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648" windowHeight="11923" tabRatio="993" firstSheet="16" activeTab="23"/>
  </bookViews>
  <sheets>
    <sheet name="目录" sheetId="30" r:id="rId1"/>
    <sheet name="第一部分" sheetId="31" r:id="rId2"/>
    <sheet name="1.深圳市一般公共预算收入决算表" sheetId="24" r:id="rId3"/>
    <sheet name="2.深圳市一般公共预算支出决算表" sheetId="25" r:id="rId4"/>
    <sheet name="3.市本级一般公共预算收入决算表" sheetId="26" r:id="rId5"/>
    <sheet name="4.市本级一般公共预算支出决算表" sheetId="27" r:id="rId6"/>
    <sheet name="5.市本级一般公共预算支出经济分类决算表" sheetId="28" r:id="rId7"/>
    <sheet name="6.市本级基本支出决算经济分类表" sheetId="29" r:id="rId8"/>
    <sheet name="7.市本级对各区税收返还和转移支付决算表" sheetId="49" r:id="rId9"/>
    <sheet name="8.地方政府债务限额及余额情况表 " sheetId="77" r:id="rId10"/>
    <sheet name="9.市本级地方政府债券使用情况表 " sheetId="78" r:id="rId11"/>
    <sheet name="10.债务发行及还本付息情况表 " sheetId="79" r:id="rId12"/>
    <sheet name="11.深圳市2021年市级重大政策和重点项目绩效评价情况表" sheetId="81" r:id="rId13"/>
    <sheet name="第二部分" sheetId="17" r:id="rId14"/>
    <sheet name="1.市本级政府性基金收入决算表" sheetId="18" r:id="rId15"/>
    <sheet name="2.市本级政府性基金支出决算表" sheetId="19" r:id="rId16"/>
    <sheet name="3.市本级政府性基金对区转移支付决算表" sheetId="50" r:id="rId17"/>
    <sheet name="4.深圳市政府性基金收入决算表" sheetId="22" r:id="rId18"/>
    <sheet name="5.深圳市政府性基金支出决算表" sheetId="23" r:id="rId19"/>
    <sheet name="第三部分" sheetId="32" r:id="rId20"/>
    <sheet name="1.市本级国资收入决算表" sheetId="33" r:id="rId21"/>
    <sheet name="2.市本级国资支出决算表" sheetId="34" r:id="rId22"/>
    <sheet name="3.全市国资收入决算情况表" sheetId="35" r:id="rId23"/>
    <sheet name="4.全市国资支出决算情况表" sheetId="36" r:id="rId24"/>
    <sheet name="5.市本级国有资本经营预算对区转移支付决算表" sheetId="51" r:id="rId25"/>
    <sheet name="第四部分" sheetId="37" r:id="rId26"/>
    <sheet name="1.社会保险基金资产负债表" sheetId="52" r:id="rId27"/>
    <sheet name="2.社会保险基金决算收支总表" sheetId="53" r:id="rId28"/>
    <sheet name="3.收入决算表" sheetId="54" r:id="rId29"/>
    <sheet name="4.支出决算表" sheetId="55" r:id="rId30"/>
    <sheet name="5.城乡居民基本养老保险基金收支表" sheetId="56" r:id="rId31"/>
    <sheet name="6.机关事业单位基本养老保险基金收支表" sheetId="57" r:id="rId32"/>
    <sheet name="7.职工基本医疗保险基金收支表" sheetId="58" r:id="rId33"/>
    <sheet name="8.城乡居民基本医疗保险基金收支表" sheetId="59" r:id="rId34"/>
    <sheet name="9.失业保险基金收支表" sheetId="60" r:id="rId35"/>
    <sheet name="10.社会保障基金财政专户资产负债表" sheetId="61" r:id="rId36"/>
    <sheet name="11.社会保障基金财政专户收支决算表" sheetId="62" r:id="rId37"/>
    <sheet name="12.财政对社会保险基金补助情况表" sheetId="63" r:id="rId38"/>
    <sheet name="13.职工基本医疗保险补充资料表" sheetId="64" r:id="rId39"/>
    <sheet name="14.城乡居民基本医疗保险补充资料表" sheetId="65" r:id="rId40"/>
    <sheet name="15.失业保险补充资料表" sheetId="66" r:id="rId41"/>
    <sheet name="16.社会保险补充资料表" sheetId="67" r:id="rId42"/>
    <sheet name="17.社会保险补充资料表续" sheetId="68" r:id="rId43"/>
    <sheet name="第五部分" sheetId="69" r:id="rId44"/>
    <sheet name="1.深圳市自有社会保险基金资产负债" sheetId="70" r:id="rId45"/>
    <sheet name="2.收入表" sheetId="71" r:id="rId46"/>
    <sheet name="3.支出表" sheetId="72" r:id="rId47"/>
    <sheet name="4.深圳市机关事业单位基本养老保险（试点）基金收支表" sheetId="73" r:id="rId48"/>
    <sheet name="5.深圳市地方补充养老保险基金收支表" sheetId="74" r:id="rId49"/>
    <sheet name="6.深圳市地方补充医疗保险基金收支表" sheetId="75" r:id="rId50"/>
    <sheet name="7.深圳市自有社会保险基础资料表" sheetId="76" r:id="rId51"/>
  </sheets>
  <externalReferences>
    <externalReference r:id="rId52"/>
  </externalReferences>
  <definedNames>
    <definedName name="_xlnm._FilterDatabase" localSheetId="5" hidden="1">'4.市本级一般公共预算支出决算表'!$A$4:$J$1187</definedName>
    <definedName name="_xlnm._FilterDatabase" localSheetId="6" hidden="1">'5.市本级一般公共预算支出经济分类决算表'!$A$4:$IK$70</definedName>
    <definedName name="_xlnm._FilterDatabase" localSheetId="17" hidden="1">'4.深圳市政府性基金收入决算表'!$A$5:$C$96</definedName>
    <definedName name="_xlnm._FilterDatabase" localSheetId="18" hidden="1">'5.深圳市政府性基金支出决算表'!$A$5:$C$292</definedName>
    <definedName name="_xlnm._FilterDatabase" localSheetId="23" hidden="1">'4.全市国资支出决算情况表'!$A$5:$G$43</definedName>
    <definedName name="_xlnm._FilterDatabase" localSheetId="20" hidden="1">'1.市本级国资收入决算表'!$A$4:$IP$61</definedName>
    <definedName name="_xlnm._FilterDatabase" localSheetId="21" hidden="1">'2.市本级国资支出决算表'!$A$4:$IO$44</definedName>
    <definedName name="_xlnm._FilterDatabase" localSheetId="22" hidden="1">'3.全市国资收入决算情况表'!$A$5:$F$65</definedName>
    <definedName name="_xlnm._FilterDatabase" localSheetId="0" hidden="1">目录!$B$5:$C$59</definedName>
    <definedName name="地区名称">#REF!</definedName>
    <definedName name="_xlnm.Print_Titles" localSheetId="14">'1.市本级政府性基金收入决算表'!$4:$4</definedName>
    <definedName name="_xlnm.Print_Titles" localSheetId="15">'2.市本级政府性基金支出决算表'!$4:$4</definedName>
    <definedName name="_xlnm.Print_Titles" localSheetId="17">'4.深圳市政府性基金收入决算表'!$5:$5</definedName>
    <definedName name="_xlnm.Print_Titles" localSheetId="18">'5.深圳市政府性基金支出决算表'!$5:$5</definedName>
    <definedName name="地区名称" localSheetId="2">#REF!</definedName>
    <definedName name="_xlnm.Print_Titles" localSheetId="2">'1.深圳市一般公共预算收入决算表'!$4:$4</definedName>
    <definedName name="地区名称" localSheetId="3">#REF!</definedName>
    <definedName name="_xlnm.Print_Titles" localSheetId="3">'2.深圳市一般公共预算支出决算表'!$4:$4</definedName>
    <definedName name="地区名称" localSheetId="4">#REF!</definedName>
    <definedName name="_xlnm.Print_Titles" localSheetId="4">'3.市本级一般公共预算收入决算表'!$4:$4</definedName>
    <definedName name="地区名称" localSheetId="5">#REF!</definedName>
    <definedName name="_xlnm.Print_Titles" localSheetId="5">'4.市本级一般公共预算支出决算表'!$4:$4</definedName>
    <definedName name="_xlnm.Print_Area" localSheetId="6">'5.市本级一般公共预算支出经济分类决算表'!$A$1:$C$70</definedName>
    <definedName name="_xlnm.Print_Titles" localSheetId="6">'5.市本级一般公共预算支出经济分类决算表'!$4:$4</definedName>
    <definedName name="地区名称" localSheetId="6">#REF!</definedName>
    <definedName name="地区名称" localSheetId="7">#REF!</definedName>
    <definedName name="_xlnm.Print_Titles" localSheetId="7">'6.市本级基本支出决算经济分类表'!$5:$6</definedName>
    <definedName name="_xlnm._FilterDatabase" localSheetId="7" hidden="1">'6.市本级基本支出决算经济分类表'!$A$7:$I$71</definedName>
    <definedName name="地区名称" localSheetId="0">#REF!</definedName>
    <definedName name="地区名称" localSheetId="1">#REF!</definedName>
    <definedName name="地区名称" localSheetId="19">#REF!</definedName>
    <definedName name="_xlnm.Print_Titles" localSheetId="20">'1.市本级国资收入决算表'!$4:$4</definedName>
    <definedName name="地区名称" localSheetId="20">#REF!</definedName>
    <definedName name="_xlnm.Print_Titles" localSheetId="21">'2.市本级国资支出决算表'!$4:$4</definedName>
    <definedName name="地区名称" localSheetId="21">#REF!</definedName>
    <definedName name="_xlnm.Print_Titles" localSheetId="22">'3.全市国资收入决算情况表'!$5:$5</definedName>
    <definedName name="地区名称" localSheetId="22">#REF!</definedName>
    <definedName name="_xlnm.Print_Titles" localSheetId="23">'4.全市国资支出决算情况表'!$5:$5</definedName>
    <definedName name="地区名称" localSheetId="23">#REF!</definedName>
    <definedName name="地区名称" localSheetId="25">#REF!</definedName>
    <definedName name="_xlnm.Print_Titles" localSheetId="8">'7.市本级对各区税收返还和转移支付决算表'!$4:$4</definedName>
    <definedName name="地区名称" localSheetId="8">#REF!</definedName>
    <definedName name="_xlnm.Print_Area" localSheetId="16">'3.市本级政府性基金对区转移支付决算表'!$A$1:$M$17</definedName>
    <definedName name="地区名称" localSheetId="16">#REF!</definedName>
    <definedName name="地区名称" localSheetId="24">#REF!</definedName>
    <definedName name="地区名称" localSheetId="26">#REF!</definedName>
    <definedName name="地区名称" localSheetId="27">#REF!</definedName>
    <definedName name="地区名称" localSheetId="28">#REF!</definedName>
    <definedName name="地区名称" localSheetId="29">#REF!</definedName>
    <definedName name="地区名称" localSheetId="30">#REF!</definedName>
    <definedName name="地区名称" localSheetId="31">#REF!</definedName>
    <definedName name="地区名称" localSheetId="32">#REF!</definedName>
    <definedName name="地区名称" localSheetId="33">#REF!</definedName>
    <definedName name="地区名称" localSheetId="34">#REF!</definedName>
    <definedName name="地区名称" localSheetId="35">#REF!</definedName>
    <definedName name="地区名称" localSheetId="36">#REF!</definedName>
    <definedName name="地区名称" localSheetId="37">#REF!</definedName>
    <definedName name="地区名称" localSheetId="38">#REF!</definedName>
    <definedName name="地区名称" localSheetId="39">#REF!</definedName>
    <definedName name="地区名称" localSheetId="40">#REF!</definedName>
    <definedName name="_xlnm.Print_Titles" localSheetId="41">'16.社会保险补充资料表'!$5:$5</definedName>
    <definedName name="地区名称" localSheetId="41">#REF!</definedName>
    <definedName name="_xlnm.Print_Titles" localSheetId="42">'17.社会保险补充资料表续'!$4:$4</definedName>
    <definedName name="地区名称" localSheetId="42">#REF!</definedName>
    <definedName name="地区名称" localSheetId="43">#REF!</definedName>
    <definedName name="地区名称" localSheetId="44">#REF!</definedName>
    <definedName name="地区名称" localSheetId="45">#REF!</definedName>
    <definedName name="地区名称" localSheetId="46">#REF!</definedName>
    <definedName name="地区名称" localSheetId="47">#REF!</definedName>
    <definedName name="地区名称" localSheetId="48">#REF!</definedName>
    <definedName name="地区名称" localSheetId="49">#REF!</definedName>
    <definedName name="地区名称" localSheetId="50">#REF!</definedName>
    <definedName name="地区名称" localSheetId="9">#REF!</definedName>
    <definedName name="地区名称" localSheetId="10">#REF!</definedName>
    <definedName name="_xlnm._FilterDatabase" localSheetId="10" hidden="1">'9.市本级地方政府债券使用情况表 '!$A$4:$C$16</definedName>
    <definedName name="_xlnm.Print_Titles" localSheetId="10">'9.市本级地方政府债券使用情况表 '!4:$4</definedName>
    <definedName name="地区名称" localSheetId="11">#REF!</definedName>
    <definedName name="_xlnm.Print_Area" localSheetId="11">'10.债务发行及还本付息情况表 '!$A$1:$C$29</definedName>
    <definedName name="_xlnm.Print_Titles" localSheetId="11">'10.债务发行及还本付息情况表 '!$4:$4</definedName>
  </definedNames>
  <calcPr calcId="144525"/>
</workbook>
</file>

<file path=xl/sharedStrings.xml><?xml version="1.0" encoding="utf-8"?>
<sst xmlns="http://schemas.openxmlformats.org/spreadsheetml/2006/main" count="4466" uniqueCount="2416">
  <si>
    <t>附件5</t>
  </si>
  <si>
    <t>深圳市2021年本级决算草案</t>
  </si>
  <si>
    <t>目        录</t>
  </si>
  <si>
    <t>一、一般公共预算决算表（草案）</t>
  </si>
  <si>
    <t>1.深圳市2021年全市一般公共预算收入决算表（草案）</t>
  </si>
  <si>
    <t>2.深圳市2021年全市一般公共预算支出决算表（草案）</t>
  </si>
  <si>
    <t>3.深圳市2021年本级一般公共预算收入决算表（草案）</t>
  </si>
  <si>
    <t>4.深圳市2021年本级一般公共预算支出决算表（草案）</t>
  </si>
  <si>
    <t>5.深圳市2021年本级一般公共预算支出决算经济分类表（草案）</t>
  </si>
  <si>
    <t>6.深圳市2021年本级一般公共预算基本支出决算经济分类表（草案）</t>
  </si>
  <si>
    <t>7.深圳市2021年本级一般公共预算对各区税收返还和转移支付决算表（草案）</t>
  </si>
  <si>
    <t>8.深圳市2021年地方政府债务限额及余额情况表（草案）</t>
  </si>
  <si>
    <t>9.深圳市2021年本级地方政府债券使用情况表（草案）</t>
  </si>
  <si>
    <t>10.深圳市2021年地方政府债务发行及还本付息情况表（草案）</t>
  </si>
  <si>
    <t>11.深圳市2021年市级重大政策和重点项目绩效评价情况表</t>
  </si>
  <si>
    <t>二、政府性基金决算表（草案）</t>
  </si>
  <si>
    <t>1.深圳市2021年本级政府性基金收入决算表(草案)</t>
  </si>
  <si>
    <t>2.深圳市2021年本级政府性基金支出决算表(草案)</t>
  </si>
  <si>
    <t>3.深圳市2021年本级政府性基金对区转移支付决算表（草案）</t>
  </si>
  <si>
    <t>4.深圳市2021年全市政府性基金预算收入决算情况表（草案）</t>
  </si>
  <si>
    <t>5.深圳市2021年全市政府性基金预算支出决算情况表（草案）</t>
  </si>
  <si>
    <t>三、国有资本经营决算表（草案）</t>
  </si>
  <si>
    <t>1.深圳市2021年本级国有资本经营收入决算表（草案）</t>
  </si>
  <si>
    <t>2.深圳市2021年本级国有资本经营支出决算表（草案）</t>
  </si>
  <si>
    <t>3.深圳市2021年全市国有资本经营预算收入决算情况表（草案）</t>
  </si>
  <si>
    <t>4.深圳市2021年全市国有资本经营预算支出决算情况表（草案）</t>
  </si>
  <si>
    <t>5.深圳市2021年本级国有资本经营预算对区转移支付决算表（草案）</t>
  </si>
  <si>
    <t>四、社会保险基金决算表（全国险种）（草案）</t>
  </si>
  <si>
    <t>1.深圳市2021年社会保险基金资产负债表（草案）</t>
  </si>
  <si>
    <t>2.深圳市2021年社会保险基金决算收支决算总表（草案）</t>
  </si>
  <si>
    <t>3.深圳市2021年社会保险基金收入决算表（草案）</t>
  </si>
  <si>
    <t>4.深圳市2021年社会保险基金支出决算表（草案）</t>
  </si>
  <si>
    <t>5.深圳市2021年城乡居民基本养老保险基金收支决算表（草案）</t>
  </si>
  <si>
    <t>6.深圳市2021年机关事业单位基本养老保险基金收支决算表（草案）</t>
  </si>
  <si>
    <t>7.深圳市2021年职工基本医疗保险基金收支决算表（草案）</t>
  </si>
  <si>
    <t>8.深圳市2021年城乡居民基本医疗保险基金收支决算表（草案）</t>
  </si>
  <si>
    <t>9.深圳市2021年失业保险基金收支决算表（草案）</t>
  </si>
  <si>
    <t>10.深圳市2021年社会保障基金财政专户资产负债表（草案）</t>
  </si>
  <si>
    <t>11.深圳市2021年社会保障基金财政专户收支决算表（草案）</t>
  </si>
  <si>
    <t>12.深圳市2021年财政对社会保险基金补助情况表（草案）</t>
  </si>
  <si>
    <t>13.深圳市2021年职工基本医疗保险补充资料表（草案）</t>
  </si>
  <si>
    <t>14.深圳市2021年城乡居民基本医疗保险补充资料表（草案）</t>
  </si>
  <si>
    <t>15.深圳市2021年失业保险补充资料表（草案）</t>
  </si>
  <si>
    <t>16.深圳市2021年社会保险补充资料表（草案）</t>
  </si>
  <si>
    <t>17.深圳市2021年社会保险补充资料表续（草案）</t>
  </si>
  <si>
    <t>五、社会保险基金决算表(深圳自有险种)（草案）</t>
  </si>
  <si>
    <t>1.深圳市2021年自有社会保险基金资产负债表（草案）</t>
  </si>
  <si>
    <t>2.深圳市2021年自有社会保险基金收入决算表（草案）</t>
  </si>
  <si>
    <t>3.深圳市2021年自有社会保险基金支出决算表（草案）</t>
  </si>
  <si>
    <t>4.深圳市2021年机关事业单位基本养老保险基金收支表（草案）</t>
  </si>
  <si>
    <t>5.深圳市2021年地方补充养老保险基金收支表（草案）</t>
  </si>
  <si>
    <t>6.深圳市2021年地方补充医疗保险基金收支表（草案）</t>
  </si>
  <si>
    <t>7.深圳市2021年自有社会保险基础资料表（草案）</t>
  </si>
  <si>
    <t>第一部分：一般公共预算决算表（草案）</t>
  </si>
  <si>
    <t>公共预算 表1</t>
  </si>
  <si>
    <t>深圳市2021年全市一般公共预算收入决算表（草案）</t>
  </si>
  <si>
    <t>单位：万元</t>
  </si>
  <si>
    <t>收入科目</t>
  </si>
  <si>
    <t>2021年
预算数</t>
  </si>
  <si>
    <t>2021年
调整预算数</t>
  </si>
  <si>
    <t>2021年
决算数</t>
  </si>
  <si>
    <t>一、税收收入</t>
  </si>
  <si>
    <t xml:space="preserve">    增值税</t>
  </si>
  <si>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</si>
  <si>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</si>
  <si>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</si>
  <si>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</si>
  <si>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</si>
  <si>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</si>
  <si>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</si>
  <si>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</si>
  <si>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</si>
  <si>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</si>
  <si>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</si>
  <si>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环境保护税</t>
  </si>
  <si>
    <t xml:space="preserve">    其他税收收入</t>
  </si>
  <si>
    <t>-</t>
  </si>
  <si>
    <t>二、非税收入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</si>
  <si>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</si>
  <si>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</si>
  <si>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</si>
  <si>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</si>
  <si>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</si>
  <si>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</si>
  <si>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</si>
  <si>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 xml:space="preserve">    其他收入</t>
  </si>
  <si>
    <t>一般公共预算收入</t>
  </si>
  <si>
    <t>转移性收入</t>
  </si>
  <si>
    <t xml:space="preserve">  上级补助收入</t>
  </si>
  <si>
    <t xml:space="preserve">  省补助计划单列市收入</t>
  </si>
  <si>
    <t xml:space="preserve">  债务收入</t>
  </si>
  <si>
    <t xml:space="preserve">  动用预算稳定调节基金</t>
  </si>
  <si>
    <t xml:space="preserve">  调入资金</t>
  </si>
  <si>
    <t xml:space="preserve">  上年结转结余收入</t>
  </si>
  <si>
    <t>收入总计</t>
  </si>
  <si>
    <t>公共预算 表2</t>
  </si>
  <si>
    <t>深圳市2021年全市一般公共预算支出决算表（草案）</t>
  </si>
  <si>
    <t>支出科目</t>
  </si>
  <si>
    <t>一般公共服务</t>
  </si>
  <si>
    <t>外交支出</t>
  </si>
  <si>
    <t>公共安全支出</t>
  </si>
  <si>
    <t>教育支出</t>
  </si>
  <si>
    <t>科学技术支出</t>
  </si>
  <si>
    <t>文化旅游体育与传媒支出</t>
  </si>
  <si>
    <t>社会保障和就业支出</t>
  </si>
  <si>
    <t>卫生健康支出</t>
  </si>
  <si>
    <t>节能环保支出</t>
  </si>
  <si>
    <t>城乡社区支出</t>
  </si>
  <si>
    <t>农林水支出</t>
  </si>
  <si>
    <t>交通运输支出</t>
  </si>
  <si>
    <t>资源勘探工业信息等支出</t>
  </si>
  <si>
    <t>商业服务业等支出</t>
  </si>
  <si>
    <t>金融支出</t>
  </si>
  <si>
    <t>援助其他地区支出</t>
  </si>
  <si>
    <t>自然资源海洋气象等支出</t>
  </si>
  <si>
    <t>住房保障支出</t>
  </si>
  <si>
    <t>粮油物资储备支出</t>
  </si>
  <si>
    <t>灾害防治及应急管理支出</t>
  </si>
  <si>
    <t>预备费</t>
  </si>
  <si>
    <t>债务付息支出</t>
  </si>
  <si>
    <t>债务发行费用支出</t>
  </si>
  <si>
    <t>其他支出</t>
  </si>
  <si>
    <t>一般公共预算支出</t>
  </si>
  <si>
    <t>转移性支出</t>
  </si>
  <si>
    <t xml:space="preserve">  计划单列市上解省支出</t>
  </si>
  <si>
    <t xml:space="preserve">  上解上级支出</t>
  </si>
  <si>
    <t xml:space="preserve">  债券还本支出</t>
  </si>
  <si>
    <t xml:space="preserve">  安排预算稳定调节基金</t>
  </si>
  <si>
    <t xml:space="preserve">  调出资金</t>
  </si>
  <si>
    <t xml:space="preserve">  补充预算周转金</t>
  </si>
  <si>
    <t xml:space="preserve">  年终结转结余</t>
  </si>
  <si>
    <t>支出总计</t>
  </si>
  <si>
    <t>公共预算 表3</t>
  </si>
  <si>
    <t>深圳市2021年本级一般公共预算收入决算表（草案）</t>
  </si>
  <si>
    <t>2021年预算数</t>
  </si>
  <si>
    <t>2021年调整预算数</t>
  </si>
  <si>
    <t>2021年决算数</t>
  </si>
  <si>
    <t xml:space="preserve">    烟叶税</t>
  </si>
  <si>
    <t xml:space="preserve">    国有资源(资产)有偿
    使用收入</t>
  </si>
  <si>
    <t xml:space="preserve">  下级上解收入</t>
  </si>
  <si>
    <t>公共预算 表4</t>
  </si>
  <si>
    <t>2020年度深圳市本级一般公共预算支出决算表（草案）</t>
  </si>
  <si>
    <t>深圳市2021年本级一般公共预算支出决算表（草案）</t>
  </si>
  <si>
    <t>原始序号</t>
  </si>
  <si>
    <t>科目编码</t>
  </si>
  <si>
    <t>对比</t>
  </si>
  <si>
    <t>二级汇总</t>
  </si>
  <si>
    <t>三级汇总</t>
  </si>
  <si>
    <t>科目名称</t>
  </si>
  <si>
    <t>总计</t>
  </si>
  <si>
    <t>一般公共预算支出总计</t>
  </si>
  <si>
    <t>一般公共服务支出</t>
  </si>
  <si>
    <t>201</t>
  </si>
  <si>
    <t xml:space="preserve">  人大事务</t>
  </si>
  <si>
    <t>20101</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</si>
  <si>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</si>
  <si>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</si>
  <si>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</si>
  <si>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</si>
  <si>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</si>
  <si>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</si>
  <si>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</si>
  <si>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</si>
  <si>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</si>
  <si>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</si>
  <si>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</si>
  <si>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</si>
  <si>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20102</t>
  </si>
  <si>
    <t xml:space="preserve">    政协会议</t>
  </si>
  <si>
    <t xml:space="preserve">    委员视察</t>
  </si>
  <si>
    <t xml:space="preserve">    参政议政</t>
  </si>
  <si>
    <t xml:space="preserve">    其他政协事务支出</t>
  </si>
  <si>
    <t xml:space="preserve">  政府办公厅(室)及相关机构事务</t>
  </si>
  <si>
    <t>20103</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</si>
  <si>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</si>
  <si>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</si>
  <si>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</si>
  <si>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</si>
  <si>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</si>
  <si>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</si>
  <si>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</si>
  <si>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20104</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</si>
  <si>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</si>
  <si>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</si>
  <si>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</si>
  <si>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</si>
  <si>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</si>
  <si>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</si>
  <si>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</si>
  <si>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20105</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</si>
  <si>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</si>
  <si>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</si>
  <si>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</si>
  <si>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</si>
  <si>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</si>
  <si>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</si>
  <si>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</si>
  <si>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20106</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</si>
  <si>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</si>
  <si>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</si>
  <si>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</si>
  <si>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</si>
  <si>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</si>
  <si>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</si>
  <si>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</si>
  <si>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20107</t>
  </si>
  <si>
    <t xml:space="preserve">    税收业务</t>
  </si>
  <si>
    <t xml:space="preserve">    其他税收事务支出</t>
  </si>
  <si>
    <t xml:space="preserve">  审计事务</t>
  </si>
  <si>
    <t xml:space="preserve">    审计业务</t>
  </si>
  <si>
    <t>20108</t>
  </si>
  <si>
    <t xml:space="preserve">    审计管理</t>
  </si>
  <si>
    <t xml:space="preserve">    其他审计事务支出</t>
  </si>
  <si>
    <t xml:space="preserve">  海关事务</t>
  </si>
  <si>
    <t xml:space="preserve">    缉私办案</t>
  </si>
  <si>
    <t>20109</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</si>
  <si>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</si>
  <si>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</si>
  <si>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</si>
  <si>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</si>
  <si>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</si>
  <si>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</si>
  <si>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</si>
  <si>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</si>
  <si>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20110</t>
  </si>
  <si>
    <t xml:space="preserve">    派驻派出机构</t>
  </si>
  <si>
    <t xml:space="preserve">    巡视工作</t>
  </si>
  <si>
    <t xml:space="preserve">    其他纪检监察事务支出</t>
  </si>
  <si>
    <t xml:space="preserve">  商贸事务</t>
  </si>
  <si>
    <t xml:space="preserve">    对外贸易管理</t>
  </si>
  <si>
    <t xml:space="preserve">    国际经济合作</t>
  </si>
  <si>
    <t>20111</t>
  </si>
  <si>
    <t xml:space="preserve">    外资管理</t>
  </si>
  <si>
    <t xml:space="preserve">    国内贸易管理</t>
  </si>
  <si>
    <t xml:space="preserve">    招商引资</t>
  </si>
  <si>
    <t xml:space="preserve">    其他商贸事务支出</t>
  </si>
  <si>
    <t xml:space="preserve">  知识产权事务</t>
  </si>
  <si>
    <t>20113</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</si>
  <si>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</si>
  <si>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</si>
  <si>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</si>
  <si>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</si>
  <si>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</si>
  <si>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</si>
  <si>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</si>
  <si>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</si>
  <si>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20114</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</si>
  <si>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</si>
  <si>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</si>
  <si>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</si>
  <si>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</si>
  <si>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</si>
  <si>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</si>
  <si>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</si>
  <si>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20123</t>
  </si>
  <si>
    <t xml:space="preserve">    档案馆</t>
  </si>
  <si>
    <t xml:space="preserve">    其他档案事务支出</t>
  </si>
  <si>
    <t xml:space="preserve">  民主党派及工商联事务</t>
  </si>
  <si>
    <t>20125</t>
  </si>
  <si>
    <t xml:space="preserve">    其他民主党派及工商联事务支出</t>
  </si>
  <si>
    <t xml:space="preserve">  群众团体事务</t>
  </si>
  <si>
    <t>20126</t>
  </si>
  <si>
    <t xml:space="preserve">    工会事务</t>
  </si>
  <si>
    <t xml:space="preserve">    其他群众团体事务支出</t>
  </si>
  <si>
    <t xml:space="preserve">  党委办公厅(室)及相关机构事务</t>
  </si>
  <si>
    <t>20128</t>
  </si>
  <si>
    <t xml:space="preserve">    专项业务</t>
  </si>
  <si>
    <t xml:space="preserve">    其他党委办公厅(室)及相关机构事务支出</t>
  </si>
  <si>
    <t xml:space="preserve">  组织事务</t>
  </si>
  <si>
    <t>20129</t>
  </si>
  <si>
    <t xml:space="preserve">    公务员事务</t>
  </si>
  <si>
    <t xml:space="preserve">    其他组织事务支出</t>
  </si>
  <si>
    <t xml:space="preserve">  宣传事务</t>
  </si>
  <si>
    <t>20131</t>
  </si>
  <si>
    <t xml:space="preserve">    宣传管理</t>
  </si>
  <si>
    <t xml:space="preserve">    其他宣传事务支出</t>
  </si>
  <si>
    <t xml:space="preserve">  统战事务</t>
  </si>
  <si>
    <t>20132</t>
  </si>
  <si>
    <t xml:space="preserve">    宗教事务</t>
  </si>
  <si>
    <t xml:space="preserve">    华侨事务</t>
  </si>
  <si>
    <t xml:space="preserve">    其他统战事务支出</t>
  </si>
  <si>
    <t xml:space="preserve">  对外联络事务</t>
  </si>
  <si>
    <t>20133</t>
  </si>
  <si>
    <t xml:space="preserve">    其他对外联络事务支出</t>
  </si>
  <si>
    <t xml:space="preserve">  其他共产党事务支出(款)</t>
  </si>
  <si>
    <t>20134</t>
  </si>
  <si>
    <t xml:space="preserve">    其他共产党事务支出(项)</t>
  </si>
  <si>
    <t xml:space="preserve">  网信事务</t>
  </si>
  <si>
    <t>20135</t>
  </si>
  <si>
    <t xml:space="preserve">    信息安全事务</t>
  </si>
  <si>
    <t xml:space="preserve">    其他网信事务支出</t>
  </si>
  <si>
    <t xml:space="preserve">  市场监督管理事务</t>
  </si>
  <si>
    <t>20136</t>
  </si>
  <si>
    <t xml:space="preserve">    市场主体管理</t>
  </si>
  <si>
    <t xml:space="preserve">    市场秩序执法</t>
  </si>
  <si>
    <t xml:space="preserve">    质量基础</t>
  </si>
  <si>
    <t xml:space="preserve">    药品事务</t>
  </si>
  <si>
    <t>20137</t>
  </si>
  <si>
    <t xml:space="preserve">    医疗器械事务</t>
  </si>
  <si>
    <t xml:space="preserve">    化妆品事务</t>
  </si>
  <si>
    <t xml:space="preserve">    质量安全监管</t>
  </si>
  <si>
    <t xml:space="preserve">    食品安全监管</t>
  </si>
  <si>
    <t xml:space="preserve">    其他市场监督管理事务</t>
  </si>
  <si>
    <t xml:space="preserve">  其他一般公共服务支出(款)</t>
  </si>
  <si>
    <t>20138</t>
  </si>
  <si>
    <t xml:space="preserve">    国家赔偿费用支出</t>
  </si>
  <si>
    <t xml:space="preserve">    其他一般公共服务支出(项)</t>
  </si>
  <si>
    <t>20304</t>
  </si>
  <si>
    <t>20306</t>
  </si>
  <si>
    <t xml:space="preserve">  公安</t>
  </si>
  <si>
    <t>20402</t>
  </si>
  <si>
    <t xml:space="preserve">  检察</t>
  </si>
  <si>
    <t>204</t>
  </si>
  <si>
    <t xml:space="preserve">  法院</t>
  </si>
  <si>
    <t>20404</t>
  </si>
  <si>
    <t xml:space="preserve">  司法</t>
  </si>
  <si>
    <t>20405</t>
  </si>
  <si>
    <t xml:space="preserve">  监狱</t>
  </si>
  <si>
    <t>20406</t>
  </si>
  <si>
    <t xml:space="preserve">  强制隔离戒毒</t>
  </si>
  <si>
    <t>20408</t>
  </si>
  <si>
    <t xml:space="preserve">  缉私警察</t>
  </si>
  <si>
    <t xml:space="preserve">  其他公共安全支出(款)</t>
  </si>
  <si>
    <t>20409</t>
  </si>
  <si>
    <t xml:space="preserve">  教育管理事务</t>
  </si>
  <si>
    <t xml:space="preserve">    其他教育管理事务支出</t>
  </si>
  <si>
    <t xml:space="preserve">  普通教育</t>
  </si>
  <si>
    <t xml:space="preserve">    学前教育</t>
  </si>
  <si>
    <t xml:space="preserve">    小学教育</t>
  </si>
  <si>
    <t>20410</t>
  </si>
  <si>
    <t xml:space="preserve">    初中教育</t>
  </si>
  <si>
    <t xml:space="preserve">    高中教育</t>
  </si>
  <si>
    <t xml:space="preserve">    高等教育</t>
  </si>
  <si>
    <t xml:space="preserve">    其他普通教育支出</t>
  </si>
  <si>
    <t xml:space="preserve">  职业教育</t>
  </si>
  <si>
    <t xml:space="preserve">    初等职业教育</t>
  </si>
  <si>
    <t>20499</t>
  </si>
  <si>
    <t xml:space="preserve">    中等职业教育</t>
  </si>
  <si>
    <t xml:space="preserve">    技校教育</t>
  </si>
  <si>
    <t>205</t>
  </si>
  <si>
    <t xml:space="preserve">    高等职业教育</t>
  </si>
  <si>
    <t>20501</t>
  </si>
  <si>
    <t xml:space="preserve">    其他职业教育支出</t>
  </si>
  <si>
    <t xml:space="preserve">  成人教育</t>
  </si>
  <si>
    <t xml:space="preserve">    成人初等教育</t>
  </si>
  <si>
    <t xml:space="preserve">    成人中等教育</t>
  </si>
  <si>
    <t xml:space="preserve">    成人高等教育</t>
  </si>
  <si>
    <t>20502</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</si>
  <si>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</si>
  <si>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</si>
  <si>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</si>
  <si>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</si>
  <si>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</si>
  <si>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</si>
  <si>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</si>
  <si>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</si>
  <si>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</si>
  <si>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20503</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</si>
  <si>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</si>
  <si>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</si>
  <si>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</si>
  <si>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</si>
  <si>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</si>
  <si>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</si>
  <si>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20504</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</si>
  <si>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</si>
  <si>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</si>
  <si>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</si>
  <si>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</si>
  <si>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</si>
  <si>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</si>
  <si>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20505</t>
  </si>
  <si>
    <t xml:space="preserve">    农村中小学校舍建设</t>
  </si>
  <si>
    <t xml:space="preserve">    农村中小学教学设施</t>
  </si>
  <si>
    <t xml:space="preserve">    城市中小学校舍建设</t>
  </si>
  <si>
    <t xml:space="preserve">    城市中小学教学设施</t>
  </si>
  <si>
    <t>20506</t>
  </si>
  <si>
    <t xml:space="preserve">    中等职业学校教学设施</t>
  </si>
  <si>
    <t xml:space="preserve">    其他教育费附加安排的支出</t>
  </si>
  <si>
    <t xml:space="preserve">  其他教育支出(款)</t>
  </si>
  <si>
    <t xml:space="preserve">    其他教育支出(项)</t>
  </si>
  <si>
    <t>20507</t>
  </si>
  <si>
    <t xml:space="preserve">  科学技术管理事务</t>
  </si>
  <si>
    <t>20508</t>
  </si>
  <si>
    <t xml:space="preserve">    其他科学技术管理事务支出</t>
  </si>
  <si>
    <t xml:space="preserve">  基础研究</t>
  </si>
  <si>
    <t xml:space="preserve">    机构运行</t>
  </si>
  <si>
    <t xml:space="preserve">    自然科学基金</t>
  </si>
  <si>
    <t xml:space="preserve">    实验室及相关设施</t>
  </si>
  <si>
    <t>20509</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</si>
  <si>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</si>
  <si>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</si>
  <si>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</si>
  <si>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</si>
  <si>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</si>
  <si>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</si>
  <si>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20599</t>
  </si>
  <si>
    <t xml:space="preserve">    社会公益研究</t>
  </si>
  <si>
    <t xml:space="preserve">    高技术研究</t>
  </si>
  <si>
    <t>206</t>
  </si>
  <si>
    <t xml:space="preserve">    专项科研试制</t>
  </si>
  <si>
    <t>20601</t>
  </si>
  <si>
    <t xml:space="preserve">    其他应用研究支出</t>
  </si>
  <si>
    <t xml:space="preserve">  技术研究与开发</t>
  </si>
  <si>
    <t xml:space="preserve">    科技成果转化与扩散</t>
  </si>
  <si>
    <t xml:space="preserve">    共性技术研究与开发</t>
  </si>
  <si>
    <t>20602</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</si>
  <si>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</si>
  <si>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</si>
  <si>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</si>
  <si>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</si>
  <si>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</si>
  <si>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</si>
  <si>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</si>
  <si>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20603</t>
  </si>
  <si>
    <t xml:space="preserve">    社会科学研究</t>
  </si>
  <si>
    <t xml:space="preserve">    社科基金支出</t>
  </si>
  <si>
    <t xml:space="preserve">    其他社会科学支出</t>
  </si>
  <si>
    <t xml:space="preserve">  科学技术普及</t>
  </si>
  <si>
    <t xml:space="preserve">    科普活动</t>
  </si>
  <si>
    <t>20604</t>
  </si>
  <si>
    <t xml:space="preserve">    青少年科技活动</t>
  </si>
  <si>
    <t xml:space="preserve">    学术交流活动</t>
  </si>
  <si>
    <t xml:space="preserve">    科技馆站</t>
  </si>
  <si>
    <t xml:space="preserve">    其他科学技术普及支出</t>
  </si>
  <si>
    <t>20605</t>
  </si>
  <si>
    <t xml:space="preserve">  科技交流与合作</t>
  </si>
  <si>
    <t xml:space="preserve">    国际交流与合作</t>
  </si>
  <si>
    <t xml:space="preserve">    重大科技合作项目</t>
  </si>
  <si>
    <t xml:space="preserve">    其他科技交流与合作支出</t>
  </si>
  <si>
    <t xml:space="preserve">  科技重大项目</t>
  </si>
  <si>
    <t>20606</t>
  </si>
  <si>
    <t xml:space="preserve">    科技重大专项</t>
  </si>
  <si>
    <t xml:space="preserve">    重点研发计划</t>
  </si>
  <si>
    <t xml:space="preserve">    其他科技重大项目</t>
  </si>
  <si>
    <t xml:space="preserve">  其他科学技术支出(款)</t>
  </si>
  <si>
    <t xml:space="preserve">    科技奖励</t>
  </si>
  <si>
    <t>20607</t>
  </si>
  <si>
    <t xml:space="preserve">    核应急</t>
  </si>
  <si>
    <t xml:space="preserve">    转制科研机构</t>
  </si>
  <si>
    <t xml:space="preserve">    其他科学技术支出(项)</t>
  </si>
  <si>
    <t xml:space="preserve">  文化和旅游</t>
  </si>
  <si>
    <t>20608</t>
  </si>
  <si>
    <t xml:space="preserve">    图书馆</t>
  </si>
  <si>
    <t xml:space="preserve">    文化展示及纪念机构</t>
  </si>
  <si>
    <t xml:space="preserve">    艺术表演场所</t>
  </si>
  <si>
    <t>20609</t>
  </si>
  <si>
    <t xml:space="preserve">    艺术表演团体</t>
  </si>
  <si>
    <t xml:space="preserve">    文化活动</t>
  </si>
  <si>
    <t xml:space="preserve">    群众文化</t>
  </si>
  <si>
    <t xml:space="preserve">    文化和旅游交流与合作</t>
  </si>
  <si>
    <t>20699</t>
  </si>
  <si>
    <t xml:space="preserve">    文化创作与保护</t>
  </si>
  <si>
    <t xml:space="preserve">    文化和旅游市场管理</t>
  </si>
  <si>
    <t xml:space="preserve">    旅游宣传</t>
  </si>
  <si>
    <t xml:space="preserve">    文化和旅游管理事务</t>
  </si>
  <si>
    <t xml:space="preserve">    其他文化和旅游支出</t>
  </si>
  <si>
    <t>207</t>
  </si>
  <si>
    <t xml:space="preserve">  文物</t>
  </si>
  <si>
    <t>20701</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</si>
  <si>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</si>
  <si>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</si>
  <si>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</si>
  <si>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</si>
  <si>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</si>
  <si>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</si>
  <si>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</si>
  <si>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</si>
  <si>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</si>
  <si>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</si>
  <si>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20702</t>
  </si>
  <si>
    <t xml:space="preserve">    体育交流与合作</t>
  </si>
  <si>
    <t xml:space="preserve">    其他体育支出</t>
  </si>
  <si>
    <t xml:space="preserve">  新闻出版电影</t>
  </si>
  <si>
    <t xml:space="preserve">    新闻通讯</t>
  </si>
  <si>
    <t xml:space="preserve">    出版发行</t>
  </si>
  <si>
    <t>20703</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</si>
  <si>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</si>
  <si>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</si>
  <si>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</si>
  <si>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</si>
  <si>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</si>
  <si>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</si>
  <si>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</si>
  <si>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</si>
  <si>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20706</t>
  </si>
  <si>
    <t xml:space="preserve">  其他文化旅游体育与传媒支出(款)</t>
  </si>
  <si>
    <t xml:space="preserve">    宣传文化发展专项支出</t>
  </si>
  <si>
    <t xml:space="preserve">    文化产业发展专项支出</t>
  </si>
  <si>
    <t xml:space="preserve">    其他文化旅游体育与传媒支出(项)</t>
  </si>
  <si>
    <t xml:space="preserve">  人力资源和社会保障管理事务</t>
  </si>
  <si>
    <t>20708</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</si>
  <si>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</si>
  <si>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</si>
  <si>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</si>
  <si>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</si>
  <si>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</si>
  <si>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</si>
  <si>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</si>
  <si>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20799</t>
  </si>
  <si>
    <t xml:space="preserve">    劳动人事争议调解仲裁</t>
  </si>
  <si>
    <t xml:space="preserve">    政府特殊津贴</t>
  </si>
  <si>
    <t xml:space="preserve">    资助留学回国人员</t>
  </si>
  <si>
    <t xml:space="preserve">    博士后日常经费</t>
  </si>
  <si>
    <t>208</t>
  </si>
  <si>
    <t xml:space="preserve">    引进人才费用</t>
  </si>
  <si>
    <t>20801</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</si>
  <si>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</si>
  <si>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</si>
  <si>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</si>
  <si>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</si>
  <si>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</si>
  <si>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</si>
  <si>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</si>
  <si>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</si>
  <si>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</si>
  <si>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</si>
  <si>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20802</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</si>
  <si>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</si>
  <si>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</si>
  <si>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</si>
  <si>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</si>
  <si>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</si>
  <si>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</si>
  <si>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</si>
  <si>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</si>
  <si>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20804</t>
  </si>
  <si>
    <t xml:space="preserve">    企业关闭破产补助</t>
  </si>
  <si>
    <t xml:space="preserve">    厂办大集体改革补助</t>
  </si>
  <si>
    <t>20805</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</si>
  <si>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</si>
  <si>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</si>
  <si>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</si>
  <si>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</si>
  <si>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</si>
  <si>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</si>
  <si>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</si>
  <si>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</si>
  <si>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20806</t>
  </si>
  <si>
    <t xml:space="preserve">    高技能人才培养补助</t>
  </si>
  <si>
    <t xml:space="preserve">    促进创业补贴</t>
  </si>
  <si>
    <t xml:space="preserve">    其他就业补助支出</t>
  </si>
  <si>
    <t xml:space="preserve">  抚恤</t>
  </si>
  <si>
    <t>20807</t>
  </si>
  <si>
    <t xml:space="preserve">    死亡抚恤</t>
  </si>
  <si>
    <t xml:space="preserve">    伤残抚恤</t>
  </si>
  <si>
    <t xml:space="preserve">    在乡复员、退伍军人生活补助</t>
  </si>
  <si>
    <t xml:space="preserve">    优抚事业单位支出</t>
  </si>
  <si>
    <t xml:space="preserve">    义务兵优待</t>
  </si>
  <si>
    <t xml:space="preserve">    农村籍退役士兵老年生活补助</t>
  </si>
  <si>
    <t xml:space="preserve">    其他优抚支出</t>
  </si>
  <si>
    <t xml:space="preserve">  退役安置</t>
  </si>
  <si>
    <t xml:space="preserve">    退役士兵安置</t>
  </si>
  <si>
    <t xml:space="preserve">    军队移交政府的离退休人员安置</t>
  </si>
  <si>
    <t>20808</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</si>
  <si>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</si>
  <si>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</si>
  <si>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</si>
  <si>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</si>
  <si>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</si>
  <si>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</si>
  <si>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</si>
  <si>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</si>
  <si>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20809</t>
  </si>
  <si>
    <t xml:space="preserve">    殡葬</t>
  </si>
  <si>
    <t xml:space="preserve">    社会福利事业单位</t>
  </si>
  <si>
    <t xml:space="preserve">    养老服务</t>
  </si>
  <si>
    <t xml:space="preserve">    其他社会福利支出</t>
  </si>
  <si>
    <t xml:space="preserve">  残疾人事业</t>
  </si>
  <si>
    <t>20810</t>
  </si>
  <si>
    <t xml:space="preserve">    残疾人康复</t>
  </si>
  <si>
    <t xml:space="preserve">    残疾人就业和扶贫</t>
  </si>
  <si>
    <t xml:space="preserve">    残疾人体育</t>
  </si>
  <si>
    <t xml:space="preserve">    残疾人生活和护理补贴</t>
  </si>
  <si>
    <t xml:space="preserve">    其他残疾人事业支出</t>
  </si>
  <si>
    <t xml:space="preserve">  红十字事业</t>
  </si>
  <si>
    <t>20811</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</si>
  <si>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</si>
  <si>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</si>
  <si>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</si>
  <si>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</si>
  <si>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</si>
  <si>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</si>
  <si>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</si>
  <si>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20816</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</si>
  <si>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</si>
  <si>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</si>
  <si>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</si>
  <si>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</si>
  <si>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</si>
  <si>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20819</t>
  </si>
  <si>
    <t xml:space="preserve">    交强险罚款收入补助基金支出</t>
  </si>
  <si>
    <t xml:space="preserve">  其他生活救助</t>
  </si>
  <si>
    <t xml:space="preserve">    其他城市生活救助</t>
  </si>
  <si>
    <t>20820</t>
  </si>
  <si>
    <t xml:space="preserve">    其他农村生活救助</t>
  </si>
  <si>
    <t xml:space="preserve">  财政对基本养老保险基金的补助</t>
  </si>
  <si>
    <t xml:space="preserve">    财政对企业职工基本养老保险基金的补助</t>
  </si>
  <si>
    <t>20821</t>
  </si>
  <si>
    <t xml:space="preserve">    财政对城乡居民基本养老保险基金的补助</t>
  </si>
  <si>
    <t xml:space="preserve">    财政对其他基本养老保险基金的补助</t>
  </si>
  <si>
    <t xml:space="preserve">  财政对其他社会保险基金的补助</t>
  </si>
  <si>
    <t>20824</t>
  </si>
  <si>
    <t xml:space="preserve">    财政对失业保险基金的补助</t>
  </si>
  <si>
    <t xml:space="preserve">    财政对工伤保险基金的补助</t>
  </si>
  <si>
    <t xml:space="preserve">    其他财政对社会保险基金的补助</t>
  </si>
  <si>
    <t>20825</t>
  </si>
  <si>
    <t xml:space="preserve">  退役军人管理事务</t>
  </si>
  <si>
    <t>20826</t>
  </si>
  <si>
    <t xml:space="preserve">    拥军优属</t>
  </si>
  <si>
    <t xml:space="preserve">    部队供应</t>
  </si>
  <si>
    <t>20827</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</si>
  <si>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</si>
  <si>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</si>
  <si>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</si>
  <si>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</si>
  <si>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其他社会保障和就业支出(款)</t>
  </si>
  <si>
    <t>20828</t>
  </si>
  <si>
    <t xml:space="preserve">    其他社会保障和就业支出(项)</t>
  </si>
  <si>
    <t xml:space="preserve">  卫生健康管理事务</t>
  </si>
  <si>
    <t xml:space="preserve">    其他卫生健康管理事务支出</t>
  </si>
  <si>
    <t xml:space="preserve">  公立医院</t>
  </si>
  <si>
    <t>20830</t>
  </si>
  <si>
    <t xml:space="preserve">    综合医院</t>
  </si>
  <si>
    <t xml:space="preserve">    中医(民族)医院</t>
  </si>
  <si>
    <t xml:space="preserve">    传染病医院</t>
  </si>
  <si>
    <t>20899</t>
  </si>
  <si>
    <t xml:space="preserve">    职业病防治医院</t>
  </si>
  <si>
    <t xml:space="preserve">    精神病医院</t>
  </si>
  <si>
    <t>210</t>
  </si>
  <si>
    <t xml:space="preserve">    妇幼保健医院</t>
  </si>
  <si>
    <t>21001</t>
  </si>
  <si>
    <t xml:space="preserve">    儿童医院</t>
  </si>
  <si>
    <t xml:space="preserve">    其他专科医院</t>
  </si>
  <si>
    <t xml:space="preserve">    福利医院</t>
  </si>
  <si>
    <t xml:space="preserve">    行业医院</t>
  </si>
  <si>
    <t xml:space="preserve">    处理医疗欠费</t>
  </si>
  <si>
    <t>21002</t>
  </si>
  <si>
    <t xml:space="preserve">    康复医院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</si>
  <si>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</si>
  <si>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</si>
  <si>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</si>
  <si>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</si>
  <si>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</si>
  <si>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</si>
  <si>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</si>
  <si>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</si>
  <si>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</si>
  <si>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</si>
  <si>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</si>
  <si>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</si>
  <si>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</si>
  <si>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21003</t>
  </si>
  <si>
    <t xml:space="preserve">    基本公共卫生服务</t>
  </si>
  <si>
    <t xml:space="preserve">    重大公共卫生服务</t>
  </si>
  <si>
    <t xml:space="preserve">    突发公共卫生事件应急处理</t>
  </si>
  <si>
    <t xml:space="preserve">    其他公共卫生支出</t>
  </si>
  <si>
    <t>21004</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</si>
  <si>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</si>
  <si>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</si>
  <si>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</si>
  <si>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</si>
  <si>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</si>
  <si>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</si>
  <si>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</si>
  <si>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</si>
  <si>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</si>
  <si>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</si>
  <si>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</si>
  <si>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</si>
  <si>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21006</t>
  </si>
  <si>
    <t xml:space="preserve">  财政对基本医疗保险基金的补助</t>
  </si>
  <si>
    <t xml:space="preserve">    财政对职工基本医疗保险基金的补助</t>
  </si>
  <si>
    <t xml:space="preserve">    财政对城乡居民基本医疗保险基金的补助</t>
  </si>
  <si>
    <t>21007</t>
  </si>
  <si>
    <t xml:space="preserve">    财政对其他基本医疗保险基金的补助</t>
  </si>
  <si>
    <t xml:space="preserve">  医疗救助</t>
  </si>
  <si>
    <t xml:space="preserve">    城乡医疗救助</t>
  </si>
  <si>
    <t xml:space="preserve">    疾病应急救助</t>
  </si>
  <si>
    <t>21011</t>
  </si>
  <si>
    <t xml:space="preserve">    其他医疗救助支出</t>
  </si>
  <si>
    <t xml:space="preserve">  优抚对象医疗</t>
  </si>
  <si>
    <t xml:space="preserve">    优抚对象医疗补助</t>
  </si>
  <si>
    <t xml:space="preserve">    其他优抚对象医疗支出</t>
  </si>
  <si>
    <t xml:space="preserve">  医疗保障管理事务</t>
  </si>
  <si>
    <t>21012</t>
  </si>
  <si>
    <t>21013</t>
  </si>
  <si>
    <t xml:space="preserve">    医疗保障政策管理</t>
  </si>
  <si>
    <t xml:space="preserve">    医疗保障经办事务</t>
  </si>
  <si>
    <t xml:space="preserve">    其他医疗保障管理事务支出</t>
  </si>
  <si>
    <t>21014</t>
  </si>
  <si>
    <t xml:space="preserve">  老龄卫生健康事务(款)</t>
  </si>
  <si>
    <t xml:space="preserve">    老龄卫生健康事务(项)</t>
  </si>
  <si>
    <t xml:space="preserve">  其他卫生健康支出(款)</t>
  </si>
  <si>
    <t>21015</t>
  </si>
  <si>
    <t xml:space="preserve">    其他卫生健康支出(项)</t>
  </si>
  <si>
    <t xml:space="preserve">  环境保护管理事务</t>
  </si>
  <si>
    <t xml:space="preserve">    生态环境保护宣传</t>
  </si>
  <si>
    <t xml:space="preserve">    环境保护法规、规划及标准</t>
  </si>
  <si>
    <t xml:space="preserve">    生态环境国际合作及履约</t>
  </si>
  <si>
    <t>21016</t>
  </si>
  <si>
    <t xml:space="preserve">    生态环境保护行政许可</t>
  </si>
  <si>
    <t xml:space="preserve">    应对气候变化管理事务</t>
  </si>
  <si>
    <t>21099</t>
  </si>
  <si>
    <t xml:space="preserve">    其他环境保护管理事务支出</t>
  </si>
  <si>
    <t xml:space="preserve">  环境监测与监察</t>
  </si>
  <si>
    <t>211</t>
  </si>
  <si>
    <t xml:space="preserve">    建设项目环评审查与监督</t>
  </si>
  <si>
    <t>21101</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</si>
  <si>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</si>
  <si>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</si>
  <si>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</si>
  <si>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</si>
  <si>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</si>
  <si>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</si>
  <si>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</si>
  <si>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</si>
  <si>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</si>
  <si>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</si>
  <si>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21102</t>
  </si>
  <si>
    <t xml:space="preserve">    其他污染防治支出</t>
  </si>
  <si>
    <t xml:space="preserve">  自然生态保护</t>
  </si>
  <si>
    <t xml:space="preserve">    生态保护</t>
  </si>
  <si>
    <t xml:space="preserve">    农村环境保护</t>
  </si>
  <si>
    <t>21103</t>
  </si>
  <si>
    <t xml:space="preserve">    生物及物种资源保护</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</si>
  <si>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</si>
  <si>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</si>
  <si>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</si>
  <si>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</si>
  <si>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</si>
  <si>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</si>
  <si>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</si>
  <si>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21104</t>
  </si>
  <si>
    <t xml:space="preserve">    其他天然林保护支出</t>
  </si>
  <si>
    <t xml:space="preserve">  退耕还林还草</t>
  </si>
  <si>
    <t xml:space="preserve">    退耕现金</t>
  </si>
  <si>
    <t xml:space="preserve">    退耕还林粮食折现补贴</t>
  </si>
  <si>
    <t xml:space="preserve">    退耕还林粮食费用补贴</t>
  </si>
  <si>
    <t>21105</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</si>
  <si>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</si>
  <si>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</si>
  <si>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</si>
  <si>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</si>
  <si>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</si>
  <si>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</si>
  <si>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</si>
  <si>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21106</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</si>
  <si>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</si>
  <si>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</si>
  <si>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</si>
  <si>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</si>
  <si>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</si>
  <si>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</si>
  <si>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21107</t>
  </si>
  <si>
    <t xml:space="preserve">    生态环境监测与信息</t>
  </si>
  <si>
    <t xml:space="preserve">    生态环境执法监察</t>
  </si>
  <si>
    <t xml:space="preserve">    减排专项支出</t>
  </si>
  <si>
    <t>21108</t>
  </si>
  <si>
    <t xml:space="preserve">    清洁生产专项支出</t>
  </si>
  <si>
    <t xml:space="preserve">    其他污染减排支出</t>
  </si>
  <si>
    <t xml:space="preserve">  可再生能源(款)</t>
  </si>
  <si>
    <t>21109</t>
  </si>
  <si>
    <t xml:space="preserve">    可再生能源(项)</t>
  </si>
  <si>
    <t xml:space="preserve">  循环经济(款)</t>
  </si>
  <si>
    <t>21110</t>
  </si>
  <si>
    <t xml:space="preserve">    循环经济(项)</t>
  </si>
  <si>
    <t xml:space="preserve">  能源管理事务</t>
  </si>
  <si>
    <t>21111</t>
  </si>
  <si>
    <t xml:space="preserve">    能源预测预警</t>
  </si>
  <si>
    <t xml:space="preserve">    能源战略规划与实施</t>
  </si>
  <si>
    <t xml:space="preserve">    能源科技装备</t>
  </si>
  <si>
    <t>21112</t>
  </si>
  <si>
    <t xml:space="preserve">    能源行业管理</t>
  </si>
  <si>
    <t xml:space="preserve">    能源管理</t>
  </si>
  <si>
    <t>21113</t>
  </si>
  <si>
    <t xml:space="preserve">    石油储备发展管理</t>
  </si>
  <si>
    <t xml:space="preserve">    能源调查</t>
  </si>
  <si>
    <t>21114</t>
  </si>
  <si>
    <t xml:space="preserve">    农村电网建设</t>
  </si>
  <si>
    <t xml:space="preserve">    其他能源管理事务支出</t>
  </si>
  <si>
    <t xml:space="preserve">  其他节能环保支出(款)</t>
  </si>
  <si>
    <t xml:space="preserve">    其他节能环保支出(项)</t>
  </si>
  <si>
    <t xml:space="preserve">  城乡社区管理事务</t>
  </si>
  <si>
    <t xml:space="preserve">    城管执法</t>
  </si>
  <si>
    <t xml:space="preserve">    工程建设标准规范编制与监管</t>
  </si>
  <si>
    <t xml:space="preserve">    工程建设管理</t>
  </si>
  <si>
    <t xml:space="preserve">    市政公用行业市场监管</t>
  </si>
  <si>
    <t>21199</t>
  </si>
  <si>
    <t xml:space="preserve">    住宅建设与房地产市场监管</t>
  </si>
  <si>
    <t xml:space="preserve">    执业资格注册、资质审查</t>
  </si>
  <si>
    <t>212</t>
  </si>
  <si>
    <t xml:space="preserve">    其他城乡社区管理事务支出</t>
  </si>
  <si>
    <t>21201</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</si>
  <si>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</si>
  <si>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</si>
  <si>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</si>
  <si>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</si>
  <si>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</si>
  <si>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</si>
  <si>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</si>
  <si>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</si>
  <si>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</si>
  <si>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</si>
  <si>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</si>
  <si>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21202</t>
  </si>
  <si>
    <t xml:space="preserve">  农业农村</t>
  </si>
  <si>
    <t>21203</t>
  </si>
  <si>
    <t>21205</t>
  </si>
  <si>
    <t xml:space="preserve">    农垦运行</t>
  </si>
  <si>
    <t>21206</t>
  </si>
  <si>
    <t xml:space="preserve">    科技转化与推广服务</t>
  </si>
  <si>
    <t xml:space="preserve">    病虫害控制</t>
  </si>
  <si>
    <t>21299</t>
  </si>
  <si>
    <t xml:space="preserve">    农产品质量安全</t>
  </si>
  <si>
    <t xml:space="preserve">    执法监管</t>
  </si>
  <si>
    <t>213</t>
  </si>
  <si>
    <t xml:space="preserve">    统计监测与信息服务</t>
  </si>
  <si>
    <t>21301</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</si>
  <si>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</si>
  <si>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</si>
  <si>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</si>
  <si>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</si>
  <si>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</si>
  <si>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</si>
  <si>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</si>
  <si>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</si>
  <si>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</si>
  <si>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</si>
  <si>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</si>
  <si>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成品油价格改革对渔业的补贴</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</si>
  <si>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</si>
  <si>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</si>
  <si>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</si>
  <si>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</si>
  <si>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</si>
  <si>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</si>
  <si>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</si>
  <si>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</si>
  <si>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</si>
  <si>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自然保护区等管理</t>
  </si>
  <si>
    <t xml:space="preserve">    动植物保护</t>
  </si>
  <si>
    <t>21302</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</si>
  <si>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</si>
  <si>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</si>
  <si>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</si>
  <si>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</si>
  <si>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</si>
  <si>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</si>
  <si>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</si>
  <si>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</si>
  <si>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成品油价格改革对林业的补贴</t>
  </si>
  <si>
    <t xml:space="preserve">    林业草原防灾减灾</t>
  </si>
  <si>
    <t xml:space="preserve">    国家公园</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</si>
  <si>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</si>
  <si>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</si>
  <si>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</si>
  <si>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</si>
  <si>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</si>
  <si>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</si>
  <si>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</si>
  <si>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</si>
  <si>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</si>
  <si>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</si>
  <si>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21303</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</si>
  <si>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</si>
  <si>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</si>
  <si>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</si>
  <si>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</si>
  <si>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</si>
  <si>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</si>
  <si>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</si>
  <si>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</si>
  <si>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</si>
  <si>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</si>
  <si>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</si>
  <si>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</si>
  <si>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农村人畜饮水</t>
  </si>
  <si>
    <t xml:space="preserve">    南水北调工程建设</t>
  </si>
  <si>
    <t xml:space="preserve">    南水北调工程管理</t>
  </si>
  <si>
    <t xml:space="preserve">    其他水利支出</t>
  </si>
  <si>
    <t xml:space="preserve">  扶贫</t>
  </si>
  <si>
    <t xml:space="preserve">    农村基础设施建设</t>
  </si>
  <si>
    <t xml:space="preserve">    生产发展</t>
  </si>
  <si>
    <t xml:space="preserve">    社会发展</t>
  </si>
  <si>
    <t xml:space="preserve">    扶贫贷款奖补和贴息</t>
  </si>
  <si>
    <t xml:space="preserve">    “三西”农业建设专项补助</t>
  </si>
  <si>
    <t xml:space="preserve">    扶贫事业机构</t>
  </si>
  <si>
    <t xml:space="preserve">    其他扶贫支出</t>
  </si>
  <si>
    <t>21305</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</si>
  <si>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</si>
  <si>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</si>
  <si>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</si>
  <si>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</si>
  <si>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</si>
  <si>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</si>
  <si>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</si>
  <si>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</si>
  <si>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</si>
  <si>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涉农贷款增量奖励</t>
  </si>
  <si>
    <t xml:space="preserve">    农业保险保费补贴</t>
  </si>
  <si>
    <t>21307</t>
  </si>
  <si>
    <t xml:space="preserve">    创业担保贷款贴息</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</si>
  <si>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</si>
  <si>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</si>
  <si>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</si>
  <si>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</si>
  <si>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</si>
  <si>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</si>
  <si>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21308</t>
  </si>
  <si>
    <t xml:space="preserve">    化解其他公益性乡村债务支出</t>
  </si>
  <si>
    <t xml:space="preserve">    其他农林水支出(项)</t>
  </si>
  <si>
    <t xml:space="preserve">  公路水路运输</t>
  </si>
  <si>
    <t>21309</t>
  </si>
  <si>
    <t xml:space="preserve">    公路建设</t>
  </si>
  <si>
    <t xml:space="preserve">    公路养护</t>
  </si>
  <si>
    <t xml:space="preserve">    交通运输信息化建设</t>
  </si>
  <si>
    <t>21399</t>
  </si>
  <si>
    <t xml:space="preserve">    公路和运输安全</t>
  </si>
  <si>
    <t xml:space="preserve">    公路还贷专项</t>
  </si>
  <si>
    <t xml:space="preserve">    公路运输管理</t>
  </si>
  <si>
    <t>214</t>
  </si>
  <si>
    <t xml:space="preserve">    公路和运输技术标准化建设</t>
  </si>
  <si>
    <t>21401</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</si>
  <si>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</si>
  <si>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</si>
  <si>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</si>
  <si>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</si>
  <si>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</si>
  <si>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</si>
  <si>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</si>
  <si>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</si>
  <si>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</si>
  <si>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</si>
  <si>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取消政府还贷二级公路收费专项支出</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</si>
  <si>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</si>
  <si>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</si>
  <si>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</si>
  <si>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</si>
  <si>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</si>
  <si>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</si>
  <si>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</si>
  <si>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</si>
  <si>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</si>
  <si>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21402</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</si>
  <si>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</si>
  <si>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</si>
  <si>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</si>
  <si>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</si>
  <si>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</si>
  <si>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</si>
  <si>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成品油价格改革对交通运输的补贴</t>
  </si>
  <si>
    <t>21403</t>
  </si>
  <si>
    <t xml:space="preserve">    对城市公交的补贴</t>
  </si>
  <si>
    <t xml:space="preserve">    对农村道路客运的补贴</t>
  </si>
  <si>
    <t xml:space="preserve">    对出租车的补贴</t>
  </si>
  <si>
    <t xml:space="preserve">    成品油价格改革补贴其他支出</t>
  </si>
  <si>
    <t xml:space="preserve">  邮政业支出</t>
  </si>
  <si>
    <t xml:space="preserve">    邮政普遍服务与特殊服务</t>
  </si>
  <si>
    <t>21404</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</si>
  <si>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</si>
  <si>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</si>
  <si>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</si>
  <si>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</si>
  <si>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</si>
  <si>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21405</t>
  </si>
  <si>
    <t xml:space="preserve">    车辆购置税其他支出</t>
  </si>
  <si>
    <t xml:space="preserve">  其他交通运输支出(款)</t>
  </si>
  <si>
    <t xml:space="preserve">    公共交通运营补助</t>
  </si>
  <si>
    <t xml:space="preserve">    其他交通运输支出(项)</t>
  </si>
  <si>
    <t xml:space="preserve">  资源勘探开发</t>
  </si>
  <si>
    <t>21406</t>
  </si>
  <si>
    <t xml:space="preserve">    煤炭勘探开采和洗选</t>
  </si>
  <si>
    <t xml:space="preserve">    石油和天然气勘探开采</t>
  </si>
  <si>
    <t xml:space="preserve">    黑色金属矿勘探和采选</t>
  </si>
  <si>
    <t>21499</t>
  </si>
  <si>
    <t xml:space="preserve">    有色金属矿勘探和采选</t>
  </si>
  <si>
    <t xml:space="preserve">    非金属矿勘探和采选</t>
  </si>
  <si>
    <t xml:space="preserve">    其他资源勘探业支出</t>
  </si>
  <si>
    <t>215</t>
  </si>
  <si>
    <t xml:space="preserve">  制造业</t>
  </si>
  <si>
    <t>21501</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</si>
  <si>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</si>
  <si>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</si>
  <si>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</si>
  <si>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</si>
  <si>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</si>
  <si>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</si>
  <si>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</si>
  <si>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21502</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</si>
  <si>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</si>
  <si>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</si>
  <si>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</si>
  <si>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</si>
  <si>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</si>
  <si>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</si>
  <si>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</si>
  <si>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</si>
  <si>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</si>
  <si>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</si>
  <si>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21503</t>
  </si>
  <si>
    <t xml:space="preserve">    无线电及信息通信监管</t>
  </si>
  <si>
    <t xml:space="preserve">    工程建设及运行维护</t>
  </si>
  <si>
    <t xml:space="preserve">    产业发展</t>
  </si>
  <si>
    <t xml:space="preserve">    其他工业和信息产业监管支出</t>
  </si>
  <si>
    <t>21505</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</si>
  <si>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</si>
  <si>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</si>
  <si>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</si>
  <si>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</si>
  <si>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</si>
  <si>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</si>
  <si>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</si>
  <si>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</si>
  <si>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21507</t>
  </si>
  <si>
    <t xml:space="preserve">    其他支持中小企业发展和管理支出</t>
  </si>
  <si>
    <t xml:space="preserve">  其他资源勘探工业信息等支出(款)</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</si>
  <si>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</si>
  <si>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</si>
  <si>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</si>
  <si>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</si>
  <si>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其他资源勘探工业信息等支出(项)</t>
  </si>
  <si>
    <t>21508</t>
  </si>
  <si>
    <t xml:space="preserve">  商业流通事务</t>
  </si>
  <si>
    <t xml:space="preserve">    食品流通安全补贴</t>
  </si>
  <si>
    <t xml:space="preserve">    市场监测及信息管理</t>
  </si>
  <si>
    <t xml:space="preserve">    民贸企业补贴</t>
  </si>
  <si>
    <t>21599</t>
  </si>
  <si>
    <t xml:space="preserve">    民贸民品贷款贴息</t>
  </si>
  <si>
    <t xml:space="preserve">    其他商业流通事务支出</t>
  </si>
  <si>
    <t xml:space="preserve">  涉外发展服务支出</t>
  </si>
  <si>
    <t>216</t>
  </si>
  <si>
    <t>21602</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</si>
  <si>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</si>
  <si>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</si>
  <si>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</si>
  <si>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</si>
  <si>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</si>
  <si>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 xml:space="preserve">  金融部门行政支出</t>
  </si>
  <si>
    <t>21606</t>
  </si>
  <si>
    <t xml:space="preserve">    安全防卫</t>
  </si>
  <si>
    <t xml:space="preserve">    金融部门其他行政支出</t>
  </si>
  <si>
    <t xml:space="preserve">  金融部门监管支出</t>
  </si>
  <si>
    <t xml:space="preserve">    货币发行</t>
  </si>
  <si>
    <t xml:space="preserve">    金融服务</t>
  </si>
  <si>
    <t>21699</t>
  </si>
  <si>
    <t xml:space="preserve">    反假币</t>
  </si>
  <si>
    <t xml:space="preserve">    重点金融机构监管</t>
  </si>
  <si>
    <t xml:space="preserve">    金融稽查与案件处理</t>
  </si>
  <si>
    <t>217</t>
  </si>
  <si>
    <t xml:space="preserve">    金融行业电子化建设</t>
  </si>
  <si>
    <t>21701</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</si>
  <si>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</si>
  <si>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</si>
  <si>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</si>
  <si>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</si>
  <si>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</si>
  <si>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</si>
  <si>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</si>
  <si>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21702</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</si>
  <si>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</si>
  <si>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</si>
  <si>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</si>
  <si>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</si>
  <si>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</si>
  <si>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</si>
  <si>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重点企业贷款贴息</t>
  </si>
  <si>
    <t xml:space="preserve">    其他金融支出(项)</t>
  </si>
  <si>
    <t xml:space="preserve">  一般公共服务</t>
  </si>
  <si>
    <t>21703</t>
  </si>
  <si>
    <t xml:space="preserve">  教育</t>
  </si>
  <si>
    <t xml:space="preserve">  文化体育与传媒</t>
  </si>
  <si>
    <t xml:space="preserve">  医疗卫生</t>
  </si>
  <si>
    <t xml:space="preserve">  节能环保</t>
  </si>
  <si>
    <t xml:space="preserve">  农业</t>
  </si>
  <si>
    <t xml:space="preserve">  交通运输</t>
  </si>
  <si>
    <t>21704</t>
  </si>
  <si>
    <t xml:space="preserve">  住房保障</t>
  </si>
  <si>
    <t xml:space="preserve">  其他支出</t>
  </si>
  <si>
    <t>21799</t>
  </si>
  <si>
    <t xml:space="preserve">  自然资源事务</t>
  </si>
  <si>
    <t>219</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</si>
  <si>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</si>
  <si>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</si>
  <si>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</si>
  <si>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</si>
  <si>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</si>
  <si>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</si>
  <si>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</si>
  <si>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地质勘查与矿产资源管理</t>
  </si>
  <si>
    <t xml:space="preserve">    地质转产项目财政贴息</t>
  </si>
  <si>
    <t>220</t>
  </si>
  <si>
    <t xml:space="preserve">    国外风险勘查</t>
  </si>
  <si>
    <t>22001</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</si>
  <si>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</si>
  <si>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</si>
  <si>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</si>
  <si>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</si>
  <si>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</si>
  <si>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</si>
  <si>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</si>
  <si>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</si>
  <si>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</si>
  <si>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</si>
  <si>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</si>
  <si>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</si>
  <si>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</si>
  <si>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</si>
  <si>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</si>
  <si>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</si>
  <si>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</si>
  <si>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</si>
  <si>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</si>
  <si>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</si>
  <si>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</si>
  <si>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</si>
  <si>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</si>
  <si>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22005</t>
  </si>
  <si>
    <t xml:space="preserve">    其他气象事务支出</t>
  </si>
  <si>
    <t xml:space="preserve">  其他自然资源海洋气象等支出(款)</t>
  </si>
  <si>
    <t xml:space="preserve">    其他自然资源海洋气象等支出(项)</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</si>
  <si>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</si>
  <si>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</si>
  <si>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</si>
  <si>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</si>
  <si>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</si>
  <si>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</si>
  <si>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</si>
  <si>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</si>
  <si>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</si>
  <si>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</si>
  <si>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2019含22002数</t>
  </si>
  <si>
    <t xml:space="preserve">    其他保障性安居工程支出</t>
  </si>
  <si>
    <t>22099</t>
  </si>
  <si>
    <t xml:space="preserve">  住房改革支出</t>
  </si>
  <si>
    <t xml:space="preserve">    住房公积金</t>
  </si>
  <si>
    <t>221</t>
  </si>
  <si>
    <t xml:space="preserve">    提租补贴</t>
  </si>
  <si>
    <t>22101</t>
  </si>
  <si>
    <t xml:space="preserve">    购房补贴</t>
  </si>
  <si>
    <t xml:space="preserve">  城乡社区住宅</t>
  </si>
  <si>
    <t xml:space="preserve">    公有住房建设和维修改造支出</t>
  </si>
  <si>
    <t xml:space="preserve">    住房公积金管理</t>
  </si>
  <si>
    <t xml:space="preserve">    其他城乡社区住宅支出</t>
  </si>
  <si>
    <t xml:space="preserve">  粮油物资事务</t>
  </si>
  <si>
    <t xml:space="preserve">    财务和审计支出</t>
  </si>
  <si>
    <t>22102</t>
  </si>
  <si>
    <t xml:space="preserve">    信息统计</t>
  </si>
  <si>
    <t xml:space="preserve">    专项业务活动</t>
  </si>
  <si>
    <t xml:space="preserve">    国家粮油差价补贴</t>
  </si>
  <si>
    <t xml:space="preserve">    粮食财务挂账利息补贴</t>
  </si>
  <si>
    <t>22103</t>
  </si>
  <si>
    <t xml:space="preserve">    粮食财务挂账消化款</t>
  </si>
  <si>
    <t xml:space="preserve">    处理陈化粮补贴</t>
  </si>
  <si>
    <t xml:space="preserve">    粮食风险基金</t>
  </si>
  <si>
    <t xml:space="preserve">    粮油市场调控专项资金</t>
  </si>
  <si>
    <t>222</t>
  </si>
  <si>
    <t xml:space="preserve">    设施建设</t>
  </si>
  <si>
    <t>22201</t>
  </si>
  <si>
    <t xml:space="preserve">    设施安全</t>
  </si>
  <si>
    <t xml:space="preserve">    物资保管保养</t>
  </si>
  <si>
    <t xml:space="preserve">    其他粮油物资事务支出</t>
  </si>
  <si>
    <t xml:space="preserve">  能源储备</t>
  </si>
  <si>
    <t xml:space="preserve">    石油储备</t>
  </si>
  <si>
    <t xml:space="preserve">    天然铀能源储备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</si>
  <si>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</si>
  <si>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</si>
  <si>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</si>
  <si>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</si>
  <si>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</si>
  <si>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</si>
  <si>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</si>
  <si>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</si>
  <si>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22202</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</si>
  <si>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</si>
  <si>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</si>
  <si>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</si>
  <si>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</si>
  <si>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</si>
  <si>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</si>
  <si>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</si>
  <si>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</si>
  <si>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</si>
  <si>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</si>
  <si>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</si>
  <si>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</si>
  <si>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</si>
  <si>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</si>
  <si>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22203</t>
  </si>
  <si>
    <t xml:space="preserve">  应急管理事务</t>
  </si>
  <si>
    <t>22204</t>
  </si>
  <si>
    <t xml:space="preserve">    灾害风险防治</t>
  </si>
  <si>
    <t xml:space="preserve">    国务院安委会专项</t>
  </si>
  <si>
    <t xml:space="preserve">    安全监管</t>
  </si>
  <si>
    <t xml:space="preserve">    安全生产基础</t>
  </si>
  <si>
    <t xml:space="preserve">    应急救援</t>
  </si>
  <si>
    <t xml:space="preserve">    应急管理</t>
  </si>
  <si>
    <t>22205</t>
  </si>
  <si>
    <t xml:space="preserve">    其他应急管理支出</t>
  </si>
  <si>
    <t xml:space="preserve">  消防事务</t>
  </si>
  <si>
    <t xml:space="preserve">    消防应急救援</t>
  </si>
  <si>
    <t xml:space="preserve">    其他消防事务支出</t>
  </si>
  <si>
    <t xml:space="preserve">  森林消防事务</t>
  </si>
  <si>
    <t xml:space="preserve">    森林消防应急救援</t>
  </si>
  <si>
    <t>224</t>
  </si>
  <si>
    <t xml:space="preserve">    其他森林消防事务支出</t>
  </si>
  <si>
    <t>22401</t>
  </si>
  <si>
    <t xml:space="preserve">  煤矿安全</t>
  </si>
  <si>
    <t xml:space="preserve">    煤矿安全监察事务</t>
  </si>
  <si>
    <t xml:space="preserve">    煤矿应急救援事务</t>
  </si>
  <si>
    <t xml:space="preserve">    其他煤矿安全支出</t>
  </si>
  <si>
    <t xml:space="preserve">  地震事务</t>
  </si>
  <si>
    <t>22402</t>
  </si>
  <si>
    <t xml:space="preserve">    地震监测</t>
  </si>
  <si>
    <t xml:space="preserve">    地震预测预报</t>
  </si>
  <si>
    <t xml:space="preserve">    地震灾害预防</t>
  </si>
  <si>
    <t xml:space="preserve">    地震应急救援</t>
  </si>
  <si>
    <t xml:space="preserve">    地震环境探察</t>
  </si>
  <si>
    <t xml:space="preserve">    防震减灾信息管理</t>
  </si>
  <si>
    <t>22403</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</si>
  <si>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</si>
  <si>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</si>
  <si>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</si>
  <si>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</si>
  <si>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</si>
  <si>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</si>
  <si>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22404</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</si>
  <si>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</si>
  <si>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</si>
  <si>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</si>
  <si>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</si>
  <si>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</si>
  <si>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其他灾害防治及应急管理支出(款)</t>
  </si>
  <si>
    <t xml:space="preserve">    其他灾害防治及应急管理支出(项)</t>
  </si>
  <si>
    <t>其他支出(类)</t>
  </si>
  <si>
    <t>22405</t>
  </si>
  <si>
    <t xml:space="preserve">  其他支出(款)</t>
  </si>
  <si>
    <t xml:space="preserve">    其他支出(项)</t>
  </si>
  <si>
    <t xml:space="preserve">  中央政府国内债务付息支出</t>
  </si>
  <si>
    <t xml:space="preserve">  中央政府国外债务付息支出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</si>
  <si>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</si>
  <si>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</si>
  <si>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</si>
  <si>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</si>
  <si>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</si>
  <si>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 xml:space="preserve">  中央政府国内债务发行费用支出</t>
  </si>
  <si>
    <t xml:space="preserve">  中央政府国外债务发行费用支出</t>
  </si>
  <si>
    <t>22406</t>
  </si>
  <si>
    <t xml:space="preserve">  地方政府一般债务发行费用支出</t>
  </si>
  <si>
    <t>公共预算 表5</t>
  </si>
  <si>
    <t>深圳市2021年本级一般公共预算支出经济分类决算表（草案）</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</si>
  <si>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</si>
  <si>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</si>
  <si>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</si>
  <si>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</si>
  <si>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</si>
  <si>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</si>
  <si>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</si>
  <si>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</si>
  <si>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</si>
  <si>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</si>
  <si>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</si>
  <si>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</si>
  <si>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</si>
  <si>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</si>
  <si>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</si>
  <si>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</si>
  <si>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机关资本性支出(一)</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</si>
  <si>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</si>
  <si>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</si>
  <si>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</si>
  <si>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</si>
  <si>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</si>
  <si>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</si>
  <si>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</si>
  <si>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机关资本性支出(二)</t>
  </si>
  <si>
    <t>对事业单位经常性补助</t>
  </si>
  <si>
    <t xml:space="preserve">  工资福利支出</t>
  </si>
  <si>
    <t xml:space="preserve">  商品和服务支出</t>
  </si>
  <si>
    <t xml:space="preserve">  其他对事业单位补助</t>
  </si>
  <si>
    <t>对事业单位资本性补助</t>
  </si>
  <si>
    <t xml:space="preserve">  资本性支出(一)</t>
  </si>
  <si>
    <t xml:space="preserve">  资本性支出(二)</t>
  </si>
  <si>
    <t>对企业补助</t>
  </si>
  <si>
    <t xml:space="preserve">  费用补贴</t>
  </si>
  <si>
    <t xml:space="preserve">  利息补贴</t>
  </si>
  <si>
    <t xml:space="preserve">  其他对企业补助</t>
  </si>
  <si>
    <t>对企业资本性支出</t>
  </si>
  <si>
    <t xml:space="preserve">  对企业资本性支出(一)</t>
  </si>
  <si>
    <t xml:space="preserve">  对企业资本性支出(二)</t>
  </si>
  <si>
    <t>对个人和家庭的补助</t>
  </si>
  <si>
    <t xml:space="preserve">  社会福利和救助</t>
  </si>
  <si>
    <t xml:space="preserve">  助学金</t>
  </si>
  <si>
    <t xml:space="preserve">  个人农业生产补贴</t>
  </si>
  <si>
    <t xml:space="preserve">  离退休费</t>
  </si>
  <si>
    <t xml:space="preserve">  其他对个人和家庭补助</t>
  </si>
  <si>
    <t>对社会保障基金补助</t>
  </si>
  <si>
    <t xml:space="preserve">  对社会保险基金补助</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</si>
  <si>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</si>
  <si>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</si>
  <si>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</si>
  <si>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</si>
  <si>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</si>
  <si>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</si>
  <si>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 xml:space="preserve">  赠与</t>
  </si>
  <si>
    <t xml:space="preserve">  国家赔偿费用支出</t>
  </si>
  <si>
    <t xml:space="preserve">  对民间非营利组织和群众性自治组织补贴</t>
  </si>
  <si>
    <t>公共预算 表6</t>
  </si>
  <si>
    <t>深圳市2021年本级一般公共预算基本支出经济分类决算表(草案）</t>
  </si>
  <si>
    <t>一般公共预算基本支出</t>
  </si>
  <si>
    <t>公共预算 表7</t>
  </si>
  <si>
    <t>深圳市2021年本级一般公共预算对各区税收返还和转移支付决算表（草案）</t>
  </si>
  <si>
    <t>项                目</t>
  </si>
  <si>
    <t>合计</t>
  </si>
  <si>
    <t>罗湖</t>
  </si>
  <si>
    <t>福田</t>
  </si>
  <si>
    <t>南山</t>
  </si>
  <si>
    <t>宝安</t>
  </si>
  <si>
    <t>龙岗</t>
  </si>
  <si>
    <t>盐田</t>
  </si>
  <si>
    <t>龙华</t>
  </si>
  <si>
    <t>坪山</t>
  </si>
  <si>
    <t>光明</t>
  </si>
  <si>
    <t>大鹏</t>
  </si>
  <si>
    <t>深汕合作区</t>
  </si>
  <si>
    <t>市对区补助合计</t>
  </si>
  <si>
    <t>一、返还性支出</t>
  </si>
  <si>
    <t xml:space="preserve">    所得税基数返还支出</t>
  </si>
  <si>
    <t xml:space="preserve">    增值税基数返还支出</t>
  </si>
  <si>
    <t xml:space="preserve">    消费税基数返还支出</t>
  </si>
  <si>
    <t xml:space="preserve">    增值税“五五分享”税收返还</t>
  </si>
  <si>
    <t>二、一般性转移支付</t>
  </si>
  <si>
    <t xml:space="preserve">    体制补助支出</t>
  </si>
  <si>
    <t xml:space="preserve">    均衡性转移支付支出</t>
  </si>
  <si>
    <t xml:space="preserve">    结算补助支出</t>
  </si>
  <si>
    <t xml:space="preserve">    重点生态功能区转移支付支出</t>
  </si>
  <si>
    <t xml:space="preserve">    固定数额补助支出</t>
  </si>
  <si>
    <t xml:space="preserve">    贫困地区转移支付支出</t>
  </si>
  <si>
    <t xml:space="preserve">    公共安全共同财政事权转移支付支出</t>
  </si>
  <si>
    <t xml:space="preserve">    教育共同财政事权转移支付支出</t>
  </si>
  <si>
    <t xml:space="preserve">    科学技术共同财政事权转移支付支出</t>
  </si>
  <si>
    <t xml:space="preserve">    文化旅游体育与传媒共同财政事权转移支付支出</t>
  </si>
  <si>
    <t xml:space="preserve">    社会保障和就业共同财政事权转移支付支出</t>
  </si>
  <si>
    <t xml:space="preserve">    医疗卫生共同财政事权转移支付支出</t>
  </si>
  <si>
    <t xml:space="preserve">    节能环保共同财政事权转移支付支出</t>
  </si>
  <si>
    <t xml:space="preserve">    农林水共同财政事权转移支付支出</t>
  </si>
  <si>
    <t xml:space="preserve">    住房保障共同财政事权转移支付支出</t>
  </si>
  <si>
    <t xml:space="preserve">    其他一般性转移支付支出</t>
  </si>
  <si>
    <t>三、专项转移支付</t>
  </si>
  <si>
    <t xml:space="preserve">    基础设施转移支付</t>
  </si>
  <si>
    <t xml:space="preserve">    中央财政重大传染病防控经费</t>
  </si>
  <si>
    <t xml:space="preserve">    中央财政城市管网及污水处理补助资金</t>
  </si>
  <si>
    <t xml:space="preserve">    农贸市场升级改造项目资金</t>
  </si>
  <si>
    <t xml:space="preserve">    深圳市样板农产品市场项目市级专项经费</t>
  </si>
  <si>
    <t xml:space="preserve">    市本级统筹教育费附加资助项目经费</t>
  </si>
  <si>
    <t xml:space="preserve">    学前教育专项经费</t>
  </si>
  <si>
    <t xml:space="preserve">    民办教育发展专项资金</t>
  </si>
  <si>
    <t xml:space="preserve">    深圳市优质特色民办中小学校奖励经费</t>
  </si>
  <si>
    <t xml:space="preserve">    高中开办费及运行费</t>
  </si>
  <si>
    <t xml:space="preserve">    残疾人就业保障金</t>
  </si>
  <si>
    <t xml:space="preserve">    深圳市新课程新教材实施国家示范区项目资金</t>
  </si>
  <si>
    <t xml:space="preserve">    深圳市学习型街道督导评估经费</t>
  </si>
  <si>
    <t xml:space="preserve">    教师资格考试面试考点经费</t>
  </si>
  <si>
    <t xml:space="preserve">    科技创新人才培养项目资金</t>
  </si>
  <si>
    <t xml:space="preserve">    国际科技合作自主合作项目资金</t>
  </si>
  <si>
    <t xml:space="preserve">    市科技创新委可持续发展科技专项项目资金</t>
  </si>
  <si>
    <t xml:space="preserve">    基础研究学科布局项目续建经费</t>
  </si>
  <si>
    <t xml:space="preserve">    基础研究重点项目续建经费</t>
  </si>
  <si>
    <t xml:space="preserve">    文物保护补助经费</t>
  </si>
  <si>
    <t xml:space="preserve">    非物质文化遗产保护补助经费</t>
  </si>
  <si>
    <t xml:space="preserve">    宣传文化发展专项资金</t>
  </si>
  <si>
    <t xml:space="preserve">    国家级人力资源服务产业园市级运营补贴</t>
  </si>
  <si>
    <t xml:space="preserve">    省高水平临床重点专科建设等项目资金</t>
  </si>
  <si>
    <t xml:space="preserve">    中医重点专科建设项目资金</t>
  </si>
  <si>
    <t xml:space="preserve">    医学重点学科建设市级财政补助资金</t>
  </si>
  <si>
    <t xml:space="preserve">    新能源汽车充电设施建设补贴资金</t>
  </si>
  <si>
    <t xml:space="preserve">    新能源汽车推广应用地方财政补助清算资金</t>
  </si>
  <si>
    <t xml:space="preserve">    生活垃圾处理费</t>
  </si>
  <si>
    <t xml:space="preserve">    坪山区马峦山郊野公园补助</t>
  </si>
  <si>
    <t xml:space="preserve">    水务专项资金</t>
  </si>
  <si>
    <t xml:space="preserve">    污水处理费返拨</t>
  </si>
  <si>
    <t xml:space="preserve">    厦深铁路捷运化列车运营补贴专项转移支付</t>
  </si>
  <si>
    <t xml:space="preserve">    其他专项转移支付</t>
  </si>
  <si>
    <t>备注：1.其他专项转移支付主要是市与区之间往来款、涉密项目和列入其他专项转移支付科目的资金。2.个别区决算数为负数，主要是预算执行过程中收回资金抵减了当年支出。</t>
  </si>
  <si>
    <t>公共预算 表8</t>
  </si>
  <si>
    <t>深圳市2021年地方政府债务限额及余额决算情况表（草案）</t>
  </si>
  <si>
    <t>单位：亿元</t>
  </si>
  <si>
    <t>地区</t>
  </si>
  <si>
    <t>2021年末债务限额</t>
  </si>
  <si>
    <t>2021年末债务余额决算数</t>
  </si>
  <si>
    <t>一般债务</t>
  </si>
  <si>
    <t>专项债务</t>
  </si>
  <si>
    <t xml:space="preserve">  深圳市</t>
  </si>
  <si>
    <t xml:space="preserve">    深圳市本级</t>
  </si>
  <si>
    <t xml:space="preserve">    区级</t>
  </si>
  <si>
    <t>公共预算 表9</t>
  </si>
  <si>
    <t>深圳市2021年本级地方政府债券使用情况表（草案）</t>
  </si>
  <si>
    <t>债券性质</t>
  </si>
  <si>
    <t>债券资金投向领域</t>
  </si>
  <si>
    <t>发行规模</t>
  </si>
  <si>
    <t>一般债券</t>
  </si>
  <si>
    <t>教育</t>
  </si>
  <si>
    <t>专项债券</t>
  </si>
  <si>
    <t>保障性租赁住房</t>
  </si>
  <si>
    <t>产业园区基础设施</t>
  </si>
  <si>
    <t>城市轨道交通</t>
  </si>
  <si>
    <t>城乡冷链物流基础设施</t>
  </si>
  <si>
    <t>机场</t>
  </si>
  <si>
    <t>棚户区改造</t>
  </si>
  <si>
    <t>其他市政建设</t>
  </si>
  <si>
    <t>铁路</t>
  </si>
  <si>
    <t>卫生健康</t>
  </si>
  <si>
    <t>备注：此表数据统计时间截至2021年底。</t>
  </si>
  <si>
    <t xml:space="preserve">  </t>
  </si>
  <si>
    <t>公共预算 表10</t>
  </si>
  <si>
    <t>深圳市地方政府债务发行及还本付息情况表（草案）</t>
  </si>
  <si>
    <t>项目</t>
  </si>
  <si>
    <t>本地区</t>
  </si>
  <si>
    <t>本级</t>
  </si>
  <si>
    <t>一、2020年末地方政府债务余额</t>
  </si>
  <si>
    <t xml:space="preserve">  其中：一般债务</t>
  </si>
  <si>
    <t xml:space="preserve">        专项债务</t>
  </si>
  <si>
    <t>二、2020年末地方政府债务限额</t>
  </si>
  <si>
    <t>三、2021年发行决算数</t>
  </si>
  <si>
    <t>（一）一般债券</t>
  </si>
  <si>
    <t xml:space="preserve">   其中：新增债券</t>
  </si>
  <si>
    <t xml:space="preserve">              再融资债券</t>
  </si>
  <si>
    <t>（二）专项债券</t>
  </si>
  <si>
    <t>四、2021年还本决算数</t>
  </si>
  <si>
    <t>五、2021年付息决算数</t>
  </si>
  <si>
    <t>六、2021年末地方政府债务余额决算数</t>
  </si>
  <si>
    <t>七、2021年末地方政府债务限额</t>
  </si>
  <si>
    <t>公共预算 表11</t>
  </si>
  <si>
    <t>深圳市2021年市级重大政策和重点项目绩效评价情况表</t>
  </si>
  <si>
    <t>序号</t>
  </si>
  <si>
    <t>项目名称</t>
  </si>
  <si>
    <t>评价等级</t>
  </si>
  <si>
    <t>深圳市公安局刑事警察支队部门整体支出绩效评价</t>
  </si>
  <si>
    <t>良</t>
  </si>
  <si>
    <t>深圳市交通局港建费分成资金和疏浚项目绩效评价</t>
  </si>
  <si>
    <t>中</t>
  </si>
  <si>
    <t>深圳市政务服务数据管理局12345政府热线接听购买服务二期项目绩效评价</t>
  </si>
  <si>
    <t>第二部分：政府性基金决算表（草案）</t>
  </si>
  <si>
    <t>政府性基金预算 表1</t>
  </si>
  <si>
    <t>深圳市2021年本级政府性基金收入决算表(草案)</t>
  </si>
  <si>
    <t>科目</t>
  </si>
  <si>
    <t>2021年第一次
预算调整</t>
  </si>
  <si>
    <t>2021年第二次
预算调整</t>
  </si>
  <si>
    <t>2021年第三次
预算调整</t>
  </si>
  <si>
    <t>一、港口建设费收入</t>
  </si>
  <si>
    <t>二、新型墙体材料专项基金收入</t>
  </si>
  <si>
    <t>三、城市公用事业附加收入</t>
  </si>
  <si>
    <t>四、国有土地收益基金收入</t>
  </si>
  <si>
    <t>五、农业土地开发资金收入</t>
  </si>
  <si>
    <t>六、国有土地使用权出让收入</t>
  </si>
  <si>
    <t xml:space="preserve">      土地出让价款收入</t>
  </si>
  <si>
    <t xml:space="preserve">      补缴的土地价款</t>
  </si>
  <si>
    <t xml:space="preserve">      划拨土地收入</t>
  </si>
  <si>
    <t xml:space="preserve">      缴纳新增建设用地土地有偿使用费</t>
  </si>
  <si>
    <t xml:space="preserve">      其他土地出让收入</t>
  </si>
  <si>
    <t>七、彩票公益金收入</t>
  </si>
  <si>
    <t xml:space="preserve">       福利彩票公益金收入</t>
  </si>
  <si>
    <t xml:space="preserve">       体育彩票公益金收入</t>
  </si>
  <si>
    <t>八、污水处理费收入</t>
  </si>
  <si>
    <t>九、彩票发行机构和彩票销售机构的业务费用</t>
  </si>
  <si>
    <t xml:space="preserve">  　 福利彩票销售机构的业务费用</t>
  </si>
  <si>
    <t>十、专项债券对应项目专项收入</t>
  </si>
  <si>
    <t xml:space="preserve">       棚户区改造专项债券对应项目专项收入  </t>
  </si>
  <si>
    <t xml:space="preserve">       其他地方自行试点项目收益专项债券对应项目专项收入  </t>
  </si>
  <si>
    <t>十一、其他政府性基金收入</t>
  </si>
  <si>
    <t>本年基金收入小计</t>
  </si>
  <si>
    <t xml:space="preserve">  上年结余</t>
  </si>
  <si>
    <t>债务收入</t>
  </si>
  <si>
    <t>省补助计划单列市收入</t>
  </si>
  <si>
    <t>调入资金</t>
  </si>
  <si>
    <t>基金收入总计</t>
  </si>
  <si>
    <t>政府性基金预算 表2</t>
  </si>
  <si>
    <t>深圳市2021年本级政府性基金支出决算表(草案)</t>
  </si>
  <si>
    <t>一、文化体育与传媒支出</t>
  </si>
  <si>
    <t xml:space="preserve">  国家电影事业发展专项资金及对应专项债务收入安排的支出</t>
  </si>
  <si>
    <t xml:space="preserve">    其他国家电影事业发展专项资金支出</t>
  </si>
  <si>
    <t>二、城乡社区支出</t>
  </si>
  <si>
    <t xml:space="preserve">  国有土地使用权出让收入及对应专项债务收入安排的支出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</si>
  <si>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</si>
  <si>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</si>
  <si>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</si>
  <si>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</si>
  <si>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</si>
  <si>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</si>
  <si>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</si>
  <si>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</si>
  <si>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</si>
  <si>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</si>
  <si>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其他国有土地使用权出让收入安排的支出</t>
  </si>
  <si>
    <t xml:space="preserve">  国有土地收益基金安排的支出</t>
  </si>
  <si>
    <t xml:space="preserve">    其他国有土地收益基金支出</t>
  </si>
  <si>
    <t xml:space="preserve">  污水处理费安排的支出</t>
  </si>
  <si>
    <t xml:space="preserve">    污水处理设施建设和运营</t>
  </si>
  <si>
    <t xml:space="preserve">    其他污水处理费对应专项债务收入安排的支出</t>
  </si>
  <si>
    <t xml:space="preserve">  棚户区改造专项债券收入安排的支出 </t>
  </si>
  <si>
    <t xml:space="preserve">    其他棚户区改造专项债券收入安排的支出  </t>
  </si>
  <si>
    <t>三、交通运输支出</t>
  </si>
  <si>
    <t xml:space="preserve">  港口建设费及对应专项债务收入安排的支出</t>
  </si>
  <si>
    <t xml:space="preserve">    航运保障系统建设</t>
  </si>
  <si>
    <t xml:space="preserve">    其他港口建设费安排的支出</t>
  </si>
  <si>
    <t xml:space="preserve">  民航发展基金支出</t>
  </si>
  <si>
    <t xml:space="preserve">    民航机场建设</t>
  </si>
  <si>
    <t xml:space="preserve">    民航安全</t>
  </si>
  <si>
    <t xml:space="preserve">    航线和机场补贴</t>
  </si>
  <si>
    <t xml:space="preserve">    通用航空发展</t>
  </si>
  <si>
    <t>四、其他支出</t>
  </si>
  <si>
    <t xml:space="preserve">  其他政府性基金及对应专项债务收入安排的支出</t>
  </si>
  <si>
    <t xml:space="preserve">    其他地方自行试点项目收益专项债券收入安排的支出  </t>
  </si>
  <si>
    <t xml:space="preserve">  彩票发行销售机构业务费安排的支出</t>
  </si>
  <si>
    <t xml:space="preserve">    福利彩票销售机构的业务费支出</t>
  </si>
  <si>
    <t xml:space="preserve">    体育彩票销售机构的业务费支出</t>
  </si>
  <si>
    <t xml:space="preserve">  彩票公益金及对应专项债务收入安排的支出</t>
  </si>
  <si>
    <t xml:space="preserve">    用于社会福利的彩票公益金支出</t>
  </si>
  <si>
    <t xml:space="preserve">    用于体育事业的彩票公益金支出</t>
  </si>
  <si>
    <t xml:space="preserve">    用于残疾人事业的彩票公益金支出</t>
  </si>
  <si>
    <t xml:space="preserve">    用于城乡医疗救助的彩票公益金支出</t>
  </si>
  <si>
    <t>五、债务付息支出</t>
  </si>
  <si>
    <t xml:space="preserve">  地方政府专项债务付息支出</t>
  </si>
  <si>
    <t xml:space="preserve">    污水处理费债务付息支出</t>
  </si>
  <si>
    <t xml:space="preserve">    棚户区改造专项债券付息支出</t>
  </si>
  <si>
    <t xml:space="preserve">    其他地方自行试点项目收益专项债券付息支出</t>
  </si>
  <si>
    <t>六、债务发行费用支出</t>
  </si>
  <si>
    <t xml:space="preserve">  地方政府专项债务发行费用支出</t>
  </si>
  <si>
    <t xml:space="preserve">    污水处理费债务发行费用支出</t>
  </si>
  <si>
    <t xml:space="preserve">    棚户区改造专项债券发行费用支出</t>
  </si>
  <si>
    <t xml:space="preserve">    其他地方自行试点项目收益专项债券发行费用支出</t>
  </si>
  <si>
    <t>本年基金支出小计</t>
  </si>
  <si>
    <t>债务还本支出</t>
  </si>
  <si>
    <t>补助下级支出</t>
  </si>
  <si>
    <t>上解上级支出</t>
  </si>
  <si>
    <t>调出资金</t>
  </si>
  <si>
    <t>债务转贷支出</t>
  </si>
  <si>
    <t>基金滚存结余</t>
  </si>
  <si>
    <t>基金支出总计</t>
  </si>
  <si>
    <t>政府性基金预算 表3</t>
  </si>
  <si>
    <t>深圳市2021年本级政府性基金对区转移支付决算表（草案）</t>
  </si>
  <si>
    <t>深汕</t>
  </si>
  <si>
    <t>1.中央补助事项</t>
  </si>
  <si>
    <t>（1）体彩公益金</t>
  </si>
  <si>
    <t>2.省补助事项</t>
  </si>
  <si>
    <t>（1）国家电影事业发展专项资金</t>
  </si>
  <si>
    <t>（2）体彩公益金</t>
  </si>
  <si>
    <t>（3）福利公益金</t>
  </si>
  <si>
    <t>3.市补助事项</t>
  </si>
  <si>
    <t>（1）国土收入返拨</t>
  </si>
  <si>
    <t>（2）市级房屋征收资金</t>
  </si>
  <si>
    <t>（3）政府投资项目转移支付</t>
  </si>
  <si>
    <t>（4）体彩公益金</t>
  </si>
  <si>
    <t>（5）福彩公益金</t>
  </si>
  <si>
    <t>政府性基金预算 表4</t>
  </si>
  <si>
    <t>深圳市全市2021年政府性基金预算收入决算情况表（草案）</t>
  </si>
  <si>
    <t>单位:万元</t>
  </si>
  <si>
    <t>政府性基金预算收入</t>
  </si>
  <si>
    <t>政府性基金收入(款)</t>
  </si>
  <si>
    <t xml:space="preserve">  农网还贷资金收入</t>
  </si>
  <si>
    <t xml:space="preserve">    中央农网还贷资金收入</t>
  </si>
  <si>
    <t xml:space="preserve">    地方农网还贷资金收入</t>
  </si>
  <si>
    <t xml:space="preserve">  铁路建设基金收入</t>
  </si>
  <si>
    <t xml:space="preserve">  民航发展基金收入</t>
  </si>
  <si>
    <t xml:space="preserve">  海南省高等级公路车辆通行附加费收入</t>
  </si>
  <si>
    <t xml:space="preserve">  港口建设费收入</t>
  </si>
  <si>
    <t xml:space="preserve">  旅游发展基金收入</t>
  </si>
  <si>
    <t xml:space="preserve">  国家电影事业发展专项资金收入</t>
  </si>
  <si>
    <t xml:space="preserve">  国有土地收益基金收入</t>
  </si>
  <si>
    <t xml:space="preserve">  农业土地开发资金收入</t>
  </si>
  <si>
    <t xml:space="preserve">  国有土地使用权出让收入</t>
  </si>
  <si>
    <t xml:space="preserve">    土地出让价款收入</t>
  </si>
  <si>
    <t xml:space="preserve">    补缴的土地价款</t>
  </si>
  <si>
    <t xml:space="preserve">    划拨土地收入</t>
  </si>
  <si>
    <t xml:space="preserve">    缴纳新增建设用地土地有偿使用费</t>
  </si>
  <si>
    <t xml:space="preserve">    其他土地出让收入</t>
  </si>
  <si>
    <t xml:space="preserve">  大中型水库移民后期扶持基金收入</t>
  </si>
  <si>
    <t xml:space="preserve">  大中型水库库区基金收入</t>
  </si>
  <si>
    <t xml:space="preserve">    中央大中型水库库区基金收入</t>
  </si>
  <si>
    <t xml:space="preserve">    地方大中型水库库区基金收入</t>
  </si>
  <si>
    <t xml:space="preserve">  三峡水库库区基金收入</t>
  </si>
  <si>
    <t xml:space="preserve">  中央特别国债经营基金收入</t>
  </si>
  <si>
    <t xml:space="preserve">  中央特别国债经营基金财务收入</t>
  </si>
  <si>
    <t xml:space="preserve">  彩票公益金收入</t>
  </si>
  <si>
    <t xml:space="preserve">    福利彩票公益金收入</t>
  </si>
  <si>
    <t xml:space="preserve">    体育彩票公益金收入</t>
  </si>
  <si>
    <t xml:space="preserve">  城市基础设施配套费收入</t>
  </si>
  <si>
    <t xml:space="preserve">  小型水库移民扶助基金收入</t>
  </si>
  <si>
    <t xml:space="preserve">  国家重大水利工程建设基金收入</t>
  </si>
  <si>
    <t xml:space="preserve">    中央重大水利工程建设资金</t>
  </si>
  <si>
    <t xml:space="preserve">    地方重大水利工程建设资金</t>
  </si>
  <si>
    <t xml:space="preserve">  车辆通行费</t>
  </si>
  <si>
    <t xml:space="preserve">  核电站乏燃料处理处置基金收入</t>
  </si>
  <si>
    <t xml:space="preserve">  可再生能源电价附加收入</t>
  </si>
  <si>
    <t xml:space="preserve">  船舶油污损害赔偿基金收入</t>
  </si>
  <si>
    <t xml:space="preserve">  废弃电器电子产品处理基金收入</t>
  </si>
  <si>
    <t xml:space="preserve">    税务部门征收的废弃电器电子产品处理基金收入</t>
  </si>
  <si>
    <t xml:space="preserve">    海关征收的废弃电器电子产品处理基金收入</t>
  </si>
  <si>
    <t xml:space="preserve">  污水处理费收入</t>
  </si>
  <si>
    <t xml:space="preserve">  彩票发行机构和彩票销售机构的业务费用</t>
  </si>
  <si>
    <t xml:space="preserve">    福利彩票发行机构的业务费用</t>
  </si>
  <si>
    <t xml:space="preserve">    体育彩票发行机构的业务费用</t>
  </si>
  <si>
    <t xml:space="preserve">    福利彩票销售机构的业务费用</t>
  </si>
  <si>
    <t xml:space="preserve">    体育彩票销售机构的业务费用</t>
  </si>
  <si>
    <t xml:space="preserve">    彩票兑奖周转金</t>
  </si>
  <si>
    <t xml:space="preserve">    彩票发行销售风险基金</t>
  </si>
  <si>
    <t xml:space="preserve">    彩票市场调控资金收入</t>
  </si>
  <si>
    <t xml:space="preserve">  抗疫特别国债财务基金收入</t>
  </si>
  <si>
    <t xml:space="preserve">  其他政府性基金收入</t>
  </si>
  <si>
    <t>专项债务对应项目专项收入</t>
  </si>
  <si>
    <t xml:space="preserve">  海南省高等级公路车辆通行附加费专项债务对应项目专项收入  </t>
  </si>
  <si>
    <t xml:space="preserve">  港口建设费专项债务对应项目专项收入  </t>
  </si>
  <si>
    <t xml:space="preserve">  国家电影事业发展专项资金专项债务对应项目专项收入  </t>
  </si>
  <si>
    <t xml:space="preserve">  国有土地使用权出让金专项债务对应项目专项收入  </t>
  </si>
  <si>
    <t xml:space="preserve">    土地储备专项债券对应项目专项收入      </t>
  </si>
  <si>
    <t xml:space="preserve">    棚户区改造专项债券对应项目专项收入  </t>
  </si>
  <si>
    <t xml:space="preserve">    其他国有土地使用权出让金专项债务对应项目专项收入  </t>
  </si>
  <si>
    <t xml:space="preserve">  农业土地开发资金专项债务对应项目专项收入  </t>
  </si>
  <si>
    <t xml:space="preserve">  大中型水库库区基金专项债务对应项目专项收入  </t>
  </si>
  <si>
    <t xml:space="preserve">  城市基础设施配套费专项债务对应项目专项收入  </t>
  </si>
  <si>
    <t xml:space="preserve">  小型水库移民扶助基金专项债务对应项目专项收入  </t>
  </si>
  <si>
    <t xml:space="preserve">  国家重大水利工程建设基金专项债务对应项目专项收入  </t>
  </si>
  <si>
    <t xml:space="preserve">  车辆通行费专项债务对应项目专项收入  </t>
  </si>
  <si>
    <t xml:space="preserve">    政府收费公路专项债券对应项目专项收入  </t>
  </si>
  <si>
    <t xml:space="preserve">    其他车辆通行费专项债务对应项目专项收入  </t>
  </si>
  <si>
    <t xml:space="preserve">  污水处理费专项债务对应项目专项收入  </t>
  </si>
  <si>
    <t xml:space="preserve">  其他政府性基金专项债务对应项目专项收入  </t>
  </si>
  <si>
    <t xml:space="preserve">    其他地方自行试点项目收益专项债券对应项目专项收入  </t>
  </si>
  <si>
    <t xml:space="preserve">    其他政府性基金专项债务对应项目专项收入  </t>
  </si>
  <si>
    <t>政府性基金预算上级补助收入</t>
  </si>
  <si>
    <t>政府性基金预算下级上解收入</t>
  </si>
  <si>
    <t>待偿债置换专项债券上年结余</t>
  </si>
  <si>
    <t>政府性基金预算上年结余</t>
  </si>
  <si>
    <t>政府性基金预算调入资金</t>
  </si>
  <si>
    <t xml:space="preserve">  一般公共预算调入</t>
  </si>
  <si>
    <t xml:space="preserve">  其他调入资金</t>
  </si>
  <si>
    <t xml:space="preserve">  地方政府债务收入</t>
  </si>
  <si>
    <t xml:space="preserve">    专项债务收入</t>
  </si>
  <si>
    <t>债务转贷收入</t>
  </si>
  <si>
    <t xml:space="preserve">  地方政府专项债务转贷收入</t>
  </si>
  <si>
    <t>政府性基金预算省补助计划单列市收入</t>
  </si>
  <si>
    <t>政府性基金预算计划单列市上解省收入</t>
  </si>
  <si>
    <t>收　　入　　总　　计　</t>
  </si>
  <si>
    <t>政府性基金预算 表5</t>
  </si>
  <si>
    <t>深圳市全市2021年政府性基金预算支出决算情况表（草案）</t>
  </si>
  <si>
    <t>政府性基金预算支出</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</si>
  <si>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</si>
  <si>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</si>
  <si>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</si>
  <si>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</si>
  <si>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</si>
  <si>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</si>
  <si>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</si>
  <si>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</si>
  <si>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</si>
  <si>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</si>
  <si>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</si>
  <si>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</si>
  <si>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</si>
  <si>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</si>
  <si>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</si>
  <si>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</si>
  <si>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</si>
  <si>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</si>
  <si>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</si>
  <si>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</si>
  <si>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其他国家电影事业发展专项资金对应专项债务收入支出</t>
  </si>
  <si>
    <t xml:space="preserve">  大中型水库移民后期扶持基金支出</t>
  </si>
  <si>
    <t xml:space="preserve">    移民补助</t>
  </si>
  <si>
    <t xml:space="preserve">    基础设施建设和经济发展</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</si>
  <si>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</si>
  <si>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</si>
  <si>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</si>
  <si>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</si>
  <si>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</si>
  <si>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</si>
  <si>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</si>
  <si>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</si>
  <si>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</si>
  <si>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</si>
  <si>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</si>
  <si>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</si>
  <si>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</si>
  <si>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</si>
  <si>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</si>
  <si>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 xml:space="preserve">  国有土地使用权出让收入安排的支出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</si>
  <si>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</si>
  <si>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</si>
  <si>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</si>
  <si>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</si>
  <si>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</si>
  <si>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</si>
  <si>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</si>
  <si>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代征手续费</t>
  </si>
  <si>
    <t xml:space="preserve">    其他污水处理费安排的支出</t>
  </si>
  <si>
    <t xml:space="preserve">  土地储备专项债券收入安排的支出  </t>
  </si>
  <si>
    <t xml:space="preserve">    征地和拆迁补偿支出  </t>
  </si>
  <si>
    <t xml:space="preserve">    土地开发支出  </t>
  </si>
  <si>
    <t xml:space="preserve">    其他土地储备专项债券收入安排的支出  </t>
  </si>
  <si>
    <t xml:space="preserve">  棚户区改造专项债券收入安排的支出  </t>
  </si>
  <si>
    <t xml:space="preserve">  城市基础设施配套费对应专项债务收入安排的支出  </t>
  </si>
  <si>
    <t xml:space="preserve">    城市公共设施  </t>
  </si>
  <si>
    <t xml:space="preserve">    城市环境卫生  </t>
  </si>
  <si>
    <t xml:space="preserve">    公有房屋  </t>
  </si>
  <si>
    <t xml:space="preserve">    城市防洪  </t>
  </si>
  <si>
    <t xml:space="preserve">    其他城市基础设施配套费对应专项债务收入安排的支出  </t>
  </si>
  <si>
    <t xml:space="preserve">  污水处理费对应专项债务收入安排的支出  </t>
  </si>
  <si>
    <t xml:space="preserve">    污水处理设施建设和运营  </t>
  </si>
  <si>
    <t xml:space="preserve">    其他污水处理费对应专项债务收入安排的支出  </t>
  </si>
  <si>
    <t xml:space="preserve">  国有土地使用权出让收入对应专项债务收入安排的支出  </t>
  </si>
  <si>
    <t xml:space="preserve">    城市建设支出  </t>
  </si>
  <si>
    <t xml:space="preserve">    农村基础设施建设支出  </t>
  </si>
  <si>
    <t xml:space="preserve">    廉租住房支出  </t>
  </si>
  <si>
    <t xml:space="preserve">    棚户区改造支出  </t>
  </si>
  <si>
    <t xml:space="preserve">    公共租赁住房支出  </t>
  </si>
  <si>
    <t xml:space="preserve">    其他国有土地使用权出让收入对应专项债务收入安排的支出  </t>
  </si>
  <si>
    <t xml:space="preserve">  大中型水库库区基金安排的支出</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</si>
  <si>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</si>
  <si>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</si>
  <si>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</si>
  <si>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</si>
  <si>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</si>
  <si>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</si>
  <si>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</si>
  <si>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三峡后续工作</t>
  </si>
  <si>
    <t xml:space="preserve">    地方重大水利工程建设</t>
  </si>
  <si>
    <t xml:space="preserve">    其他重大水利工程建设基金支出</t>
  </si>
  <si>
    <t xml:space="preserve">  大中型水库库区基金对应专项债务收入安排的支出  </t>
  </si>
  <si>
    <t xml:space="preserve">    基础设施建设和经济发展  </t>
  </si>
  <si>
    <t xml:space="preserve">    其他大中型水库库区基金对应专项债务收入支出  </t>
  </si>
  <si>
    <t xml:space="preserve">  国家重大水利工程建设基金对应专项债务收入安排的支出  </t>
  </si>
  <si>
    <t xml:space="preserve">    南水北调工程建设  </t>
  </si>
  <si>
    <t xml:space="preserve">    三峡工程后续工作  </t>
  </si>
  <si>
    <t xml:space="preserve">    地方重大水利工程建设  </t>
  </si>
  <si>
    <t xml:space="preserve">    其他重大水利工程建设基金对应专项债务收入支出  </t>
  </si>
  <si>
    <t xml:space="preserve">  海南省高等级公路车辆通行附加费安排的支出</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</si>
  <si>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</si>
  <si>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</si>
  <si>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</si>
  <si>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</si>
  <si>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</si>
  <si>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</si>
  <si>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港口建设费安排的支出</t>
  </si>
  <si>
    <t xml:space="preserve">    航道建设和维护</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</si>
  <si>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</si>
  <si>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</si>
  <si>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</si>
  <si>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</si>
  <si>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</si>
  <si>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</si>
  <si>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</si>
  <si>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</si>
  <si>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</si>
  <si>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</si>
  <si>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</si>
  <si>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</si>
  <si>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</si>
  <si>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</si>
  <si>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</si>
  <si>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</si>
  <si>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民航节能减排</t>
  </si>
  <si>
    <t xml:space="preserve">    征管经费</t>
  </si>
  <si>
    <t xml:space="preserve">    其他民航发展基金支出</t>
  </si>
  <si>
    <t xml:space="preserve">  海南省高等级公路车辆通行附加费对应专项债务收入安排的支出  </t>
  </si>
  <si>
    <t xml:space="preserve">    公路建设  </t>
  </si>
  <si>
    <t xml:space="preserve">    其他海南省高等级公路车辆通行附加费对应专项债务收入安排的支出  </t>
  </si>
  <si>
    <t xml:space="preserve">  政府收费公路专项债券收入安排的支出  </t>
  </si>
  <si>
    <t xml:space="preserve">    其他政府收费公路专项债券收入安排的支出  </t>
  </si>
  <si>
    <t xml:space="preserve">  车辆通行费对应专项债务收入安排的支出  </t>
  </si>
  <si>
    <t xml:space="preserve">  港口建设费对应专项债务收入安排的支出  </t>
  </si>
  <si>
    <t xml:space="preserve">    港口设施  </t>
  </si>
  <si>
    <t xml:space="preserve">    航运保障系统建设  </t>
  </si>
  <si>
    <t xml:space="preserve">    其他港口建设费对应专项债务收入安排的支出  </t>
  </si>
  <si>
    <t xml:space="preserve">  农网还贷资金支出</t>
  </si>
  <si>
    <t xml:space="preserve">    中央农网还贷资金支出</t>
  </si>
  <si>
    <t xml:space="preserve">    地方农网还贷资金支出</t>
  </si>
  <si>
    <t xml:space="preserve">    其他农网还贷资金支出</t>
  </si>
  <si>
    <t xml:space="preserve">    中央特别国债经营基金支出</t>
  </si>
  <si>
    <t xml:space="preserve">    中央特别国债经营基金财务支出</t>
  </si>
  <si>
    <t xml:space="preserve">    其他政府性基金安排的支出  </t>
  </si>
  <si>
    <t xml:space="preserve">    其他政府性基金债务收入安排的支出  </t>
  </si>
  <si>
    <t xml:space="preserve">    福利彩票发行机构的业务费支出</t>
  </si>
  <si>
    <t xml:space="preserve">    体育彩票发行机构的业务费支出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</si>
  <si>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</si>
  <si>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</si>
  <si>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</si>
  <si>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</si>
  <si>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抗疫特别国债财务基金支出</t>
  </si>
  <si>
    <t xml:space="preserve">  彩票公益金安排的支出</t>
  </si>
  <si>
    <t xml:space="preserve">    用于补充全国社会保障基金的彩票公益金支出</t>
  </si>
  <si>
    <t xml:space="preserve">    用于教育事业的彩票公益金支出</t>
  </si>
  <si>
    <t xml:space="preserve">    用于红十字事业的彩票公益金支出</t>
  </si>
  <si>
    <t xml:space="preserve">    用于文化事业的彩票公益金支出</t>
  </si>
  <si>
    <t xml:space="preserve">    用于扶贫的彩票公益金支出</t>
  </si>
  <si>
    <t xml:space="preserve">    用于法律援助的彩票公益金支出</t>
  </si>
  <si>
    <t xml:space="preserve">    用于其他社会公益事业的彩票公益金支出</t>
  </si>
  <si>
    <t xml:space="preserve">    海南省高等级公路车辆通行附加费债务付息支出</t>
  </si>
  <si>
    <t xml:space="preserve">    港口建设费债务付息支出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</si>
  <si>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</si>
  <si>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</si>
  <si>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</si>
  <si>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</si>
  <si>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</si>
  <si>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</si>
  <si>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</si>
  <si>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</si>
  <si>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土地储备专项债券付息支出</t>
  </si>
  <si>
    <t xml:space="preserve">    政府收费公路专项债券付息支出</t>
  </si>
  <si>
    <t xml:space="preserve">    其他政府性基金债务付息支出</t>
  </si>
  <si>
    <t xml:space="preserve">    海南省高等级公路车辆通行附加费债务发行费用支出</t>
  </si>
  <si>
    <t xml:space="preserve">    港口建设费债务发行费用支出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</si>
  <si>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</si>
  <si>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</si>
  <si>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</si>
  <si>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</si>
  <si>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</si>
  <si>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</si>
  <si>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</si>
  <si>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</si>
  <si>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土地储备专项债券发行费用支出</t>
  </si>
  <si>
    <t xml:space="preserve">    政府收费公路专项债券发行费用支出</t>
  </si>
  <si>
    <t xml:space="preserve">    其他政府性基金债务发行费用支出</t>
  </si>
  <si>
    <t>抗疫特别国债安排的支出</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</si>
  <si>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</si>
  <si>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</si>
  <si>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</si>
  <si>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</si>
  <si>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</si>
  <si>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</si>
  <si>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</si>
  <si>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</si>
  <si>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</si>
  <si>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</si>
  <si>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</si>
  <si>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</si>
  <si>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</si>
  <si>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援企稳岗补贴</t>
  </si>
  <si>
    <t xml:space="preserve">    困难群众基本生活补助</t>
  </si>
  <si>
    <t xml:space="preserve">    其他抗疫相关支出</t>
  </si>
  <si>
    <t>政府性基金预算补助下级支出</t>
  </si>
  <si>
    <t>政府性基金预算上解上级支出</t>
  </si>
  <si>
    <t>政府性基金预算调出资金</t>
  </si>
  <si>
    <t xml:space="preserve">  地方政府专项债务还本支出</t>
  </si>
  <si>
    <t>政府性基金预算计划单列市上解省支出</t>
  </si>
  <si>
    <t>政府性基金预算省补助计划单列市支出</t>
  </si>
  <si>
    <t>待偿债置换专项债券结余</t>
  </si>
  <si>
    <t>政府性基金预算年终结余</t>
  </si>
  <si>
    <t>支　　出　　总　　计　</t>
  </si>
  <si>
    <t>第三部分：国有资本经营决算表（草案）</t>
  </si>
  <si>
    <t>国有资本经营预算 表1</t>
  </si>
  <si>
    <t>深圳市2021年本级国有资本经营收入决算表（草案）</t>
  </si>
  <si>
    <t>预算科目</t>
  </si>
  <si>
    <t>国有资本经营预算收入</t>
  </si>
  <si>
    <t>非税收入</t>
  </si>
  <si>
    <t xml:space="preserve">  国有资本经营收入</t>
  </si>
  <si>
    <t xml:space="preserve">    利润收入</t>
  </si>
  <si>
    <t xml:space="preserve">      烟草企业利润收入</t>
  </si>
  <si>
    <t xml:space="preserve">      石油石化企业利润收入</t>
  </si>
  <si>
    <t xml:space="preserve">      电力企业利润收入</t>
  </si>
  <si>
    <t xml:space="preserve">      电信企业利润收入</t>
  </si>
  <si>
    <t xml:space="preserve">      煤炭企业利润收入</t>
  </si>
  <si>
    <t xml:space="preserve">      有色冶金采掘企业利润收入</t>
  </si>
  <si>
    <t xml:space="preserve">      钢铁企业利润收入</t>
  </si>
  <si>
    <t xml:space="preserve">      化工企业利润收入</t>
  </si>
  <si>
    <t xml:space="preserve">      运输企业利润收入</t>
  </si>
  <si>
    <t xml:space="preserve">      电子企业利润收入</t>
  </si>
  <si>
    <t xml:space="preserve">      机械企业利润收入</t>
  </si>
  <si>
    <t xml:space="preserve">      投资服务企业利润收入</t>
  </si>
  <si>
    <t xml:space="preserve">      纺织轻工企业利润收入</t>
  </si>
  <si>
    <t xml:space="preserve">      贸易企业利润收入</t>
  </si>
  <si>
    <t xml:space="preserve">      建筑施工企业利润收入</t>
  </si>
  <si>
    <t xml:space="preserve">      房地产企业利润收入</t>
  </si>
  <si>
    <t xml:space="preserve">      建材企业利润收入</t>
  </si>
  <si>
    <t xml:space="preserve">      境外企业利润收入</t>
  </si>
  <si>
    <t xml:space="preserve">      对外合作企业利润收入</t>
  </si>
  <si>
    <t xml:space="preserve">      医药企业利润收入</t>
  </si>
  <si>
    <t xml:space="preserve">      农林牧渔企业利润收入</t>
  </si>
  <si>
    <t xml:space="preserve">      邮政企业利润收入</t>
  </si>
  <si>
    <t xml:space="preserve">      军工企业利润收入</t>
  </si>
  <si>
    <t xml:space="preserve">      转制科研院所利润收入</t>
  </si>
  <si>
    <t xml:space="preserve">      地质勘查企业利润收入</t>
  </si>
  <si>
    <t xml:space="preserve">      卫生体育福利企业利润收入</t>
  </si>
  <si>
    <t xml:space="preserve">      教育文化广播企业利润收入</t>
  </si>
  <si>
    <t xml:space="preserve">      科学研究企业利润收入</t>
  </si>
  <si>
    <t xml:space="preserve">      机关社团所属企业利润收入</t>
  </si>
  <si>
    <t xml:space="preserve">      金融企业利润收入</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</si>
  <si>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</si>
  <si>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</si>
  <si>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</si>
  <si>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</si>
  <si>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t>
  </si>
  <si>
    <t xml:space="preserve">      其他国有资本经营预算企业股利、股息收入</t>
  </si>
  <si>
    <t xml:space="preserve">    产权转让收入</t>
  </si>
  <si>
    <t xml:space="preserve">      国有股减持收入</t>
  </si>
  <si>
    <t xml:space="preserve">      国有股权、股份转让收入</t>
  </si>
  <si>
    <t xml:space="preserve">      国有独资企业产权转让收入</t>
  </si>
  <si>
    <t xml:space="preserve">      金融企业产权转让收入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</si>
  <si>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</si>
  <si>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</si>
  <si>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</si>
  <si>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</si>
  <si>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</si>
  <si>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</si>
  <si>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本 年 收 入 合 计</t>
  </si>
  <si>
    <t>国有资本经营预算上级补助收入</t>
  </si>
  <si>
    <t>上年结余</t>
  </si>
  <si>
    <t>国有资本经营预算 表2</t>
  </si>
  <si>
    <t>深圳市2021年本级国有资本经营支出决算表（草案）</t>
  </si>
  <si>
    <t>国有资本经营预算支出</t>
  </si>
  <si>
    <t xml:space="preserve">    国有资本经营预算补充社保基金支出</t>
  </si>
  <si>
    <t xml:space="preserve">  解决历史遗留问题及改革成本支出</t>
  </si>
  <si>
    <t xml:space="preserve">    厂办大集体改革支出</t>
  </si>
  <si>
    <t xml:space="preserve">    “三供一业”移交补助支出</t>
  </si>
  <si>
    <t xml:space="preserve">    国有企业办职教幼教补助支出</t>
  </si>
  <si>
    <t xml:space="preserve">    国有企业办公共服务机构移交补助支出</t>
  </si>
  <si>
    <t xml:space="preserve">    国有企业退休人员社会化管理补助支出</t>
  </si>
  <si>
    <t xml:space="preserve">    国有企业棚户区改造支出</t>
  </si>
  <si>
    <t xml:space="preserve">    国有企业改革成本支出</t>
  </si>
  <si>
    <t xml:space="preserve">    离休干部医药费补助支出</t>
  </si>
  <si>
    <t xml:space="preserve">    金融企业改革性支出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</si>
  <si>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</si>
  <si>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</si>
  <si>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</si>
  <si>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</si>
  <si>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</si>
  <si>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</si>
  <si>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支持科技进步支出</t>
  </si>
  <si>
    <t xml:space="preserve">    保障国家经济安全支出</t>
  </si>
  <si>
    <t xml:space="preserve">    对外投资合作支出</t>
  </si>
  <si>
    <t xml:space="preserve">    金融企业资本性支出</t>
  </si>
  <si>
    <t xml:space="preserve">    其他国有企业资本金注入</t>
  </si>
  <si>
    <t xml:space="preserve">  国有企业政策性补贴(款)</t>
  </si>
  <si>
    <t xml:space="preserve">    国有企业政策性补贴(项)</t>
  </si>
  <si>
    <t xml:space="preserve">      其他国有资本经营预算支出(款)</t>
  </si>
  <si>
    <t xml:space="preserve">        其他国有资本经营预算支出(项)</t>
  </si>
  <si>
    <t>本 年 支 出 合 计</t>
  </si>
  <si>
    <t xml:space="preserve">  转移性支出</t>
  </si>
  <si>
    <t>国有资本经营预算转移支付</t>
  </si>
  <si>
    <t xml:space="preserve">        国有资本经营预算转移支付支出</t>
  </si>
  <si>
    <t xml:space="preserve">        国有资本经营预算调出资金</t>
  </si>
  <si>
    <t xml:space="preserve">  结转下年</t>
  </si>
  <si>
    <t>本 年 支 出 总 计</t>
  </si>
  <si>
    <t>国有资本经营预算 表3</t>
  </si>
  <si>
    <t>深圳市2021年全市国有资本经营预算收入决算情况表（草案）</t>
  </si>
  <si>
    <t>国有资本经营预算下级上解收入</t>
  </si>
  <si>
    <t>国有资本经营预算上年结余</t>
  </si>
  <si>
    <t>国有资本经营预算省补助计划单列市收入</t>
  </si>
  <si>
    <t>国有资本经营预算计划单列市上解省收入</t>
  </si>
  <si>
    <t>收  入  总  计</t>
  </si>
  <si>
    <t>国有资本经营预算 表4</t>
  </si>
  <si>
    <t>深圳市2021年全市国有资本经营预算支出决算情况表（草案）</t>
  </si>
  <si>
    <t xml:space="preserve">  其他国有资本经营预算支出(款)</t>
  </si>
  <si>
    <t xml:space="preserve">    其他国有资本经营预算支出(项)</t>
  </si>
  <si>
    <t>国有资本经营预算补助下级支出</t>
  </si>
  <si>
    <t>国有资本经营预算上解上级支出</t>
  </si>
  <si>
    <t>国有资本经营预算调出资金</t>
  </si>
  <si>
    <t>国有资本经营预算省补助计划单列市支出</t>
  </si>
  <si>
    <t>国有资本经营预算计划单列市上解省支出</t>
  </si>
  <si>
    <t>国有资本经营预算年终结余</t>
  </si>
  <si>
    <t>支  出  总  计</t>
  </si>
  <si>
    <t>国有资本经营预算 表5</t>
  </si>
  <si>
    <t>深圳市2021年本级国有资本经营预算对区转移支付决算表（草案）</t>
  </si>
  <si>
    <t>国有企业退休人员社会化管理补助</t>
  </si>
  <si>
    <t>第四部分：社会保险基金决算表（草案）</t>
  </si>
  <si>
    <t>社会保险基金（全国险种） 表1</t>
  </si>
  <si>
    <t>深圳市2021年社会保险基金资产负债表（草案）</t>
  </si>
  <si>
    <t>社决01表</t>
  </si>
  <si>
    <t>深圳市</t>
  </si>
  <si>
    <t>单位：元</t>
  </si>
  <si>
    <t>项      目</t>
  </si>
  <si>
    <t>合      计</t>
  </si>
  <si>
    <t>城乡居民基本养老保险基金</t>
  </si>
  <si>
    <t>机关事业单位基本养老保险基金</t>
  </si>
  <si>
    <t>职工基本医疗保险（含生育保险）基金</t>
  </si>
  <si>
    <t>城乡居民基本医疗保险基金</t>
  </si>
  <si>
    <t>失业保险基金</t>
  </si>
  <si>
    <t>年初数</t>
  </si>
  <si>
    <t>年末数</t>
  </si>
  <si>
    <t>一、资产</t>
  </si>
  <si>
    <t xml:space="preserve">    库存现金</t>
  </si>
  <si>
    <t xml:space="preserve">    支出户存款</t>
  </si>
  <si>
    <t xml:space="preserve">    财政专户存款</t>
  </si>
  <si>
    <t xml:space="preserve">    暂付款</t>
  </si>
  <si>
    <t xml:space="preserve">    债券投资</t>
  </si>
  <si>
    <t xml:space="preserve">    委托投资</t>
  </si>
  <si>
    <t>二、负债</t>
  </si>
  <si>
    <t xml:space="preserve">    借入款项</t>
  </si>
  <si>
    <t xml:space="preserve">    暂收款</t>
  </si>
  <si>
    <t>三、基金</t>
  </si>
  <si>
    <t>社会保险基金（全国险种） 表2</t>
  </si>
  <si>
    <t>深圳市2021年社会保险基金收支决算总表（草案）</t>
  </si>
  <si>
    <r>
      <rPr>
        <sz val="12"/>
        <color indexed="8"/>
        <rFont val="宋体"/>
        <charset val="134"/>
      </rPr>
      <t>社决02</t>
    </r>
    <r>
      <rPr>
        <sz val="12"/>
        <color indexed="8"/>
        <rFont val="宋体"/>
        <charset val="134"/>
      </rPr>
      <t>-1</t>
    </r>
    <r>
      <rPr>
        <sz val="12"/>
        <color indexed="8"/>
        <rFont val="宋体"/>
        <charset val="134"/>
      </rPr>
      <t>表</t>
    </r>
  </si>
  <si>
    <t>项        目</t>
  </si>
  <si>
    <t>城乡居民基本
养老保险基金</t>
  </si>
  <si>
    <t>机关事业单位基
本养老保险基金</t>
  </si>
  <si>
    <t>职工基本医疗保险
（含生育保险）基金</t>
  </si>
  <si>
    <t>城乡居民基本
医疗保险基金</t>
  </si>
  <si>
    <t>一、收入</t>
  </si>
  <si>
    <t xml:space="preserve">    其中：1.社会保险费收入</t>
  </si>
  <si>
    <t xml:space="preserve">          2.财政补贴收入</t>
  </si>
  <si>
    <t xml:space="preserve">          3.利息收入</t>
  </si>
  <si>
    <t xml:space="preserve">          4.委托投资收益</t>
  </si>
  <si>
    <t xml:space="preserve">          5.转移收入</t>
  </si>
  <si>
    <t xml:space="preserve">          6.其他收入</t>
  </si>
  <si>
    <t xml:space="preserve">          7.中央调剂资金收入(省级专用)</t>
  </si>
  <si>
    <t xml:space="preserve">          8.中央调剂基金收入(中央专用)</t>
  </si>
  <si>
    <t>二、支出</t>
  </si>
  <si>
    <t xml:space="preserve">    其中：1.社会保险待遇支出</t>
  </si>
  <si>
    <t xml:space="preserve">          2.转移支出</t>
  </si>
  <si>
    <t xml:space="preserve">          3.其他支出</t>
  </si>
  <si>
    <t xml:space="preserve">          4.中央调剂基金支出(中央专用)</t>
  </si>
  <si>
    <t xml:space="preserve">          5.中央调剂资金支出(省级专用)</t>
  </si>
  <si>
    <t>三、本年收支结余</t>
  </si>
  <si>
    <t>四、年末滚存结余</t>
  </si>
  <si>
    <t>社会保险基金（全国险种） 表3</t>
  </si>
  <si>
    <t>深圳市2021年社会保险基金收入决算表（草案）</t>
  </si>
  <si>
    <t>社决02-2表</t>
  </si>
  <si>
    <t>险种</t>
  </si>
  <si>
    <r>
      <rPr>
        <b/>
        <sz val="11"/>
        <rFont val="宋体"/>
        <charset val="134"/>
      </rPr>
      <t>决算</t>
    </r>
    <r>
      <rPr>
        <b/>
        <sz val="11"/>
        <rFont val="宋体"/>
        <charset val="134"/>
      </rPr>
      <t>数</t>
    </r>
  </si>
  <si>
    <t>总    计</t>
  </si>
  <si>
    <t>社会保险基金（全国险种） 表4</t>
  </si>
  <si>
    <t>深圳市2021年社会保险基金支出决算表（草案）</t>
  </si>
  <si>
    <t>社决02-3表</t>
  </si>
  <si>
    <t>社会保险基金（全国险种） 表5</t>
  </si>
  <si>
    <t>深圳市2021年城乡居民基本养老保险基金收支决算表（草案）</t>
  </si>
  <si>
    <t>社决04表</t>
  </si>
  <si>
    <t>项          目</t>
  </si>
  <si>
    <t>金    额</t>
  </si>
  <si>
    <t>一、个人缴费收入</t>
  </si>
  <si>
    <t>一、基础养老金支出</t>
  </si>
  <si>
    <t xml:space="preserve">    其中：财政为困难人员代缴收入</t>
  </si>
  <si>
    <t>二、个人账户养老金支出</t>
  </si>
  <si>
    <t>二、财政补贴收入</t>
  </si>
  <si>
    <t>三、丧葬补助金支出</t>
  </si>
  <si>
    <t xml:space="preserve">    其中：财政对基础养老金的补贴</t>
  </si>
  <si>
    <t>四、转移支出</t>
  </si>
  <si>
    <t xml:space="preserve">          财政对个人缴费的补贴</t>
  </si>
  <si>
    <t>五、其他支出</t>
  </si>
  <si>
    <t>三、集体补助收入</t>
  </si>
  <si>
    <t>四、利息收入</t>
  </si>
  <si>
    <t>五、委托投资收益</t>
  </si>
  <si>
    <t>六、转移收入</t>
  </si>
  <si>
    <t>七、其他收入</t>
  </si>
  <si>
    <t>八、本年收入小计</t>
  </si>
  <si>
    <t>六、本年支出小计</t>
  </si>
  <si>
    <t>九、上级补助收入</t>
  </si>
  <si>
    <t>七、补助下级支出</t>
  </si>
  <si>
    <t>十、下级上解收入</t>
  </si>
  <si>
    <t>八、上解上级支出</t>
  </si>
  <si>
    <t>十一、本年收入合计</t>
  </si>
  <si>
    <t>九、本年支出合计</t>
  </si>
  <si>
    <t>十、本年收支结余</t>
  </si>
  <si>
    <t>十二、上年结余</t>
  </si>
  <si>
    <t>十一、年末滚存结余</t>
  </si>
  <si>
    <t>总        计</t>
  </si>
  <si>
    <t>总         计</t>
  </si>
  <si>
    <t>社会保险基金（全国险种） 表6</t>
  </si>
  <si>
    <t>深圳市2021年机关事业单位基本养老保险基金收支决算表（草案）</t>
  </si>
  <si>
    <t xml:space="preserve">   社决05表</t>
  </si>
  <si>
    <t>金      额</t>
  </si>
  <si>
    <t>一、基本养老保险费收入</t>
  </si>
  <si>
    <t>一、基本养老金支出</t>
  </si>
  <si>
    <t xml:space="preserve">二、财政补贴收入 </t>
  </si>
  <si>
    <t>二、转移支出</t>
  </si>
  <si>
    <t>三、利息收入</t>
  </si>
  <si>
    <t>三、其他支出</t>
  </si>
  <si>
    <t>四、转移收入</t>
  </si>
  <si>
    <t>五、其他收入</t>
  </si>
  <si>
    <t>六、本年收入小计</t>
  </si>
  <si>
    <t>四、本年支出小计</t>
  </si>
  <si>
    <t>七、上级补助收入</t>
  </si>
  <si>
    <t>五、补助下级支出</t>
  </si>
  <si>
    <t>八、下级上解收入</t>
  </si>
  <si>
    <t>六、上解上级支出</t>
  </si>
  <si>
    <t>九、本年收入合计</t>
  </si>
  <si>
    <t>七、本年支出合计</t>
  </si>
  <si>
    <t>八、本年收支结余</t>
  </si>
  <si>
    <t>十、上年结余</t>
  </si>
  <si>
    <t>九、年末滚存结余</t>
  </si>
  <si>
    <t>总   计</t>
  </si>
  <si>
    <t>社会保险基金（全国险种） 表7</t>
  </si>
  <si>
    <t>深圳市2021年职工基本医疗保险（含生育保险）基金收支决算表（草案）</t>
  </si>
  <si>
    <t>社决06表</t>
  </si>
  <si>
    <t>小      计</t>
  </si>
  <si>
    <t>基本医疗保险统筹基金（含单建统筹）</t>
  </si>
  <si>
    <t>基本医疗保险
个人账户基金</t>
  </si>
  <si>
    <t>一、基本医疗保险费收入</t>
  </si>
  <si>
    <t>一、基本医疗保险待遇支出</t>
  </si>
  <si>
    <t xml:space="preserve">    其中：单位缴费</t>
  </si>
  <si>
    <t>　  其中：住院费用支出</t>
  </si>
  <si>
    <t xml:space="preserve">          个人缴费</t>
  </si>
  <si>
    <t>　        门诊费用支出</t>
  </si>
  <si>
    <t xml:space="preserve">          生育医疗费用支出</t>
  </si>
  <si>
    <t xml:space="preserve">    其中：对医保基金负担新冠病毒疫苗及接种费用的补助</t>
  </si>
  <si>
    <t>×</t>
  </si>
  <si>
    <t xml:space="preserve">          生育津贴支出</t>
  </si>
  <si>
    <t>总      计</t>
  </si>
  <si>
    <t>社会保险基金（全国险种） 表8</t>
  </si>
  <si>
    <t>深圳市2021年城乡居民基本医疗保险基金收支决算表（草案）</t>
  </si>
  <si>
    <t>社决07表</t>
  </si>
  <si>
    <t xml:space="preserve">    其中：集体扶持收入</t>
  </si>
  <si>
    <t>　　其中：住院费用支出</t>
  </si>
  <si>
    <t xml:space="preserve">          城乡医疗救助资助收入</t>
  </si>
  <si>
    <t xml:space="preserve">          门诊费用支出</t>
  </si>
  <si>
    <t xml:space="preserve">          财政为困难人员代缴收入</t>
  </si>
  <si>
    <t>二、大病保险支出</t>
  </si>
  <si>
    <t xml:space="preserve">      其中：按规定标准补助收入</t>
  </si>
  <si>
    <t xml:space="preserve">      对医保基金负担新冠病毒疫苗及接种费用的补助</t>
  </si>
  <si>
    <t>四、其他收入</t>
  </si>
  <si>
    <t>五、本年收入小计</t>
  </si>
  <si>
    <t>六、上级补助收入</t>
  </si>
  <si>
    <t>七、下级上解收入</t>
  </si>
  <si>
    <t>八、本年收入合计</t>
  </si>
  <si>
    <t>九、上年结余</t>
  </si>
  <si>
    <t>社会保险基金（全国险种） 表9</t>
  </si>
  <si>
    <t>深圳市2021年失业保险基金收支决算表（草案）</t>
  </si>
  <si>
    <t xml:space="preserve">       社决09表</t>
  </si>
  <si>
    <t>一、失业保险费收入</t>
  </si>
  <si>
    <t>一、失业保险金支出</t>
  </si>
  <si>
    <t>二、基本医疗保险费支出</t>
  </si>
  <si>
    <t>三、丧葬补助金和抚恤金支出</t>
  </si>
  <si>
    <t xml:space="preserve">四、转移收入 </t>
  </si>
  <si>
    <t>四、职业培训和职业介绍补贴支出</t>
  </si>
  <si>
    <t>五、其他费用支出</t>
  </si>
  <si>
    <t>六、稳岗返还支出</t>
  </si>
  <si>
    <t>七、技能提升补贴支出</t>
  </si>
  <si>
    <t xml:space="preserve">八、转移支出 </t>
  </si>
  <si>
    <t>九、其他支出</t>
  </si>
  <si>
    <t>其中:失业补助金支出</t>
  </si>
  <si>
    <t xml:space="preserve">     临时生活补助支出</t>
  </si>
  <si>
    <t>十、本年支出小计</t>
  </si>
  <si>
    <t>十一、补助下级支出</t>
  </si>
  <si>
    <t xml:space="preserve">十二、上解上级支出 </t>
  </si>
  <si>
    <t>十三、本年支出合计</t>
  </si>
  <si>
    <t>十四、本年收支结余</t>
  </si>
  <si>
    <t>十五、年末滚存结余</t>
  </si>
  <si>
    <t>社会保险基金（全国险种） 表10</t>
  </si>
  <si>
    <t>深圳市2021年社会保障基金财政专户资产负债表（草案）</t>
  </si>
  <si>
    <t xml:space="preserve"> 社决10表</t>
  </si>
  <si>
    <t>项     目</t>
  </si>
  <si>
    <t>合　　计</t>
  </si>
  <si>
    <t>企业职工基本
养老保险基金</t>
  </si>
  <si>
    <t xml:space="preserve">城乡居民基本
  养老保险基金  </t>
  </si>
  <si>
    <t>工伤保险基金</t>
  </si>
  <si>
    <t>一、年初数</t>
  </si>
  <si>
    <t xml:space="preserve">   (一)资产合计</t>
  </si>
  <si>
    <t xml:space="preserve">       1.银行存款</t>
  </si>
  <si>
    <t xml:space="preserve">         其中：定期存款</t>
  </si>
  <si>
    <t xml:space="preserve">       2.暂付款</t>
  </si>
  <si>
    <t xml:space="preserve">       3.债券投资</t>
  </si>
  <si>
    <t xml:space="preserve">       4.委托投资</t>
  </si>
  <si>
    <t xml:space="preserve">   (二)负债合计</t>
  </si>
  <si>
    <t xml:space="preserve">       1.借入款项</t>
  </si>
  <si>
    <t xml:space="preserve">       2.暂收款</t>
  </si>
  <si>
    <t xml:space="preserve">   (三)基金</t>
  </si>
  <si>
    <t>二、年末数</t>
  </si>
  <si>
    <t>社会保险基金（全国险种） 表11</t>
  </si>
  <si>
    <t>深圳市2021年社会保障基金财政专户收支决算表（草案）</t>
  </si>
  <si>
    <t xml:space="preserve"> 社决11表</t>
  </si>
  <si>
    <t>一、上年结余</t>
  </si>
  <si>
    <t>二、本年收入</t>
  </si>
  <si>
    <t xml:space="preserve">    1.社会保险费收入</t>
  </si>
  <si>
    <t xml:space="preserve">      其中：税务征缴收入</t>
  </si>
  <si>
    <t xml:space="preserve">            经办机构征缴收入</t>
  </si>
  <si>
    <t xml:space="preserve">            代缴收入</t>
  </si>
  <si>
    <t xml:space="preserve">     2.财政补贴收入</t>
  </si>
  <si>
    <t xml:space="preserve">     3.利息收入</t>
  </si>
  <si>
    <t xml:space="preserve">     4.委托投资收益</t>
  </si>
  <si>
    <t>三、本年支出</t>
  </si>
  <si>
    <t xml:space="preserve">     其中：社会保险待遇支出</t>
  </si>
  <si>
    <t>四、本年收支结余</t>
  </si>
  <si>
    <t>五、年末滚存结余</t>
  </si>
  <si>
    <t>社会保险基金（全国险种） 表12</t>
  </si>
  <si>
    <t>深圳市2021年财政对社会保险基金补助情况表（草案）</t>
  </si>
  <si>
    <t>社决附01表</t>
  </si>
  <si>
    <t xml:space="preserve">项      目  </t>
  </si>
  <si>
    <t>一、上年预算结转</t>
  </si>
  <si>
    <t>　 （一）省级</t>
  </si>
  <si>
    <t>　 （二）地级</t>
  </si>
  <si>
    <t>　 （三）县级</t>
  </si>
  <si>
    <t>二、本年预算安排</t>
  </si>
  <si>
    <t xml:space="preserve">   （一）中央级</t>
  </si>
  <si>
    <t>　 （二）省级</t>
  </si>
  <si>
    <t>　 （三）地级</t>
  </si>
  <si>
    <t>　 （四）县级</t>
  </si>
  <si>
    <t>三、本年预算支出</t>
  </si>
  <si>
    <t>四、本年预算结转</t>
  </si>
  <si>
    <t>社会保险基金（全国险种） 表13</t>
  </si>
  <si>
    <t>深圳市2021年职工基本医疗保险补充资料表（草案）</t>
  </si>
  <si>
    <t>社决附03表</t>
  </si>
  <si>
    <t>单位</t>
  </si>
  <si>
    <t>数      量</t>
  </si>
  <si>
    <t>一、参保人员年末数</t>
  </si>
  <si>
    <t>人</t>
  </si>
  <si>
    <t xml:space="preserve">    (三)本年预缴以后年度基本医疗保险费</t>
  </si>
  <si>
    <t>元</t>
  </si>
  <si>
    <t xml:space="preserve">    (一)在职职工</t>
  </si>
  <si>
    <t xml:space="preserve">    (四)一次性补缴以前年度基本医疗保险费</t>
  </si>
  <si>
    <t xml:space="preserve">    (二)退休人员</t>
  </si>
  <si>
    <t>五、医疗费用支付情况</t>
  </si>
  <si>
    <t>二、缴费人数</t>
  </si>
  <si>
    <t xml:space="preserve">    (一)医保基金应付金额</t>
  </si>
  <si>
    <t>三、缴费基数总额</t>
  </si>
  <si>
    <t xml:space="preserve">    (二)医保基金实付金额</t>
  </si>
  <si>
    <t xml:space="preserve">    (一)单位</t>
  </si>
  <si>
    <t xml:space="preserve">    (三)医保基金未付金额</t>
  </si>
  <si>
    <t xml:space="preserve">    (二)个人</t>
  </si>
  <si>
    <t>六、统筹基金待遇享受情况</t>
  </si>
  <si>
    <t>四、保险费缴纳情况</t>
  </si>
  <si>
    <t xml:space="preserve">    (一)参保人员住院人数</t>
  </si>
  <si>
    <t xml:space="preserve">    (一)缴纳当年基本医疗保险费</t>
  </si>
  <si>
    <t xml:space="preserve">    (二)参保人员门诊人数</t>
  </si>
  <si>
    <t>　  (二)欠费情况</t>
  </si>
  <si>
    <t xml:space="preserve">    (三)享受生育医疗费用报销人数</t>
  </si>
  <si>
    <t xml:space="preserve">        1.上年末累计欠费</t>
  </si>
  <si>
    <t xml:space="preserve">    (四)享受生育津贴人数</t>
  </si>
  <si>
    <t xml:space="preserve">        2.本年补缴以前年度欠费</t>
  </si>
  <si>
    <t>七、基金暂存其他账户存款年末数</t>
  </si>
  <si>
    <t xml:space="preserve">        3.本年新增欠费</t>
  </si>
  <si>
    <t xml:space="preserve">    (一)经办机构收入户</t>
  </si>
  <si>
    <t xml:space="preserve">        4.年末累计欠费</t>
  </si>
  <si>
    <t xml:space="preserve">    (二)国库户</t>
  </si>
  <si>
    <t>社会保险基金（全国险种） 表14</t>
  </si>
  <si>
    <t>深圳市2021年城乡居民基本医疗保险补充资料表（草案）</t>
  </si>
  <si>
    <t>编制单位：</t>
  </si>
  <si>
    <t>社决附04表</t>
  </si>
  <si>
    <t xml:space="preserve">项      目 </t>
  </si>
  <si>
    <t>六、大病保险情况</t>
  </si>
  <si>
    <t xml:space="preserve">    其中：代缴费人数</t>
  </si>
  <si>
    <t xml:space="preserve">    (一)资金情况</t>
  </si>
  <si>
    <t>二、享受待遇人数</t>
  </si>
  <si>
    <t xml:space="preserve">        1.上年结余</t>
  </si>
  <si>
    <t>三、保险费缴纳情况</t>
  </si>
  <si>
    <t xml:space="preserve">        2.本年筹集</t>
  </si>
  <si>
    <t xml:space="preserve">    (一)缴纳当年医疗保险费</t>
  </si>
  <si>
    <t xml:space="preserve">        3.本年支出</t>
  </si>
  <si>
    <t xml:space="preserve">    (二)预收下年度医疗保险费</t>
  </si>
  <si>
    <t xml:space="preserve">          其中：大病保险待遇支出</t>
  </si>
  <si>
    <t>四、医疗费用支付情况</t>
  </si>
  <si>
    <t xml:space="preserve">                大病保险承办/经办管理费用支出</t>
  </si>
  <si>
    <t xml:space="preserve">        4.当年收支结余</t>
  </si>
  <si>
    <t xml:space="preserve">        5.年末滚存结余</t>
  </si>
  <si>
    <t xml:space="preserve">    (二)人数情况</t>
  </si>
  <si>
    <t>五、基金暂存其他账户存款年末数</t>
  </si>
  <si>
    <t xml:space="preserve">        1.大病保险覆盖人数</t>
  </si>
  <si>
    <t xml:space="preserve">        2.享受大病保险待遇人数</t>
  </si>
  <si>
    <t>社会保险基金（全国险种） 表15</t>
  </si>
  <si>
    <t>深圳市2021年失业保险补充资料表（草案）</t>
  </si>
  <si>
    <t>社决附06表</t>
  </si>
  <si>
    <t xml:space="preserve">    (三)全年领取失业保险金人月数</t>
  </si>
  <si>
    <t>人月</t>
  </si>
  <si>
    <t xml:space="preserve">    其中：实际缴费人员年末数</t>
  </si>
  <si>
    <t xml:space="preserve">    (四)月人均领取失业保险金</t>
  </si>
  <si>
    <t>元/人月</t>
  </si>
  <si>
    <t xml:space="preserve">          农民合同制工人参保人数</t>
  </si>
  <si>
    <t>五、享受其他待遇情况</t>
  </si>
  <si>
    <t>二、缴费基数总额</t>
  </si>
  <si>
    <t xml:space="preserve">    (一)代缴医疗保险费人月数</t>
  </si>
  <si>
    <t xml:space="preserve">    (二)享受职业培训和职业介绍补贴人数</t>
  </si>
  <si>
    <t xml:space="preserve">    (三)享受稳岗返还企业参加失业保险人数</t>
  </si>
  <si>
    <t xml:space="preserve">    (四)享受技能提升补贴人数</t>
  </si>
  <si>
    <t xml:space="preserve">    (一)上年末累计欠费</t>
  </si>
  <si>
    <t xml:space="preserve">    (五)享受农民合同制工人一次性生活补助人数</t>
  </si>
  <si>
    <t xml:space="preserve">    (二)本年补缴以前年度欠费</t>
  </si>
  <si>
    <t xml:space="preserve">    (六)全年享受失业补助金人数</t>
  </si>
  <si>
    <t xml:space="preserve">    (三)本年新增欠费</t>
  </si>
  <si>
    <t xml:space="preserve">    (七)全年享受临时生活补助人数</t>
  </si>
  <si>
    <t xml:space="preserve">    (四)年末累计欠费</t>
  </si>
  <si>
    <t xml:space="preserve">    (八)享受其他促进就业支出人数</t>
  </si>
  <si>
    <t>四、领取失业保险金情况</t>
  </si>
  <si>
    <t>六、基金暂存其他账户存款年末数</t>
  </si>
  <si>
    <t xml:space="preserve">    (一)领取失业保险金年末人数</t>
  </si>
  <si>
    <t xml:space="preserve">    (二)全年领取失业保险金人数</t>
  </si>
  <si>
    <t>社会保险基金（全国险种） 表16</t>
  </si>
  <si>
    <t>深圳市2021年社会保险补充资料表（草案）</t>
  </si>
  <si>
    <t xml:space="preserve">    社决附09表</t>
  </si>
  <si>
    <t>单位:人、元、元/年</t>
  </si>
  <si>
    <t>全年平均数</t>
  </si>
  <si>
    <t>一、企业职工基本养老保险</t>
  </si>
  <si>
    <t xml:space="preserve">  （二）缴费人数</t>
  </si>
  <si>
    <t xml:space="preserve">  （一）参保人数</t>
  </si>
  <si>
    <t xml:space="preserve">  （三）缴费费率(%)</t>
  </si>
  <si>
    <t xml:space="preserve">        1.在职职工</t>
  </si>
  <si>
    <t xml:space="preserve">  （四）人均缴费工资基数</t>
  </si>
  <si>
    <t xml:space="preserve">          其中：以个人身份参保</t>
  </si>
  <si>
    <t>四、职工基本医疗保险</t>
  </si>
  <si>
    <t xml:space="preserve">        2.离退休人员</t>
  </si>
  <si>
    <t xml:space="preserve">         （1）离休人员</t>
  </si>
  <si>
    <t>　　     （2）退休、退职人员</t>
  </si>
  <si>
    <t xml:space="preserve">        2.退休人员</t>
  </si>
  <si>
    <t xml:space="preserve">        其中：以个人身份参保</t>
  </si>
  <si>
    <t xml:space="preserve">  （三）缴费费率（%）</t>
  </si>
  <si>
    <t xml:space="preserve">        1.单位缴费费率(%)</t>
  </si>
  <si>
    <t xml:space="preserve">        1.单位缴费费率</t>
  </si>
  <si>
    <t xml:space="preserve">        2.个人缴费费率(%)</t>
  </si>
  <si>
    <t xml:space="preserve">        2.职工个人缴费费率</t>
  </si>
  <si>
    <t xml:space="preserve">   （四）人均缴费工资基数</t>
  </si>
  <si>
    <t xml:space="preserve">        3.以个人身份参保缴费费率</t>
  </si>
  <si>
    <t>五、城乡居民基本医疗保险</t>
  </si>
  <si>
    <t xml:space="preserve">  （四）征缴率(%)</t>
  </si>
  <si>
    <t xml:space="preserve">   （一）个人缴费标准</t>
  </si>
  <si>
    <t xml:space="preserve">  （五）人均缴费工资基数</t>
  </si>
  <si>
    <t xml:space="preserve">   （二）财政补贴标准</t>
  </si>
  <si>
    <t xml:space="preserve">  （六）人均养老金水平</t>
  </si>
  <si>
    <t>六、工伤保险</t>
  </si>
  <si>
    <t>二、城乡居民基本养老保险</t>
  </si>
  <si>
    <t xml:space="preserve">   （一）参保人数</t>
  </si>
  <si>
    <t xml:space="preserve">   (一）个人缴费标准</t>
  </si>
  <si>
    <t xml:space="preserve">   （二）缴费人数</t>
  </si>
  <si>
    <t xml:space="preserve">  （二）对基础养老金年补贴标准</t>
  </si>
  <si>
    <t xml:space="preserve">   （三）缴费费率(%)</t>
  </si>
  <si>
    <t xml:space="preserve">  （三）对个人缴费补贴标准</t>
  </si>
  <si>
    <t xml:space="preserve">  （四）养老金领取人数</t>
  </si>
  <si>
    <t>七、失业保险</t>
  </si>
  <si>
    <t xml:space="preserve">  （五）人均养老保险待遇</t>
  </si>
  <si>
    <t>三、机关事业单位基本养老保险</t>
  </si>
  <si>
    <t xml:space="preserve">   （二）实际缴费人数</t>
  </si>
  <si>
    <t xml:space="preserve">         1.在职职工</t>
  </si>
  <si>
    <t xml:space="preserve">         2.退休、退职人员</t>
  </si>
  <si>
    <t>八、统筹地区上年度职工平均工资</t>
  </si>
  <si>
    <t>社会保险基金（全国险种） 表17</t>
  </si>
  <si>
    <t>深圳市2021年社会保险补充资料表续（草案）</t>
  </si>
  <si>
    <t>一、其他收入</t>
  </si>
  <si>
    <t xml:space="preserve">    其中：1.滞纳金和违约金</t>
  </si>
  <si>
    <t xml:space="preserve">          2.追回待遇</t>
  </si>
  <si>
    <t xml:space="preserve">          3.捐赠收入</t>
  </si>
  <si>
    <t xml:space="preserve">          4.其他</t>
  </si>
  <si>
    <t>二、其他支出</t>
  </si>
  <si>
    <t xml:space="preserve">    其中：1.退以前年度保险费</t>
  </si>
  <si>
    <t xml:space="preserve">          2.抵扣重复领取待遇支出</t>
  </si>
  <si>
    <t xml:space="preserve">          3.大病保险支出</t>
  </si>
  <si>
    <t xml:space="preserve">          4.新冠病毒疫苗及接种费用支出</t>
  </si>
  <si>
    <t xml:space="preserve">          5.经营困难且恢复有望
            企业稳岗返还支出</t>
  </si>
  <si>
    <t xml:space="preserve">          6.失业补助金支出</t>
  </si>
  <si>
    <t xml:space="preserve">          7.临时生活补助支出</t>
  </si>
  <si>
    <t xml:space="preserve">          8.其他</t>
  </si>
  <si>
    <t>三、暂付款</t>
  </si>
  <si>
    <t xml:space="preserve">    其中：1.委托上级投资</t>
  </si>
  <si>
    <t xml:space="preserve">          2.异地就医预付金</t>
  </si>
  <si>
    <t xml:space="preserve">          3.预付医疗机构</t>
  </si>
  <si>
    <t xml:space="preserve">          4.药品集中带量采购资金</t>
  </si>
  <si>
    <t xml:space="preserve">          5.先行支付待遇</t>
  </si>
  <si>
    <t xml:space="preserve">          6.其他</t>
  </si>
  <si>
    <t>四、暂收款</t>
  </si>
  <si>
    <t xml:space="preserve">    其中：1.下级归集委托投资</t>
  </si>
  <si>
    <t xml:space="preserve">          2.异地就医资金</t>
  </si>
  <si>
    <t xml:space="preserve">          3.预收保险费</t>
  </si>
  <si>
    <t xml:space="preserve">          4.医疗保证金</t>
  </si>
  <si>
    <t xml:space="preserve">          5.其他</t>
  </si>
  <si>
    <t>第五部分：社会保险基金决算表（深圳自有险种）（草案）</t>
  </si>
  <si>
    <t>社会保险基金（深圳自有险种） 表1</t>
  </si>
  <si>
    <t>深圳市2021年自有社会保险基金资产负债表（草案）</t>
  </si>
  <si>
    <r>
      <rPr>
        <sz val="12"/>
        <color indexed="8"/>
        <rFont val="宋体"/>
        <charset val="134"/>
      </rPr>
      <t xml:space="preserve">   社自决0</t>
    </r>
    <r>
      <rPr>
        <sz val="12"/>
        <color indexed="8"/>
        <rFont val="宋体"/>
        <charset val="134"/>
      </rPr>
      <t>1</t>
    </r>
    <r>
      <rPr>
        <sz val="12"/>
        <color indexed="8"/>
        <rFont val="宋体"/>
        <charset val="134"/>
      </rPr>
      <t>表</t>
    </r>
  </si>
  <si>
    <r>
      <rPr>
        <sz val="12"/>
        <rFont val="宋体"/>
        <charset val="134"/>
      </rPr>
      <t>项</t>
    </r>
    <r>
      <rPr>
        <sz val="12"/>
        <rFont val="Arial Narrow"/>
        <charset val="134"/>
      </rPr>
      <t xml:space="preserve">      </t>
    </r>
    <r>
      <rPr>
        <sz val="12"/>
        <rFont val="宋体"/>
        <charset val="134"/>
      </rPr>
      <t>目</t>
    </r>
  </si>
  <si>
    <r>
      <rPr>
        <sz val="12"/>
        <rFont val="宋体"/>
        <charset val="134"/>
      </rPr>
      <t>合</t>
    </r>
    <r>
      <rPr>
        <sz val="12"/>
        <rFont val="Arial Narrow"/>
        <charset val="134"/>
      </rPr>
      <t xml:space="preserve">      </t>
    </r>
    <r>
      <rPr>
        <sz val="12"/>
        <rFont val="宋体"/>
        <charset val="134"/>
      </rPr>
      <t>计</t>
    </r>
  </si>
  <si>
    <t>机关事业单位基本
养老保险基金</t>
  </si>
  <si>
    <t>地方补充养老保险基金</t>
  </si>
  <si>
    <t>地方补充医疗保险基金</t>
  </si>
  <si>
    <r>
      <rPr>
        <sz val="12"/>
        <rFont val="Arial Narrow"/>
        <charset val="134"/>
      </rPr>
      <t xml:space="preserve">    </t>
    </r>
    <r>
      <rPr>
        <sz val="12"/>
        <rFont val="宋体"/>
        <charset val="134"/>
      </rPr>
      <t>现金</t>
    </r>
  </si>
  <si>
    <r>
      <rPr>
        <sz val="12"/>
        <rFont val="Arial Narrow"/>
        <charset val="134"/>
      </rPr>
      <t xml:space="preserve">    </t>
    </r>
    <r>
      <rPr>
        <sz val="12"/>
        <rFont val="宋体"/>
        <charset val="134"/>
      </rPr>
      <t>支出户存款</t>
    </r>
  </si>
  <si>
    <r>
      <rPr>
        <sz val="12"/>
        <rFont val="Arial Narrow"/>
        <charset val="134"/>
      </rPr>
      <t xml:space="preserve">    </t>
    </r>
    <r>
      <rPr>
        <sz val="12"/>
        <rFont val="宋体"/>
        <charset val="134"/>
      </rPr>
      <t>财政专户存款</t>
    </r>
  </si>
  <si>
    <r>
      <rPr>
        <sz val="12"/>
        <rFont val="Arial Narrow"/>
        <charset val="134"/>
      </rPr>
      <t xml:space="preserve">    </t>
    </r>
    <r>
      <rPr>
        <sz val="12"/>
        <rFont val="宋体"/>
        <charset val="134"/>
      </rPr>
      <t>暂付款</t>
    </r>
  </si>
  <si>
    <r>
      <rPr>
        <sz val="12"/>
        <rFont val="Arial Narrow"/>
        <charset val="134"/>
      </rPr>
      <t xml:space="preserve">      </t>
    </r>
    <r>
      <rPr>
        <sz val="12"/>
        <rFont val="宋体"/>
        <charset val="134"/>
      </rPr>
      <t>其中：委托运营基金</t>
    </r>
  </si>
  <si>
    <r>
      <rPr>
        <sz val="12"/>
        <rFont val="Arial Narrow"/>
        <charset val="134"/>
      </rPr>
      <t xml:space="preserve">    </t>
    </r>
    <r>
      <rPr>
        <sz val="12"/>
        <rFont val="宋体"/>
        <charset val="134"/>
      </rPr>
      <t>债券投资</t>
    </r>
  </si>
  <si>
    <r>
      <rPr>
        <sz val="12"/>
        <rFont val="Arial Narrow"/>
        <charset val="134"/>
      </rPr>
      <t xml:space="preserve">    </t>
    </r>
    <r>
      <rPr>
        <sz val="12"/>
        <rFont val="宋体"/>
        <charset val="134"/>
      </rPr>
      <t>临时借款</t>
    </r>
  </si>
  <si>
    <r>
      <rPr>
        <sz val="12"/>
        <rFont val="Arial Narrow"/>
        <charset val="134"/>
      </rPr>
      <t xml:space="preserve">    </t>
    </r>
    <r>
      <rPr>
        <sz val="12"/>
        <rFont val="宋体"/>
        <charset val="134"/>
      </rPr>
      <t>暂收款</t>
    </r>
  </si>
  <si>
    <t>社会保险基金（深圳自有险种） 表2</t>
  </si>
  <si>
    <t>深圳市2021年自有社会保险基金收入决算表（草案）</t>
  </si>
  <si>
    <t xml:space="preserve">   社自决02表</t>
  </si>
  <si>
    <t>事业单位基本养老保险（试点）基金</t>
  </si>
  <si>
    <t>社会保险基金（深圳自有险种） 表3</t>
  </si>
  <si>
    <t>深圳市2021年自有社会保险基金支出决算表（草案）</t>
  </si>
  <si>
    <t xml:space="preserve">   社自决03表</t>
  </si>
  <si>
    <t>社会保险基金（深圳自有险种） 表4</t>
  </si>
  <si>
    <t>深圳市2021年机关事业单位基本养老保险基金收支表（草案）</t>
  </si>
  <si>
    <t xml:space="preserve">   社决04表</t>
  </si>
  <si>
    <t>一、保险费收入</t>
  </si>
  <si>
    <t>二、利息收入</t>
  </si>
  <si>
    <t>二、医疗补助金支出</t>
  </si>
  <si>
    <t xml:space="preserve">三、财政补贴收入 </t>
  </si>
  <si>
    <t>三、丧葬抚恤补助支出</t>
  </si>
  <si>
    <t>五、转移收入</t>
  </si>
  <si>
    <t>五、转移支出</t>
  </si>
  <si>
    <t>七、本年收入合计</t>
  </si>
  <si>
    <t>八、上年结余</t>
  </si>
  <si>
    <t>社会保险基金（深圳自有险种） 表5</t>
  </si>
  <si>
    <t>深圳市2021年地方补充养老保险基金收支表（草案）</t>
  </si>
  <si>
    <t xml:space="preserve">   社自决05表</t>
  </si>
  <si>
    <t>一、待遇支出</t>
  </si>
  <si>
    <t>三、本年支出小计</t>
  </si>
  <si>
    <t>四、本年支出合计</t>
  </si>
  <si>
    <t>五、本年收支结余</t>
  </si>
  <si>
    <t>六、年末滚存结余</t>
  </si>
  <si>
    <t>社会保险基金（深圳自有险种） 表6</t>
  </si>
  <si>
    <t>深圳市2021年地方补充医疗保险基金收支表（草案）</t>
  </si>
  <si>
    <t>社自决06表</t>
  </si>
  <si>
    <t>项       目</t>
  </si>
  <si>
    <t>金额</t>
  </si>
  <si>
    <t>一、地方补充医疗保险费收入</t>
  </si>
  <si>
    <t>一、地方补充医疗保险待遇支出</t>
  </si>
  <si>
    <t xml:space="preserve">    其中：1.住院支出</t>
  </si>
  <si>
    <t>三、财政补贴收入</t>
  </si>
  <si>
    <t xml:space="preserve">          2.门诊支出</t>
  </si>
  <si>
    <t>三、转移支出</t>
  </si>
  <si>
    <t>社会保险基金（深圳自有险种） 表7</t>
  </si>
  <si>
    <t>深圳市2021年自有社会保险基础资料表（草案）</t>
  </si>
  <si>
    <t>社自决附01表</t>
  </si>
  <si>
    <t>一、机关事业单位基本养老保险</t>
  </si>
  <si>
    <t>三、地方补充医疗保险</t>
  </si>
  <si>
    <t xml:space="preserve">  (一)参保人员年末数</t>
  </si>
  <si>
    <t>（一）参保人员年末数</t>
  </si>
  <si>
    <t xml:space="preserve">  (二)实际缴费人员年末数</t>
  </si>
  <si>
    <t>（二）实际缴费人员年末数</t>
  </si>
  <si>
    <t xml:space="preserve">  (三)缴费基数总额</t>
  </si>
  <si>
    <t>（三）缴费基数总额</t>
  </si>
  <si>
    <t>二、地方补充养老保险</t>
  </si>
</sst>
</file>

<file path=xl/styles.xml><?xml version="1.0" encoding="utf-8"?>
<styleSheet xmlns="http://schemas.openxmlformats.org/spreadsheetml/2006/main">
  <numFmts count="14">
    <numFmt numFmtId="176" formatCode="0_ "/>
    <numFmt numFmtId="177" formatCode="_ * #,##0_ ;_ * \-#,##0_ ;_ * &quot;-&quot;??_ ;_ @_ "/>
    <numFmt numFmtId="178" formatCode="#,##0.0_ "/>
    <numFmt numFmtId="179" formatCode="#,##0.00_ ;\-#,##0.00"/>
    <numFmt numFmtId="180" formatCode="#,##0.00_ "/>
    <numFmt numFmtId="42" formatCode="_ &quot;￥&quot;* #,##0_ ;_ &quot;￥&quot;* \-#,##0_ ;_ &quot;￥&quot;* &quot;-&quot;_ ;_ @_ "/>
    <numFmt numFmtId="181" formatCode="0.0%"/>
    <numFmt numFmtId="41" formatCode="_ * #,##0_ ;_ * \-#,##0_ ;_ * &quot;-&quot;_ ;_ @_ "/>
    <numFmt numFmtId="43" formatCode="_ * #,##0.00_ ;_ * \-#,##0.00_ ;_ * &quot;-&quot;??_ ;_ @_ "/>
    <numFmt numFmtId="182" formatCode="#,##0_ ;\-#,##0;;"/>
    <numFmt numFmtId="183" formatCode="#,##0_ "/>
    <numFmt numFmtId="44" formatCode="_ &quot;￥&quot;* #,##0.00_ ;_ &quot;￥&quot;* \-#,##0.00_ ;_ &quot;￥&quot;* &quot;-&quot;??_ ;_ @_ "/>
    <numFmt numFmtId="184" formatCode="0.00_ "/>
    <numFmt numFmtId="185" formatCode="#,##0.00_ ;\-#,##0.00;;"/>
  </numFmts>
  <fonts count="93">
    <font>
      <sz val="12"/>
      <name val="宋体"/>
      <charset val="134"/>
    </font>
    <font>
      <sz val="11"/>
      <color indexed="8"/>
      <name val="宋体"/>
      <charset val="134"/>
    </font>
    <font>
      <sz val="10"/>
      <name val="宋体"/>
      <charset val="134"/>
    </font>
    <font>
      <sz val="12"/>
      <name val="宋体"/>
      <charset val="134"/>
      <scheme val="major"/>
    </font>
    <font>
      <sz val="29"/>
      <color indexed="8"/>
      <name val="宋体"/>
      <charset val="134"/>
    </font>
    <font>
      <sz val="12"/>
      <color indexed="8"/>
      <name val="宋体"/>
      <charset val="134"/>
    </font>
    <font>
      <b/>
      <sz val="26"/>
      <color indexed="8"/>
      <name val="宋体"/>
      <charset val="134"/>
    </font>
    <font>
      <b/>
      <sz val="11"/>
      <color indexed="8"/>
      <name val="华文中宋"/>
      <charset val="134"/>
    </font>
    <font>
      <sz val="26"/>
      <color indexed="8"/>
      <name val="宋体"/>
      <charset val="134"/>
    </font>
    <font>
      <sz val="24"/>
      <color indexed="8"/>
      <name val="宋体"/>
      <charset val="134"/>
    </font>
    <font>
      <b/>
      <sz val="12"/>
      <color indexed="8"/>
      <name val="宋体"/>
      <charset val="1"/>
    </font>
    <font>
      <sz val="12"/>
      <color indexed="8"/>
      <name val="宋体"/>
      <charset val="1"/>
    </font>
    <font>
      <sz val="20"/>
      <name val="宋体"/>
      <charset val="134"/>
    </font>
    <font>
      <sz val="20"/>
      <name val="Times New Roman"/>
      <charset val="134"/>
    </font>
    <font>
      <b/>
      <sz val="12"/>
      <name val="Times New Roman"/>
      <charset val="134"/>
    </font>
    <font>
      <sz val="11"/>
      <name val="宋体"/>
      <charset val="134"/>
    </font>
    <font>
      <b/>
      <sz val="11"/>
      <name val="宋体"/>
      <charset val="134"/>
    </font>
    <font>
      <sz val="12"/>
      <name val="Arial Narrow"/>
      <charset val="134"/>
    </font>
    <font>
      <sz val="9"/>
      <name val="Arial Narrow"/>
      <charset val="134"/>
    </font>
    <font>
      <sz val="28"/>
      <name val="宋体"/>
      <charset val="134"/>
    </font>
    <font>
      <sz val="10"/>
      <name val="Arial Narrow"/>
      <charset val="134"/>
    </font>
    <font>
      <b/>
      <sz val="29"/>
      <color indexed="8"/>
      <name val="宋体"/>
      <charset val="134"/>
    </font>
    <font>
      <b/>
      <sz val="29"/>
      <name val="宋体"/>
      <charset val="134"/>
    </font>
    <font>
      <sz val="11"/>
      <color indexed="8"/>
      <name val="宋体"/>
      <charset val="1"/>
    </font>
    <font>
      <b/>
      <sz val="27"/>
      <color indexed="8"/>
      <name val="宋体"/>
      <charset val="134"/>
    </font>
    <font>
      <sz val="10"/>
      <color indexed="8"/>
      <name val="宋体"/>
      <charset val="1"/>
    </font>
    <font>
      <b/>
      <sz val="12"/>
      <color indexed="8"/>
      <name val="宋体"/>
      <charset val="134"/>
    </font>
    <font>
      <b/>
      <sz val="28"/>
      <color indexed="8"/>
      <name val="宋体"/>
      <charset val="134"/>
    </font>
    <font>
      <sz val="9"/>
      <color indexed="8"/>
      <name val="宋体"/>
      <charset val="134"/>
    </font>
    <font>
      <sz val="26"/>
      <name val="宋体"/>
      <charset val="134"/>
    </font>
    <font>
      <b/>
      <sz val="24"/>
      <color indexed="8"/>
      <name val="宋体"/>
      <charset val="134"/>
    </font>
    <font>
      <b/>
      <sz val="20"/>
      <name val="宋体"/>
      <charset val="134"/>
    </font>
    <font>
      <b/>
      <sz val="20"/>
      <name val="Times New Roman"/>
      <charset val="134"/>
    </font>
    <font>
      <b/>
      <sz val="22"/>
      <name val="宋体"/>
      <charset val="134"/>
    </font>
    <font>
      <b/>
      <sz val="22"/>
      <name val="Times New Roman"/>
      <charset val="134"/>
    </font>
    <font>
      <b/>
      <sz val="10"/>
      <name val="宋体"/>
      <charset val="134"/>
    </font>
    <font>
      <sz val="18"/>
      <name val="黑体"/>
      <charset val="134"/>
    </font>
    <font>
      <b/>
      <sz val="14"/>
      <name val="宋体"/>
      <charset val="134"/>
    </font>
    <font>
      <sz val="14"/>
      <name val="宋体"/>
      <charset val="134"/>
    </font>
    <font>
      <b/>
      <sz val="18"/>
      <name val="宋体"/>
      <charset val="134"/>
    </font>
    <font>
      <sz val="18"/>
      <name val="宋体"/>
      <charset val="134"/>
    </font>
    <font>
      <b/>
      <sz val="12"/>
      <name val="宋体"/>
      <charset val="134"/>
    </font>
    <font>
      <b/>
      <sz val="16"/>
      <name val="宋体"/>
      <charset val="134"/>
    </font>
    <font>
      <sz val="16"/>
      <name val="仿宋_GB2312"/>
      <charset val="134"/>
    </font>
    <font>
      <b/>
      <sz val="14"/>
      <color rgb="FF000000"/>
      <name val="宋体"/>
      <charset val="134"/>
    </font>
    <font>
      <sz val="15"/>
      <color rgb="FF000000"/>
      <name val="宋体"/>
      <charset val="134"/>
    </font>
    <font>
      <sz val="15"/>
      <color rgb="FF000000"/>
      <name val="仿宋_GB2312"/>
      <charset val="134"/>
    </font>
    <font>
      <sz val="16"/>
      <name val="黑体"/>
      <charset val="134"/>
    </font>
    <font>
      <sz val="12"/>
      <color rgb="FFFF0000"/>
      <name val="宋体"/>
      <charset val="134"/>
    </font>
    <font>
      <b/>
      <sz val="20"/>
      <color rgb="FFFF0000"/>
      <name val="宋体"/>
      <charset val="134"/>
    </font>
    <font>
      <sz val="10"/>
      <color rgb="FFFF0000"/>
      <name val="宋体"/>
      <charset val="134"/>
    </font>
    <font>
      <b/>
      <sz val="30"/>
      <name val="宋体"/>
      <charset val="134"/>
    </font>
    <font>
      <b/>
      <sz val="24"/>
      <name val="宋体"/>
      <charset val="134"/>
    </font>
    <font>
      <b/>
      <sz val="15"/>
      <name val="宋体"/>
      <charset val="134"/>
    </font>
    <font>
      <sz val="11"/>
      <color indexed="20"/>
      <name val="宋体"/>
      <charset val="134"/>
    </font>
    <font>
      <sz val="11"/>
      <color indexed="17"/>
      <name val="宋体"/>
      <charset val="134"/>
    </font>
    <font>
      <sz val="11"/>
      <color indexed="10"/>
      <name val="宋体"/>
      <charset val="134"/>
    </font>
    <font>
      <sz val="11"/>
      <color indexed="9"/>
      <name val="宋体"/>
      <charset val="134"/>
    </font>
    <font>
      <sz val="11"/>
      <color theme="0"/>
      <name val="宋体"/>
      <charset val="0"/>
      <scheme val="minor"/>
    </font>
    <font>
      <sz val="11"/>
      <color theme="1"/>
      <name val="宋体"/>
      <charset val="0"/>
      <scheme val="minor"/>
    </font>
    <font>
      <b/>
      <sz val="13"/>
      <color theme="3"/>
      <name val="宋体"/>
      <charset val="134"/>
      <scheme val="minor"/>
    </font>
    <font>
      <b/>
      <sz val="11"/>
      <color rgb="FF3F3F3F"/>
      <name val="宋体"/>
      <charset val="0"/>
      <scheme val="minor"/>
    </font>
    <font>
      <b/>
      <sz val="11"/>
      <color rgb="FFFFFFFF"/>
      <name val="宋体"/>
      <charset val="0"/>
      <scheme val="minor"/>
    </font>
    <font>
      <sz val="11"/>
      <color rgb="FF9C0006"/>
      <name val="宋体"/>
      <charset val="0"/>
      <scheme val="minor"/>
    </font>
    <font>
      <b/>
      <sz val="15"/>
      <color theme="3"/>
      <name val="宋体"/>
      <charset val="134"/>
      <scheme val="minor"/>
    </font>
    <font>
      <i/>
      <sz val="11"/>
      <color rgb="FF7F7F7F"/>
      <name val="宋体"/>
      <charset val="0"/>
      <scheme val="minor"/>
    </font>
    <font>
      <sz val="11"/>
      <color theme="1"/>
      <name val="宋体"/>
      <charset val="134"/>
      <scheme val="minor"/>
    </font>
    <font>
      <u/>
      <sz val="11"/>
      <color rgb="FF0000FF"/>
      <name val="宋体"/>
      <charset val="0"/>
      <scheme val="minor"/>
    </font>
    <font>
      <b/>
      <sz val="13"/>
      <color indexed="56"/>
      <name val="宋体"/>
      <charset val="134"/>
    </font>
    <font>
      <sz val="11"/>
      <color rgb="FF3F3F76"/>
      <name val="宋体"/>
      <charset val="0"/>
      <scheme val="minor"/>
    </font>
    <font>
      <sz val="11"/>
      <color rgb="FFFA7D00"/>
      <name val="宋体"/>
      <charset val="0"/>
      <scheme val="minor"/>
    </font>
    <font>
      <sz val="12"/>
      <name val="Times New Roman"/>
      <charset val="134"/>
    </font>
    <font>
      <sz val="12"/>
      <color indexed="20"/>
      <name val="宋体"/>
      <charset val="134"/>
    </font>
    <font>
      <b/>
      <sz val="18"/>
      <color indexed="56"/>
      <name val="宋体"/>
      <charset val="134"/>
    </font>
    <font>
      <sz val="11"/>
      <color rgb="FF006100"/>
      <name val="宋体"/>
      <charset val="0"/>
      <scheme val="minor"/>
    </font>
    <font>
      <b/>
      <sz val="11"/>
      <color indexed="56"/>
      <name val="宋体"/>
      <charset val="134"/>
    </font>
    <font>
      <b/>
      <sz val="11"/>
      <color indexed="63"/>
      <name val="宋体"/>
      <charset val="134"/>
    </font>
    <font>
      <sz val="12"/>
      <color indexed="17"/>
      <name val="宋体"/>
      <charset val="134"/>
    </font>
    <font>
      <sz val="11"/>
      <color indexed="52"/>
      <name val="宋体"/>
      <charset val="134"/>
    </font>
    <font>
      <b/>
      <sz val="11"/>
      <color theme="3"/>
      <name val="宋体"/>
      <charset val="134"/>
      <scheme val="minor"/>
    </font>
    <font>
      <sz val="11"/>
      <color indexed="60"/>
      <name val="宋体"/>
      <charset val="134"/>
    </font>
    <font>
      <b/>
      <sz val="11"/>
      <color indexed="52"/>
      <name val="宋体"/>
      <charset val="134"/>
    </font>
    <font>
      <b/>
      <sz val="15"/>
      <color indexed="56"/>
      <name val="宋体"/>
      <charset val="134"/>
    </font>
    <font>
      <b/>
      <sz val="18"/>
      <color theme="3"/>
      <name val="宋体"/>
      <charset val="134"/>
      <scheme val="minor"/>
    </font>
    <font>
      <i/>
      <sz val="11"/>
      <color indexed="23"/>
      <name val="宋体"/>
      <charset val="134"/>
    </font>
    <font>
      <b/>
      <sz val="11"/>
      <color indexed="8"/>
      <name val="宋体"/>
      <charset val="134"/>
    </font>
    <font>
      <b/>
      <sz val="11"/>
      <color indexed="9"/>
      <name val="宋体"/>
      <charset val="134"/>
    </font>
    <font>
      <b/>
      <sz val="11"/>
      <color rgb="FFFA7D00"/>
      <name val="宋体"/>
      <charset val="0"/>
      <scheme val="minor"/>
    </font>
    <font>
      <sz val="11"/>
      <color indexed="62"/>
      <name val="宋体"/>
      <charset val="134"/>
    </font>
    <font>
      <sz val="11"/>
      <color rgb="FF9C6500"/>
      <name val="宋体"/>
      <charset val="0"/>
      <scheme val="minor"/>
    </font>
    <font>
      <u/>
      <sz val="11"/>
      <color rgb="FF800080"/>
      <name val="宋体"/>
      <charset val="0"/>
      <scheme val="minor"/>
    </font>
    <font>
      <sz val="11"/>
      <color rgb="FFFF0000"/>
      <name val="宋体"/>
      <charset val="0"/>
      <scheme val="minor"/>
    </font>
    <font>
      <b/>
      <sz val="11"/>
      <color theme="1"/>
      <name val="宋体"/>
      <charset val="0"/>
      <scheme val="minor"/>
    </font>
  </fonts>
  <fills count="59">
    <fill>
      <patternFill patternType="none"/>
    </fill>
    <fill>
      <patternFill patternType="gray125"/>
    </fill>
    <fill>
      <patternFill patternType="solid">
        <fgColor indexed="9"/>
        <bgColor indexed="8"/>
      </patternFill>
    </fill>
    <fill>
      <patternFill patternType="solid">
        <fgColor indexed="9"/>
        <bgColor indexed="64"/>
      </patternFill>
    </fill>
    <fill>
      <patternFill patternType="solid">
        <fgColor theme="0" tint="-0.25"/>
        <bgColor indexed="64"/>
      </patternFill>
    </fill>
    <fill>
      <patternFill patternType="solid">
        <fgColor theme="0"/>
        <bgColor indexed="64"/>
      </patternFill>
    </fill>
    <fill>
      <patternFill patternType="solid">
        <fgColor indexed="45"/>
        <bgColor indexed="64"/>
      </patternFill>
    </fill>
    <fill>
      <patternFill patternType="solid">
        <fgColor indexed="42"/>
        <bgColor indexed="64"/>
      </patternFill>
    </fill>
    <fill>
      <patternFill patternType="solid">
        <fgColor indexed="62"/>
        <bgColor indexed="64"/>
      </patternFill>
    </fill>
    <fill>
      <patternFill patternType="solid">
        <fgColor indexed="36"/>
        <bgColor indexed="64"/>
      </patternFill>
    </fill>
    <fill>
      <patternFill patternType="solid">
        <fgColor theme="5"/>
        <bgColor indexed="64"/>
      </patternFill>
    </fill>
    <fill>
      <patternFill patternType="solid">
        <fgColor indexed="26"/>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rgb="FFF2F2F2"/>
        <bgColor indexed="64"/>
      </patternFill>
    </fill>
    <fill>
      <patternFill patternType="solid">
        <fgColor rgb="FFA5A5A5"/>
        <bgColor indexed="64"/>
      </patternFill>
    </fill>
    <fill>
      <patternFill patternType="solid">
        <fgColor rgb="FFFFC7CE"/>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indexed="57"/>
        <bgColor indexed="64"/>
      </patternFill>
    </fill>
    <fill>
      <patternFill patternType="solid">
        <fgColor theme="7"/>
        <bgColor indexed="64"/>
      </patternFill>
    </fill>
    <fill>
      <patternFill patternType="solid">
        <fgColor indexed="49"/>
        <bgColor indexed="64"/>
      </patternFill>
    </fill>
    <fill>
      <patternFill patternType="solid">
        <fgColor rgb="FFFFCC99"/>
        <bgColor indexed="64"/>
      </patternFill>
    </fill>
    <fill>
      <patternFill patternType="solid">
        <fgColor indexed="44"/>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indexed="27"/>
        <bgColor indexed="64"/>
      </patternFill>
    </fill>
    <fill>
      <patternFill patternType="solid">
        <fgColor indexed="52"/>
        <bgColor indexed="64"/>
      </patternFill>
    </fill>
    <fill>
      <patternFill patternType="solid">
        <fgColor theme="6"/>
        <bgColor indexed="64"/>
      </patternFill>
    </fill>
    <fill>
      <patternFill patternType="solid">
        <fgColor indexed="29"/>
        <bgColor indexed="64"/>
      </patternFill>
    </fill>
    <fill>
      <patternFill patternType="solid">
        <fgColor theme="5" tint="0.799981688894314"/>
        <bgColor indexed="64"/>
      </patternFill>
    </fill>
    <fill>
      <patternFill patternType="solid">
        <fgColor indexed="53"/>
        <bgColor indexed="64"/>
      </patternFill>
    </fill>
    <fill>
      <patternFill patternType="solid">
        <fgColor indexed="46"/>
        <bgColor indexed="64"/>
      </patternFill>
    </fill>
    <fill>
      <patternFill patternType="solid">
        <fgColor rgb="FFC6EFCE"/>
        <bgColor indexed="64"/>
      </patternFill>
    </fill>
    <fill>
      <patternFill patternType="solid">
        <fgColor indexed="22"/>
        <bgColor indexed="64"/>
      </patternFill>
    </fill>
    <fill>
      <patternFill patternType="solid">
        <fgColor indexed="30"/>
        <bgColor indexed="64"/>
      </patternFill>
    </fill>
    <fill>
      <patternFill patternType="solid">
        <fgColor indexed="10"/>
        <bgColor indexed="64"/>
      </patternFill>
    </fill>
    <fill>
      <patternFill patternType="solid">
        <fgColor indexed="11"/>
        <bgColor indexed="64"/>
      </patternFill>
    </fill>
    <fill>
      <patternFill patternType="solid">
        <fgColor theme="9" tint="0.599993896298105"/>
        <bgColor indexed="64"/>
      </patternFill>
    </fill>
    <fill>
      <patternFill patternType="solid">
        <fgColor indexed="43"/>
        <bgColor indexed="64"/>
      </patternFill>
    </fill>
    <fill>
      <patternFill patternType="solid">
        <fgColor indexed="47"/>
        <bgColor indexed="64"/>
      </patternFill>
    </fill>
    <fill>
      <patternFill patternType="solid">
        <fgColor theme="4" tint="0.599993896298105"/>
        <bgColor indexed="64"/>
      </patternFill>
    </fill>
    <fill>
      <patternFill patternType="solid">
        <fgColor theme="4"/>
        <bgColor indexed="64"/>
      </patternFill>
    </fill>
    <fill>
      <patternFill patternType="solid">
        <fgColor rgb="FFFFFFCC"/>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indexed="51"/>
        <bgColor indexed="64"/>
      </patternFill>
    </fill>
    <fill>
      <patternFill patternType="solid">
        <fgColor indexed="55"/>
        <bgColor indexed="64"/>
      </patternFill>
    </fill>
    <fill>
      <patternFill patternType="solid">
        <fgColor rgb="FFFFEB9C"/>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theme="8"/>
        <bgColor indexed="64"/>
      </patternFill>
    </fill>
    <fill>
      <patternFill patternType="solid">
        <fgColor indexed="31"/>
        <bgColor indexed="64"/>
      </patternFill>
    </fill>
    <fill>
      <patternFill patternType="solid">
        <fgColor theme="7" tint="0.599993896298105"/>
        <bgColor indexed="64"/>
      </patternFill>
    </fill>
    <fill>
      <patternFill patternType="solid">
        <fgColor theme="9"/>
        <bgColor indexed="64"/>
      </patternFill>
    </fill>
  </fills>
  <borders count="81">
    <border>
      <left/>
      <right/>
      <top/>
      <bottom/>
      <diagonal/>
    </border>
    <border>
      <left style="medium">
        <color auto="true"/>
      </left>
      <right style="thin">
        <color auto="true"/>
      </right>
      <top style="medium">
        <color auto="true"/>
      </top>
      <bottom style="medium">
        <color auto="true"/>
      </bottom>
      <diagonal/>
    </border>
    <border>
      <left style="thin">
        <color auto="true"/>
      </left>
      <right style="thin">
        <color auto="true"/>
      </right>
      <top style="medium">
        <color auto="true"/>
      </top>
      <bottom style="medium">
        <color auto="true"/>
      </bottom>
      <diagonal/>
    </border>
    <border>
      <left style="thin">
        <color auto="true"/>
      </left>
      <right style="medium">
        <color auto="true"/>
      </right>
      <top style="medium">
        <color auto="true"/>
      </top>
      <bottom style="medium">
        <color auto="true"/>
      </bottom>
      <diagonal/>
    </border>
    <border>
      <left/>
      <right style="thin">
        <color auto="true"/>
      </right>
      <top style="medium">
        <color auto="true"/>
      </top>
      <bottom style="medium">
        <color auto="true"/>
      </bottom>
      <diagonal/>
    </border>
    <border>
      <left style="medium">
        <color auto="true"/>
      </left>
      <right style="thin">
        <color auto="true"/>
      </right>
      <top/>
      <bottom style="thin">
        <color auto="true"/>
      </bottom>
      <diagonal/>
    </border>
    <border>
      <left style="thin">
        <color auto="true"/>
      </left>
      <right style="thin">
        <color auto="true"/>
      </right>
      <top/>
      <bottom style="thin">
        <color auto="true"/>
      </bottom>
      <diagonal/>
    </border>
    <border>
      <left style="thin">
        <color auto="true"/>
      </left>
      <right style="medium">
        <color auto="true"/>
      </right>
      <top/>
      <bottom style="thin">
        <color auto="true"/>
      </bottom>
      <diagonal/>
    </border>
    <border>
      <left style="thin">
        <color auto="true"/>
      </left>
      <right style="thin">
        <color auto="true"/>
      </right>
      <top style="thin">
        <color auto="true"/>
      </top>
      <bottom style="thin">
        <color auto="true"/>
      </bottom>
      <diagonal/>
    </border>
    <border>
      <left style="medium">
        <color auto="true"/>
      </left>
      <right style="thin">
        <color auto="true"/>
      </right>
      <top style="thin">
        <color auto="true"/>
      </top>
      <bottom style="thin">
        <color auto="true"/>
      </bottom>
      <diagonal/>
    </border>
    <border>
      <left style="thin">
        <color auto="true"/>
      </left>
      <right style="medium">
        <color auto="true"/>
      </right>
      <top style="thin">
        <color auto="true"/>
      </top>
      <bottom style="thin">
        <color auto="true"/>
      </bottom>
      <diagonal/>
    </border>
    <border>
      <left/>
      <right style="thin">
        <color auto="true"/>
      </right>
      <top style="thin">
        <color auto="true"/>
      </top>
      <bottom style="thin">
        <color auto="true"/>
      </bottom>
      <diagonal/>
    </border>
    <border>
      <left/>
      <right style="thin">
        <color auto="true"/>
      </right>
      <top style="thin">
        <color auto="true"/>
      </top>
      <bottom style="medium">
        <color auto="true"/>
      </bottom>
      <diagonal/>
    </border>
    <border>
      <left style="thin">
        <color auto="true"/>
      </left>
      <right style="thin">
        <color auto="true"/>
      </right>
      <top style="thin">
        <color auto="true"/>
      </top>
      <bottom style="medium">
        <color auto="true"/>
      </bottom>
      <diagonal/>
    </border>
    <border>
      <left style="thin">
        <color auto="true"/>
      </left>
      <right style="thin">
        <color auto="true"/>
      </right>
      <top style="thin">
        <color auto="true"/>
      </top>
      <bottom style="thin">
        <color indexed="8"/>
      </bottom>
      <diagonal/>
    </border>
    <border>
      <left style="thin">
        <color auto="true"/>
      </left>
      <right style="medium">
        <color auto="true"/>
      </right>
      <top style="thin">
        <color auto="true"/>
      </top>
      <bottom style="medium">
        <color auto="true"/>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medium">
        <color auto="true"/>
      </left>
      <right style="thin">
        <color indexed="8"/>
      </right>
      <top style="medium">
        <color auto="true"/>
      </top>
      <bottom style="medium">
        <color auto="true"/>
      </bottom>
      <diagonal/>
    </border>
    <border>
      <left style="thin">
        <color indexed="8"/>
      </left>
      <right style="medium">
        <color auto="true"/>
      </right>
      <top style="medium">
        <color auto="true"/>
      </top>
      <bottom style="medium">
        <color auto="true"/>
      </bottom>
      <diagonal/>
    </border>
    <border>
      <left/>
      <right style="thin">
        <color indexed="8"/>
      </right>
      <top style="medium">
        <color auto="true"/>
      </top>
      <bottom style="medium">
        <color auto="true"/>
      </bottom>
      <diagonal/>
    </border>
    <border>
      <left style="medium">
        <color auto="true"/>
      </left>
      <right style="thin">
        <color indexed="8"/>
      </right>
      <top style="medium">
        <color auto="true"/>
      </top>
      <bottom style="thin">
        <color indexed="8"/>
      </bottom>
      <diagonal/>
    </border>
    <border>
      <left style="thin">
        <color indexed="8"/>
      </left>
      <right style="medium">
        <color auto="true"/>
      </right>
      <top style="medium">
        <color auto="true"/>
      </top>
      <bottom style="thin">
        <color indexed="8"/>
      </bottom>
      <diagonal/>
    </border>
    <border>
      <left/>
      <right style="thin">
        <color indexed="8"/>
      </right>
      <top style="medium">
        <color auto="true"/>
      </top>
      <bottom style="thin">
        <color indexed="8"/>
      </bottom>
      <diagonal/>
    </border>
    <border>
      <left style="medium">
        <color auto="true"/>
      </left>
      <right style="thin">
        <color indexed="8"/>
      </right>
      <top style="thin">
        <color indexed="8"/>
      </top>
      <bottom style="thin">
        <color indexed="8"/>
      </bottom>
      <diagonal/>
    </border>
    <border>
      <left style="thin">
        <color indexed="8"/>
      </left>
      <right style="medium">
        <color auto="true"/>
      </right>
      <top style="thin">
        <color indexed="8"/>
      </top>
      <bottom style="thin">
        <color indexed="8"/>
      </bottom>
      <diagonal/>
    </border>
    <border>
      <left style="medium">
        <color auto="true"/>
      </left>
      <right style="thin">
        <color indexed="8"/>
      </right>
      <top style="thin">
        <color indexed="8"/>
      </top>
      <bottom/>
      <diagonal/>
    </border>
    <border>
      <left/>
      <right style="thin">
        <color indexed="8"/>
      </right>
      <top style="thin">
        <color indexed="8"/>
      </top>
      <bottom/>
      <diagonal/>
    </border>
    <border>
      <left style="thin">
        <color indexed="8"/>
      </left>
      <right style="medium">
        <color auto="true"/>
      </right>
      <top style="thin">
        <color indexed="8"/>
      </top>
      <bottom/>
      <diagonal/>
    </border>
    <border>
      <left style="medium">
        <color auto="true"/>
      </left>
      <right style="medium">
        <color auto="true"/>
      </right>
      <top style="medium">
        <color auto="true"/>
      </top>
      <bottom style="thin">
        <color indexed="8"/>
      </bottom>
      <diagonal/>
    </border>
    <border>
      <left style="thin">
        <color indexed="8"/>
      </left>
      <right style="thin">
        <color indexed="8"/>
      </right>
      <top style="medium">
        <color auto="true"/>
      </top>
      <bottom style="thin">
        <color indexed="8"/>
      </bottom>
      <diagonal/>
    </border>
    <border>
      <left style="medium">
        <color auto="true"/>
      </left>
      <right style="medium">
        <color auto="true"/>
      </right>
      <top style="thin">
        <color indexed="8"/>
      </top>
      <bottom style="medium">
        <color auto="true"/>
      </bottom>
      <diagonal/>
    </border>
    <border>
      <left/>
      <right style="thin">
        <color indexed="8"/>
      </right>
      <top style="thin">
        <color indexed="8"/>
      </top>
      <bottom style="medium">
        <color auto="true"/>
      </bottom>
      <diagonal/>
    </border>
    <border>
      <left style="thin">
        <color indexed="8"/>
      </left>
      <right style="medium">
        <color auto="true"/>
      </right>
      <top style="thin">
        <color indexed="8"/>
      </top>
      <bottom style="medium">
        <color auto="true"/>
      </bottom>
      <diagonal/>
    </border>
    <border>
      <left style="thin">
        <color indexed="8"/>
      </left>
      <right style="thin">
        <color indexed="8"/>
      </right>
      <top style="thin">
        <color indexed="8"/>
      </top>
      <bottom style="medium">
        <color auto="true"/>
      </bottom>
      <diagonal/>
    </border>
    <border>
      <left style="medium">
        <color auto="true"/>
      </left>
      <right style="medium">
        <color auto="true"/>
      </right>
      <top/>
      <bottom style="thin">
        <color indexed="8"/>
      </bottom>
      <diagonal/>
    </border>
    <border>
      <left/>
      <right style="thin">
        <color indexed="8"/>
      </right>
      <top/>
      <bottom style="thin">
        <color indexed="8"/>
      </bottom>
      <diagonal/>
    </border>
    <border>
      <left style="thin">
        <color indexed="8"/>
      </left>
      <right style="medium">
        <color auto="true"/>
      </right>
      <top/>
      <bottom style="thin">
        <color indexed="8"/>
      </bottom>
      <diagonal/>
    </border>
    <border>
      <left style="thin">
        <color indexed="8"/>
      </left>
      <right style="thin">
        <color indexed="8"/>
      </right>
      <top/>
      <bottom style="thin">
        <color indexed="8"/>
      </bottom>
      <diagonal/>
    </border>
    <border>
      <left style="medium">
        <color auto="true"/>
      </left>
      <right style="medium">
        <color auto="true"/>
      </right>
      <top style="thin">
        <color indexed="8"/>
      </top>
      <bottom style="thin">
        <color indexed="8"/>
      </bottom>
      <diagonal/>
    </border>
    <border>
      <left/>
      <right/>
      <top/>
      <bottom style="thin">
        <color auto="true"/>
      </bottom>
      <diagonal/>
    </border>
    <border>
      <left style="thin">
        <color indexed="8"/>
      </left>
      <right style="thin">
        <color auto="true"/>
      </right>
      <top style="thin">
        <color indexed="8"/>
      </top>
      <bottom style="thin">
        <color indexed="8"/>
      </bottom>
      <diagonal/>
    </border>
    <border>
      <left style="thin">
        <color indexed="8"/>
      </left>
      <right style="thin">
        <color auto="true"/>
      </right>
      <top style="thin">
        <color indexed="8"/>
      </top>
      <bottom style="thin">
        <color auto="true"/>
      </bottom>
      <diagonal/>
    </border>
    <border>
      <left style="thin">
        <color indexed="8"/>
      </left>
      <right style="thin">
        <color auto="true"/>
      </right>
      <top style="thin">
        <color auto="true"/>
      </top>
      <bottom style="thin">
        <color auto="true"/>
      </bottom>
      <diagonal/>
    </border>
    <border>
      <left style="thin">
        <color indexed="8"/>
      </left>
      <right style="thin">
        <color auto="true"/>
      </right>
      <top style="thin">
        <color auto="true"/>
      </top>
      <bottom style="thin">
        <color indexed="8"/>
      </bottom>
      <diagonal/>
    </border>
    <border>
      <left/>
      <right/>
      <top style="thin">
        <color auto="true"/>
      </top>
      <bottom/>
      <diagonal/>
    </border>
    <border>
      <left/>
      <right style="thin">
        <color auto="true"/>
      </right>
      <top/>
      <bottom/>
      <diagonal/>
    </border>
    <border>
      <left/>
      <right style="thin">
        <color auto="true"/>
      </right>
      <top/>
      <bottom style="thin">
        <color auto="true"/>
      </bottom>
      <diagonal/>
    </border>
    <border>
      <left style="thin">
        <color indexed="8"/>
      </left>
      <right style="thin">
        <color indexed="8"/>
      </right>
      <top style="thin">
        <color indexed="8"/>
      </top>
      <bottom style="thin">
        <color auto="true"/>
      </bottom>
      <diagonal/>
    </border>
    <border>
      <left style="thin">
        <color indexed="8"/>
      </left>
      <right style="thin">
        <color indexed="8"/>
      </right>
      <top style="thin">
        <color auto="true"/>
      </top>
      <bottom style="thin">
        <color auto="true"/>
      </bottom>
      <diagonal/>
    </border>
    <border>
      <left style="thin">
        <color indexed="8"/>
      </left>
      <right style="thin">
        <color indexed="8"/>
      </right>
      <top style="thin">
        <color auto="true"/>
      </top>
      <bottom style="thin">
        <color indexed="8"/>
      </bottom>
      <diagonal/>
    </border>
    <border>
      <left style="thin">
        <color auto="true"/>
      </left>
      <right style="thin">
        <color indexed="8"/>
      </right>
      <top style="thin">
        <color auto="true"/>
      </top>
      <bottom style="thin">
        <color auto="true"/>
      </bottom>
      <diagonal/>
    </border>
    <border>
      <left style="thin">
        <color auto="true"/>
      </left>
      <right style="thin">
        <color indexed="8"/>
      </right>
      <top style="thin">
        <color auto="true"/>
      </top>
      <bottom style="thin">
        <color indexed="8"/>
      </bottom>
      <diagonal/>
    </border>
    <border>
      <left style="thin">
        <color auto="true"/>
      </left>
      <right style="thin">
        <color indexed="8"/>
      </right>
      <top style="thin">
        <color indexed="8"/>
      </top>
      <bottom style="thin">
        <color indexed="8"/>
      </bottom>
      <diagonal/>
    </border>
    <border>
      <left style="thin">
        <color auto="true"/>
      </left>
      <right style="thin">
        <color indexed="8"/>
      </right>
      <top style="thin">
        <color indexed="8"/>
      </top>
      <bottom style="thin">
        <color auto="true"/>
      </bottom>
      <diagonal/>
    </border>
    <border>
      <left style="thin">
        <color auto="true"/>
      </left>
      <right style="thin">
        <color auto="true"/>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auto="true"/>
      </left>
      <right/>
      <top style="thin">
        <color auto="true"/>
      </top>
      <bottom style="thin">
        <color auto="true"/>
      </bottom>
      <diagonal/>
    </border>
    <border>
      <left style="thin">
        <color auto="true"/>
      </left>
      <right style="thin">
        <color auto="true"/>
      </right>
      <top style="thin">
        <color auto="true"/>
      </top>
      <bottom/>
      <diagonal/>
    </border>
    <border>
      <left/>
      <right style="thin">
        <color indexed="0"/>
      </right>
      <top/>
      <bottom style="thin">
        <color indexed="0"/>
      </bottom>
      <diagonal/>
    </border>
    <border>
      <left style="thin">
        <color auto="true"/>
      </left>
      <right/>
      <top style="thin">
        <color auto="true"/>
      </top>
      <bottom/>
      <diagonal/>
    </border>
    <border>
      <left style="thin">
        <color auto="true"/>
      </left>
      <right/>
      <top/>
      <bottom/>
      <diagonal/>
    </border>
    <border>
      <left style="thin">
        <color indexed="22"/>
      </left>
      <right style="thin">
        <color indexed="22"/>
      </right>
      <top style="thin">
        <color indexed="22"/>
      </top>
      <bottom style="thin">
        <color indexed="2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thick">
        <color indexed="2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right/>
      <top/>
      <bottom style="medium">
        <color theme="4" tint="0.49998474074526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style="thin">
        <color rgb="FFB2B2B2"/>
      </left>
      <right style="thin">
        <color rgb="FFB2B2B2"/>
      </right>
      <top style="thin">
        <color rgb="FFB2B2B2"/>
      </top>
      <bottom style="thin">
        <color rgb="FFB2B2B2"/>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theme="4"/>
      </top>
      <bottom style="double">
        <color theme="4"/>
      </bottom>
      <diagonal/>
    </border>
  </borders>
  <cellStyleXfs count="154">
    <xf numFmtId="0" fontId="0" fillId="0" borderId="0">
      <alignment vertical="center"/>
    </xf>
    <xf numFmtId="0" fontId="0" fillId="0" borderId="0" applyNumberFormat="false" applyFont="false" applyFill="false" applyBorder="false" applyAlignment="false" applyProtection="false">
      <alignment vertical="center"/>
    </xf>
    <xf numFmtId="0" fontId="54" fillId="6" borderId="0" applyNumberFormat="false" applyBorder="false" applyAlignment="false" applyProtection="false">
      <alignment vertical="center"/>
    </xf>
    <xf numFmtId="0" fontId="66" fillId="0" borderId="0"/>
    <xf numFmtId="0" fontId="80" fillId="41" borderId="0" applyNumberFormat="false" applyBorder="false" applyAlignment="false" applyProtection="false">
      <alignment vertical="center"/>
    </xf>
    <xf numFmtId="0" fontId="15" fillId="0" borderId="0">
      <alignment vertical="center"/>
    </xf>
    <xf numFmtId="0" fontId="72" fillId="6" borderId="0" applyNumberFormat="false" applyBorder="false" applyAlignment="false" applyProtection="false">
      <alignment vertical="center"/>
    </xf>
    <xf numFmtId="0" fontId="75" fillId="0" borderId="0" applyNumberFormat="false" applyFill="false" applyBorder="false" applyAlignment="false" applyProtection="false">
      <alignment vertical="center"/>
    </xf>
    <xf numFmtId="0" fontId="0" fillId="0" borderId="0">
      <alignment vertical="center"/>
    </xf>
    <xf numFmtId="0" fontId="57" fillId="39" borderId="0" applyNumberFormat="false" applyBorder="false" applyAlignment="false" applyProtection="false">
      <alignment vertical="center"/>
    </xf>
    <xf numFmtId="0" fontId="1" fillId="0" borderId="0">
      <alignment vertical="center"/>
    </xf>
    <xf numFmtId="0" fontId="54" fillId="6" borderId="0" applyNumberFormat="false" applyBorder="false" applyAlignment="false" applyProtection="false">
      <alignment vertical="center"/>
    </xf>
    <xf numFmtId="0" fontId="81" fillId="36" borderId="75" applyNumberFormat="false" applyAlignment="false" applyProtection="false">
      <alignment vertical="center"/>
    </xf>
    <xf numFmtId="9" fontId="1" fillId="0" borderId="0" applyFont="false" applyFill="false" applyBorder="false" applyAlignment="false" applyProtection="false">
      <alignment vertical="center"/>
    </xf>
    <xf numFmtId="0" fontId="57" fillId="31" borderId="0" applyNumberFormat="false" applyBorder="false" applyAlignment="false" applyProtection="false">
      <alignment vertical="center"/>
    </xf>
    <xf numFmtId="0" fontId="0" fillId="0" borderId="0">
      <alignment vertical="center"/>
    </xf>
    <xf numFmtId="0" fontId="55" fillId="7" borderId="0" applyNumberFormat="false" applyBorder="false" applyAlignment="false" applyProtection="false">
      <alignment vertical="center"/>
    </xf>
    <xf numFmtId="0" fontId="0" fillId="0" borderId="0">
      <alignment vertical="center"/>
    </xf>
    <xf numFmtId="0" fontId="57" fillId="38" borderId="0" applyNumberFormat="false" applyBorder="false" applyAlignment="false" applyProtection="false">
      <alignment vertical="center"/>
    </xf>
    <xf numFmtId="0" fontId="57" fillId="37" borderId="0" applyNumberFormat="false" applyBorder="false" applyAlignment="false" applyProtection="false">
      <alignment vertical="center"/>
    </xf>
    <xf numFmtId="0" fontId="55" fillId="7" borderId="0" applyNumberFormat="false" applyBorder="false" applyAlignment="false" applyProtection="false">
      <alignment vertical="center"/>
    </xf>
    <xf numFmtId="0" fontId="1" fillId="39" borderId="0" applyNumberFormat="false" applyBorder="false" applyAlignment="false" applyProtection="false">
      <alignment vertical="center"/>
    </xf>
    <xf numFmtId="0" fontId="1" fillId="7" borderId="0" applyNumberFormat="false" applyBorder="false" applyAlignment="false" applyProtection="false">
      <alignment vertical="center"/>
    </xf>
    <xf numFmtId="0" fontId="76" fillId="36" borderId="72" applyNumberFormat="false" applyAlignment="false" applyProtection="false">
      <alignment vertical="center"/>
    </xf>
    <xf numFmtId="0" fontId="1" fillId="31" borderId="0" applyNumberFormat="false" applyBorder="false" applyAlignment="false" applyProtection="false">
      <alignment vertical="center"/>
    </xf>
    <xf numFmtId="0" fontId="54" fillId="6" borderId="0" applyNumberFormat="false" applyBorder="false" applyAlignment="false" applyProtection="false">
      <alignment vertical="center"/>
    </xf>
    <xf numFmtId="0" fontId="71" fillId="0" borderId="0">
      <alignment vertical="center"/>
    </xf>
    <xf numFmtId="0" fontId="73" fillId="0" borderId="0" applyNumberFormat="false" applyFill="false" applyBorder="false" applyAlignment="false" applyProtection="false">
      <alignment vertical="center"/>
    </xf>
    <xf numFmtId="0" fontId="0" fillId="0" borderId="0">
      <alignment vertical="center"/>
    </xf>
    <xf numFmtId="0" fontId="1" fillId="0" borderId="0">
      <alignment vertical="center"/>
    </xf>
    <xf numFmtId="0" fontId="57" fillId="29" borderId="0" applyNumberFormat="false" applyBorder="false" applyAlignment="false" applyProtection="false">
      <alignment vertical="center"/>
    </xf>
    <xf numFmtId="0" fontId="1" fillId="34" borderId="0" applyNumberFormat="false" applyBorder="false" applyAlignment="false" applyProtection="false">
      <alignment vertical="center"/>
    </xf>
    <xf numFmtId="0" fontId="57" fillId="9" borderId="0" applyNumberFormat="false" applyBorder="false" applyAlignment="false" applyProtection="false">
      <alignment vertical="center"/>
    </xf>
    <xf numFmtId="0" fontId="82" fillId="0" borderId="76" applyNumberFormat="false" applyFill="false" applyAlignment="false" applyProtection="false">
      <alignment vertical="center"/>
    </xf>
    <xf numFmtId="0" fontId="1" fillId="28" borderId="0" applyNumberFormat="false" applyBorder="false" applyAlignment="false" applyProtection="false">
      <alignment vertical="center"/>
    </xf>
    <xf numFmtId="0" fontId="55" fillId="7" borderId="0" applyNumberFormat="false" applyBorder="false" applyAlignment="false" applyProtection="false">
      <alignment vertical="center"/>
    </xf>
    <xf numFmtId="0" fontId="1" fillId="0" borderId="0">
      <alignment vertical="center"/>
    </xf>
    <xf numFmtId="0" fontId="1" fillId="56" borderId="0" applyNumberFormat="false" applyBorder="false" applyAlignment="false" applyProtection="false">
      <alignment vertical="center"/>
    </xf>
    <xf numFmtId="0" fontId="1" fillId="0" borderId="0">
      <alignment vertical="center"/>
    </xf>
    <xf numFmtId="0" fontId="54" fillId="6" borderId="0" applyNumberFormat="false" applyBorder="false" applyAlignment="false" applyProtection="false">
      <alignment vertical="center"/>
    </xf>
    <xf numFmtId="0" fontId="59" fillId="25" borderId="0" applyNumberFormat="false" applyBorder="false" applyAlignment="false" applyProtection="false">
      <alignment vertical="center"/>
    </xf>
    <xf numFmtId="0" fontId="77" fillId="7" borderId="0" applyNumberFormat="false" applyBorder="false" applyAlignment="false" applyProtection="false">
      <alignment vertical="center"/>
    </xf>
    <xf numFmtId="0" fontId="1" fillId="23" borderId="0" applyNumberFormat="false" applyBorder="false" applyAlignment="false" applyProtection="false">
      <alignment vertical="center"/>
    </xf>
    <xf numFmtId="0" fontId="59" fillId="26" borderId="0" applyNumberFormat="false" applyBorder="false" applyAlignment="false" applyProtection="false">
      <alignment vertical="center"/>
    </xf>
    <xf numFmtId="0" fontId="69" fillId="22" borderId="69" applyNumberFormat="false" applyAlignment="false" applyProtection="false">
      <alignment vertical="center"/>
    </xf>
    <xf numFmtId="0" fontId="59" fillId="27" borderId="0" applyNumberFormat="false" applyBorder="false" applyAlignment="false" applyProtection="false">
      <alignment vertical="center"/>
    </xf>
    <xf numFmtId="0" fontId="75" fillId="0" borderId="71" applyNumberFormat="false" applyFill="false" applyAlignment="false" applyProtection="false">
      <alignment vertical="center"/>
    </xf>
    <xf numFmtId="0" fontId="0" fillId="0" borderId="0">
      <alignment vertical="center"/>
    </xf>
    <xf numFmtId="43" fontId="0" fillId="0" borderId="0" applyFont="false" applyFill="false" applyBorder="false" applyAlignment="false" applyProtection="false">
      <alignment vertical="center"/>
    </xf>
    <xf numFmtId="0" fontId="58" fillId="30" borderId="0" applyNumberFormat="false" applyBorder="false" applyAlignment="false" applyProtection="false">
      <alignment vertical="center"/>
    </xf>
    <xf numFmtId="44" fontId="66" fillId="0" borderId="0" applyFont="false" applyFill="false" applyBorder="false" applyAlignment="false" applyProtection="false">
      <alignment vertical="center"/>
    </xf>
    <xf numFmtId="0" fontId="57" fillId="21" borderId="0" applyNumberFormat="false" applyBorder="false" applyAlignment="false" applyProtection="false">
      <alignment vertical="center"/>
    </xf>
    <xf numFmtId="0" fontId="58" fillId="24" borderId="0" applyNumberFormat="false" applyBorder="false" applyAlignment="false" applyProtection="false">
      <alignment vertical="center"/>
    </xf>
    <xf numFmtId="0" fontId="1" fillId="50" borderId="0" applyNumberFormat="false" applyBorder="false" applyAlignment="false" applyProtection="false">
      <alignment vertical="center"/>
    </xf>
    <xf numFmtId="0" fontId="58" fillId="48" borderId="0" applyNumberFormat="false" applyBorder="false" applyAlignment="false" applyProtection="false">
      <alignment vertical="center"/>
    </xf>
    <xf numFmtId="0" fontId="58" fillId="49" borderId="0" applyNumberFormat="false" applyBorder="false" applyAlignment="false" applyProtection="false">
      <alignment vertical="center"/>
    </xf>
    <xf numFmtId="0" fontId="1" fillId="6" borderId="0" applyNumberFormat="false" applyBorder="false" applyAlignment="false" applyProtection="false">
      <alignment vertical="center"/>
    </xf>
    <xf numFmtId="9" fontId="1" fillId="0" borderId="0" applyFont="false" applyFill="false" applyBorder="false" applyAlignment="false" applyProtection="false">
      <alignment vertical="center"/>
    </xf>
    <xf numFmtId="0" fontId="87" fillId="14" borderId="69" applyNumberFormat="false" applyAlignment="false" applyProtection="false">
      <alignment vertical="center"/>
    </xf>
    <xf numFmtId="0" fontId="1" fillId="23" borderId="0" applyNumberFormat="false" applyBorder="false" applyAlignment="false" applyProtection="false">
      <alignment vertical="center"/>
    </xf>
    <xf numFmtId="0" fontId="1" fillId="0" borderId="0">
      <alignment vertical="center"/>
    </xf>
    <xf numFmtId="0" fontId="54" fillId="6" borderId="0" applyNumberFormat="false" applyBorder="false" applyAlignment="false" applyProtection="false">
      <alignment vertical="center"/>
    </xf>
    <xf numFmtId="0" fontId="89" fillId="52" borderId="0" applyNumberFormat="false" applyBorder="false" applyAlignment="false" applyProtection="false">
      <alignment vertical="center"/>
    </xf>
    <xf numFmtId="0" fontId="58" fillId="53" borderId="0" applyNumberFormat="false" applyBorder="false" applyAlignment="false" applyProtection="false">
      <alignment vertical="center"/>
    </xf>
    <xf numFmtId="0" fontId="66" fillId="45" borderId="77" applyNumberFormat="false" applyFont="false" applyAlignment="false" applyProtection="false">
      <alignment vertical="center"/>
    </xf>
    <xf numFmtId="0" fontId="59" fillId="54" borderId="0" applyNumberFormat="false" applyBorder="false" applyAlignment="false" applyProtection="false">
      <alignment vertical="center"/>
    </xf>
    <xf numFmtId="0" fontId="1" fillId="0" borderId="0">
      <alignment vertical="center"/>
    </xf>
    <xf numFmtId="0" fontId="1" fillId="0" borderId="0">
      <alignment vertical="center"/>
    </xf>
    <xf numFmtId="0" fontId="84" fillId="0" borderId="0" applyNumberFormat="false" applyFill="false" applyBorder="false" applyAlignment="false" applyProtection="false">
      <alignment vertical="center"/>
    </xf>
    <xf numFmtId="0" fontId="59" fillId="32" borderId="0" applyNumberFormat="false" applyBorder="false" applyAlignment="false" applyProtection="false">
      <alignment vertical="center"/>
    </xf>
    <xf numFmtId="0" fontId="54" fillId="6" borderId="0" applyNumberFormat="false" applyBorder="false" applyAlignment="false" applyProtection="false">
      <alignment vertical="center"/>
    </xf>
    <xf numFmtId="0" fontId="0" fillId="0" borderId="0">
      <alignment vertical="center"/>
    </xf>
    <xf numFmtId="0" fontId="79" fillId="0" borderId="0" applyNumberFormat="false" applyFill="false" applyBorder="false" applyAlignment="false" applyProtection="false">
      <alignment vertical="center"/>
    </xf>
    <xf numFmtId="0" fontId="1" fillId="34" borderId="0" applyNumberFormat="false" applyBorder="false" applyAlignment="false" applyProtection="false">
      <alignment vertical="center"/>
    </xf>
    <xf numFmtId="0" fontId="70" fillId="0" borderId="70" applyNumberFormat="false" applyFill="false" applyAlignment="false" applyProtection="false">
      <alignment vertical="center"/>
    </xf>
    <xf numFmtId="0" fontId="0" fillId="0" borderId="0">
      <alignment vertical="center"/>
    </xf>
    <xf numFmtId="0" fontId="0" fillId="0" borderId="0">
      <alignment vertical="center"/>
    </xf>
    <xf numFmtId="0" fontId="59" fillId="57" borderId="0" applyNumberFormat="false" applyBorder="false" applyAlignment="false" applyProtection="false">
      <alignment vertical="center"/>
    </xf>
    <xf numFmtId="0" fontId="74" fillId="35" borderId="0" applyNumberFormat="false" applyBorder="false" applyAlignment="false" applyProtection="false">
      <alignment vertical="center"/>
    </xf>
    <xf numFmtId="0" fontId="55" fillId="7" borderId="0" applyNumberFormat="false" applyBorder="false" applyAlignment="false" applyProtection="false">
      <alignment vertical="center"/>
    </xf>
    <xf numFmtId="0" fontId="90" fillId="0" borderId="0" applyNumberFormat="false" applyFill="false" applyBorder="false" applyAlignment="false" applyProtection="false">
      <alignment vertical="center"/>
    </xf>
    <xf numFmtId="0" fontId="83" fillId="0" borderId="0" applyNumberFormat="false" applyFill="false" applyBorder="false" applyAlignment="false" applyProtection="false">
      <alignment vertical="center"/>
    </xf>
    <xf numFmtId="0" fontId="1" fillId="0" borderId="0">
      <alignment vertical="center"/>
    </xf>
    <xf numFmtId="43" fontId="0" fillId="0" borderId="0" applyFont="false" applyFill="false" applyBorder="false" applyAlignment="false" applyProtection="false">
      <alignment vertical="center"/>
    </xf>
    <xf numFmtId="0" fontId="91" fillId="0" borderId="0" applyNumberFormat="false" applyFill="false" applyBorder="false" applyAlignment="false" applyProtection="false">
      <alignment vertical="center"/>
    </xf>
    <xf numFmtId="0" fontId="58" fillId="58" borderId="0" applyNumberFormat="false" applyBorder="false" applyAlignment="false" applyProtection="false">
      <alignment vertical="center"/>
    </xf>
    <xf numFmtId="0" fontId="85" fillId="0" borderId="78" applyNumberFormat="false" applyFill="false" applyAlignment="false" applyProtection="false">
      <alignment vertical="center"/>
    </xf>
    <xf numFmtId="9" fontId="1" fillId="0" borderId="0" applyFont="false" applyFill="false" applyBorder="false" applyAlignment="false" applyProtection="false">
      <alignment vertical="center"/>
    </xf>
    <xf numFmtId="0" fontId="59" fillId="43" borderId="0" applyNumberFormat="false" applyBorder="false" applyAlignment="false" applyProtection="false">
      <alignment vertical="center"/>
    </xf>
    <xf numFmtId="0" fontId="1" fillId="0" borderId="0">
      <alignment vertical="center"/>
    </xf>
    <xf numFmtId="0" fontId="54" fillId="6" borderId="0" applyNumberFormat="false" applyBorder="false" applyAlignment="false" applyProtection="false">
      <alignment vertical="center"/>
    </xf>
    <xf numFmtId="0" fontId="59" fillId="47" borderId="0" applyNumberFormat="false" applyBorder="false" applyAlignment="false" applyProtection="false">
      <alignment vertical="center"/>
    </xf>
    <xf numFmtId="0" fontId="86" fillId="51" borderId="79" applyNumberFormat="false" applyAlignment="false" applyProtection="false">
      <alignment vertical="center"/>
    </xf>
    <xf numFmtId="0" fontId="92" fillId="0" borderId="80" applyNumberFormat="false" applyFill="false" applyAlignment="false" applyProtection="false">
      <alignment vertical="center"/>
    </xf>
    <xf numFmtId="0" fontId="0" fillId="0" borderId="0">
      <alignment vertical="center"/>
    </xf>
    <xf numFmtId="0" fontId="1" fillId="42" borderId="0" applyNumberFormat="false" applyBorder="false" applyAlignment="false" applyProtection="false">
      <alignment vertical="center"/>
    </xf>
    <xf numFmtId="0" fontId="68" fillId="0" borderId="68" applyNumberFormat="false" applyFill="false" applyAlignment="false" applyProtection="false">
      <alignment vertical="center"/>
    </xf>
    <xf numFmtId="0" fontId="0" fillId="0" borderId="0">
      <alignment vertical="center"/>
    </xf>
    <xf numFmtId="0" fontId="0" fillId="0" borderId="0">
      <alignment vertical="center"/>
    </xf>
    <xf numFmtId="0" fontId="79" fillId="0" borderId="74" applyNumberFormat="false" applyFill="false" applyAlignment="false" applyProtection="false">
      <alignment vertical="center"/>
    </xf>
    <xf numFmtId="0" fontId="55" fillId="7" borderId="0" applyNumberFormat="false" applyBorder="false" applyAlignment="false" applyProtection="false">
      <alignment vertical="center"/>
    </xf>
    <xf numFmtId="9" fontId="1" fillId="0" borderId="0" applyFont="false" applyFill="false" applyBorder="false" applyAlignment="false" applyProtection="false">
      <alignment vertical="center"/>
    </xf>
    <xf numFmtId="0" fontId="58" fillId="55" borderId="0" applyNumberFormat="false" applyBorder="false" applyAlignment="false" applyProtection="false">
      <alignment vertical="center"/>
    </xf>
    <xf numFmtId="42" fontId="66" fillId="0" borderId="0" applyFont="false" applyFill="false" applyBorder="false" applyAlignment="false" applyProtection="false">
      <alignment vertical="center"/>
    </xf>
    <xf numFmtId="0" fontId="55" fillId="7" borderId="0" applyNumberFormat="false" applyBorder="false" applyAlignment="false" applyProtection="false">
      <alignment vertical="center"/>
    </xf>
    <xf numFmtId="0" fontId="54" fillId="6" borderId="0" applyNumberFormat="false" applyBorder="false" applyAlignment="false" applyProtection="false">
      <alignment vertical="center"/>
    </xf>
    <xf numFmtId="0" fontId="57" fillId="21" borderId="0" applyNumberFormat="false" applyBorder="false" applyAlignment="false" applyProtection="false">
      <alignment vertical="center"/>
    </xf>
    <xf numFmtId="0" fontId="67" fillId="0" borderId="0" applyNumberFormat="false" applyFill="false" applyBorder="false" applyAlignment="false" applyProtection="false">
      <alignment vertical="center"/>
    </xf>
    <xf numFmtId="0" fontId="59" fillId="40" borderId="0" applyNumberFormat="false" applyBorder="false" applyAlignment="false" applyProtection="false">
      <alignment vertical="center"/>
    </xf>
    <xf numFmtId="41" fontId="66"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58" fillId="20" borderId="0" applyNumberFormat="false" applyBorder="false" applyAlignment="false" applyProtection="false">
      <alignment vertical="center"/>
    </xf>
    <xf numFmtId="0" fontId="0" fillId="0" borderId="0">
      <alignment vertical="center"/>
    </xf>
    <xf numFmtId="43" fontId="0" fillId="0" borderId="0" applyFont="false" applyFill="false" applyBorder="false" applyAlignment="false" applyProtection="false">
      <alignment vertical="center"/>
    </xf>
    <xf numFmtId="0" fontId="54" fillId="6" borderId="0" applyNumberFormat="false" applyBorder="false" applyAlignment="false" applyProtection="false">
      <alignment vertical="center"/>
    </xf>
    <xf numFmtId="0" fontId="59" fillId="46" borderId="0" applyNumberFormat="false" applyBorder="false" applyAlignment="false" applyProtection="false">
      <alignment vertical="center"/>
    </xf>
    <xf numFmtId="0" fontId="55" fillId="7" borderId="0" applyNumberFormat="false" applyBorder="false" applyAlignment="false" applyProtection="false">
      <alignment vertical="center"/>
    </xf>
    <xf numFmtId="0" fontId="58" fillId="44"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65" fillId="0" borderId="0" applyNumberFormat="false" applyFill="false" applyBorder="false" applyAlignment="false" applyProtection="false">
      <alignment vertical="center"/>
    </xf>
    <xf numFmtId="0" fontId="57" fillId="19" borderId="0" applyNumberFormat="false" applyBorder="false" applyAlignment="false" applyProtection="false">
      <alignment vertical="center"/>
    </xf>
    <xf numFmtId="0" fontId="59" fillId="18" borderId="0" applyNumberFormat="false" applyBorder="false" applyAlignment="false" applyProtection="false">
      <alignment vertical="center"/>
    </xf>
    <xf numFmtId="0" fontId="64" fillId="0" borderId="65" applyNumberFormat="false" applyFill="false" applyAlignment="false" applyProtection="false">
      <alignment vertical="center"/>
    </xf>
    <xf numFmtId="0" fontId="54" fillId="6"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58" fillId="17" borderId="0" applyNumberFormat="false" applyBorder="false" applyAlignment="false" applyProtection="false">
      <alignment vertical="center"/>
    </xf>
    <xf numFmtId="0" fontId="63" fillId="16" borderId="0" applyNumberFormat="false" applyBorder="false" applyAlignment="false" applyProtection="false">
      <alignment vertical="center"/>
    </xf>
    <xf numFmtId="0" fontId="55" fillId="7" borderId="0" applyNumberFormat="false" applyBorder="false" applyAlignment="false" applyProtection="false">
      <alignment vertical="center"/>
    </xf>
    <xf numFmtId="0" fontId="62" fillId="15" borderId="67" applyNumberFormat="false" applyAlignment="false" applyProtection="false">
      <alignment vertical="center"/>
    </xf>
    <xf numFmtId="0" fontId="61" fillId="14" borderId="66" applyNumberFormat="false" applyAlignment="false" applyProtection="false">
      <alignment vertical="center"/>
    </xf>
    <xf numFmtId="0" fontId="60" fillId="0" borderId="65" applyNumberFormat="false" applyFill="false" applyAlignment="false" applyProtection="false">
      <alignment vertical="center"/>
    </xf>
    <xf numFmtId="0" fontId="59" fillId="13" borderId="0" applyNumberFormat="false" applyBorder="false" applyAlignment="false" applyProtection="false">
      <alignment vertical="center"/>
    </xf>
    <xf numFmtId="0" fontId="58" fillId="12" borderId="0" applyNumberFormat="false" applyBorder="false" applyAlignment="false" applyProtection="false">
      <alignment vertical="center"/>
    </xf>
    <xf numFmtId="0" fontId="0" fillId="11" borderId="64" applyNumberFormat="false" applyFont="false" applyAlignment="false" applyProtection="false">
      <alignment vertical="center"/>
    </xf>
    <xf numFmtId="0" fontId="88" fillId="42" borderId="75" applyNumberFormat="false" applyAlignment="false" applyProtection="false">
      <alignment vertical="center"/>
    </xf>
    <xf numFmtId="0" fontId="58" fillId="10"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71" fillId="0" borderId="0">
      <alignment vertical="center"/>
    </xf>
    <xf numFmtId="0" fontId="57" fillId="9" borderId="0" applyNumberFormat="false" applyBorder="false" applyAlignment="false" applyProtection="false">
      <alignment vertical="center"/>
    </xf>
    <xf numFmtId="0" fontId="57" fillId="8" borderId="0" applyNumberFormat="false" applyBorder="false" applyAlignment="false" applyProtection="false">
      <alignment vertical="center"/>
    </xf>
    <xf numFmtId="0" fontId="78" fillId="0" borderId="73" applyNumberFormat="false" applyFill="false" applyAlignment="false" applyProtection="false">
      <alignment vertical="center"/>
    </xf>
    <xf numFmtId="0" fontId="0" fillId="0" borderId="0">
      <alignment vertical="center"/>
    </xf>
    <xf numFmtId="0" fontId="57" fillId="33" borderId="0" applyNumberFormat="false" applyBorder="false" applyAlignment="false" applyProtection="false">
      <alignment vertical="center"/>
    </xf>
    <xf numFmtId="0" fontId="56" fillId="0" borderId="0" applyNumberFormat="false" applyFill="false" applyBorder="false" applyAlignment="false" applyProtection="false">
      <alignment vertical="center"/>
    </xf>
    <xf numFmtId="0" fontId="55" fillId="7" borderId="0" applyNumberFormat="false" applyBorder="false" applyAlignment="false" applyProtection="false">
      <alignment vertical="center"/>
    </xf>
    <xf numFmtId="0" fontId="55" fillId="7" borderId="0" applyNumberFormat="false" applyBorder="false" applyAlignment="false" applyProtection="false">
      <alignment vertical="center"/>
    </xf>
    <xf numFmtId="0" fontId="0" fillId="0" borderId="0">
      <alignment vertical="center"/>
    </xf>
    <xf numFmtId="0" fontId="2" fillId="0" borderId="0">
      <alignment vertical="center"/>
    </xf>
    <xf numFmtId="0" fontId="0" fillId="0" borderId="0">
      <alignment vertical="center"/>
    </xf>
    <xf numFmtId="0" fontId="0" fillId="0" borderId="0">
      <alignment vertical="center"/>
    </xf>
    <xf numFmtId="0" fontId="55" fillId="7" borderId="0" applyNumberFormat="false" applyBorder="false" applyAlignment="false" applyProtection="false">
      <alignment vertical="center"/>
    </xf>
    <xf numFmtId="0" fontId="0" fillId="0" borderId="0">
      <alignment vertical="center"/>
    </xf>
    <xf numFmtId="0" fontId="2" fillId="0" borderId="0">
      <alignment vertical="center"/>
    </xf>
    <xf numFmtId="0" fontId="54" fillId="6" borderId="0" applyNumberFormat="false" applyBorder="false" applyAlignment="false" applyProtection="false">
      <alignment vertical="center"/>
    </xf>
  </cellStyleXfs>
  <cellXfs count="587">
    <xf numFmtId="0" fontId="0" fillId="0" borderId="0" xfId="0" applyAlignment="true">
      <alignment vertical="center"/>
    </xf>
    <xf numFmtId="0" fontId="1" fillId="0" borderId="0" xfId="151" applyFont="true" applyFill="true" applyBorder="true" applyAlignment="true"/>
    <xf numFmtId="0" fontId="2" fillId="0" borderId="0" xfId="151" applyFont="true" applyFill="true" applyBorder="true" applyAlignment="true"/>
    <xf numFmtId="0" fontId="3" fillId="0" borderId="0" xfId="149" applyFont="true" applyFill="true" applyBorder="true" applyAlignment="true"/>
    <xf numFmtId="0" fontId="4" fillId="2" borderId="0" xfId="151" applyNumberFormat="true" applyFont="true" applyFill="true" applyBorder="true" applyAlignment="true" applyProtection="true">
      <alignment horizontal="center" vertical="center" wrapText="true"/>
    </xf>
    <xf numFmtId="0" fontId="5" fillId="2" borderId="0" xfId="151" applyNumberFormat="true" applyFont="true" applyFill="true" applyBorder="true" applyAlignment="true" applyProtection="true">
      <alignment vertical="center"/>
    </xf>
    <xf numFmtId="0" fontId="5" fillId="2" borderId="0" xfId="151" applyNumberFormat="true" applyFont="true" applyFill="true" applyBorder="true" applyAlignment="true" applyProtection="true">
      <alignment horizontal="center" vertical="center" wrapText="true"/>
    </xf>
    <xf numFmtId="0" fontId="5" fillId="2" borderId="0" xfId="151" applyNumberFormat="true" applyFont="true" applyFill="true" applyBorder="true" applyAlignment="true" applyProtection="true">
      <alignment vertical="center" wrapText="true"/>
    </xf>
    <xf numFmtId="0" fontId="5" fillId="2" borderId="1" xfId="151" applyNumberFormat="true" applyFont="true" applyFill="true" applyBorder="true" applyAlignment="true" applyProtection="true">
      <alignment horizontal="center" vertical="center" wrapText="true"/>
    </xf>
    <xf numFmtId="0" fontId="5" fillId="2" borderId="2" xfId="151" applyNumberFormat="true" applyFont="true" applyFill="true" applyBorder="true" applyAlignment="true" applyProtection="true">
      <alignment horizontal="center" vertical="center" wrapText="true"/>
    </xf>
    <xf numFmtId="0" fontId="5" fillId="2" borderId="3" xfId="151" applyNumberFormat="true" applyFont="true" applyFill="true" applyBorder="true" applyAlignment="true" applyProtection="true">
      <alignment horizontal="center" vertical="center"/>
    </xf>
    <xf numFmtId="0" fontId="5" fillId="2" borderId="4" xfId="151" applyNumberFormat="true" applyFont="true" applyFill="true" applyBorder="true" applyAlignment="true" applyProtection="true">
      <alignment horizontal="center" vertical="center"/>
    </xf>
    <xf numFmtId="0" fontId="5" fillId="2" borderId="5" xfId="151" applyNumberFormat="true" applyFont="true" applyFill="true" applyBorder="true" applyAlignment="true" applyProtection="true">
      <alignment horizontal="left" vertical="center" wrapText="true"/>
    </xf>
    <xf numFmtId="0" fontId="5" fillId="2" borderId="6" xfId="151" applyNumberFormat="true" applyFont="true" applyFill="true" applyBorder="true" applyAlignment="true" applyProtection="true">
      <alignment horizontal="center" vertical="center"/>
    </xf>
    <xf numFmtId="0" fontId="5" fillId="2" borderId="7" xfId="151" applyNumberFormat="true" applyFont="true" applyFill="true" applyBorder="true" applyAlignment="true" applyProtection="true">
      <alignment horizontal="center" vertical="center" wrapText="true"/>
    </xf>
    <xf numFmtId="0" fontId="5" fillId="3" borderId="8" xfId="151" applyFont="true" applyFill="true" applyBorder="true" applyAlignment="true">
      <alignment vertical="center"/>
    </xf>
    <xf numFmtId="0" fontId="5" fillId="2" borderId="9" xfId="151" applyNumberFormat="true" applyFont="true" applyFill="true" applyBorder="true" applyAlignment="true" applyProtection="true">
      <alignment horizontal="left" vertical="center" wrapText="true"/>
    </xf>
    <xf numFmtId="0" fontId="5" fillId="2" borderId="8" xfId="151" applyNumberFormat="true" applyFont="true" applyFill="true" applyBorder="true" applyAlignment="true" applyProtection="true">
      <alignment horizontal="center" vertical="center"/>
    </xf>
    <xf numFmtId="182" fontId="5" fillId="0" borderId="10" xfId="151" applyNumberFormat="true" applyFont="true" applyFill="true" applyBorder="true" applyAlignment="true" applyProtection="true">
      <alignment horizontal="right" vertical="center"/>
    </xf>
    <xf numFmtId="183" fontId="5" fillId="0" borderId="10" xfId="151" applyNumberFormat="true" applyFont="true" applyFill="true" applyBorder="true" applyAlignment="true" applyProtection="true">
      <alignment horizontal="center" vertical="center"/>
    </xf>
    <xf numFmtId="0" fontId="5" fillId="2" borderId="11" xfId="151" applyNumberFormat="true" applyFont="true" applyFill="true" applyBorder="true" applyAlignment="true" applyProtection="true">
      <alignment horizontal="center" vertical="center"/>
    </xf>
    <xf numFmtId="3" fontId="5" fillId="2" borderId="11" xfId="151" applyNumberFormat="true" applyFont="true" applyFill="true" applyBorder="true" applyAlignment="true" applyProtection="true">
      <alignment horizontal="center" vertical="center"/>
    </xf>
    <xf numFmtId="0" fontId="5" fillId="2" borderId="12" xfId="151" applyNumberFormat="true" applyFont="true" applyFill="true" applyBorder="true" applyAlignment="true" applyProtection="true">
      <alignment horizontal="center" vertical="center"/>
    </xf>
    <xf numFmtId="0" fontId="5" fillId="2" borderId="13" xfId="151" applyNumberFormat="true" applyFont="true" applyFill="true" applyBorder="true" applyAlignment="true" applyProtection="true">
      <alignment horizontal="center" vertical="center"/>
    </xf>
    <xf numFmtId="3" fontId="5" fillId="2" borderId="12" xfId="151" applyNumberFormat="true" applyFont="true" applyFill="true" applyBorder="true" applyAlignment="true" applyProtection="true">
      <alignment horizontal="center" vertical="center"/>
    </xf>
    <xf numFmtId="0" fontId="5" fillId="2" borderId="0" xfId="151" applyNumberFormat="true" applyFont="true" applyFill="true" applyBorder="true" applyAlignment="true" applyProtection="true">
      <alignment horizontal="right" vertical="center"/>
    </xf>
    <xf numFmtId="0" fontId="5" fillId="2" borderId="2" xfId="151" applyNumberFormat="true" applyFont="true" applyFill="true" applyBorder="true" applyAlignment="true" applyProtection="true">
      <alignment horizontal="center" vertical="center"/>
    </xf>
    <xf numFmtId="0" fontId="5" fillId="3" borderId="14" xfId="36" applyFont="true" applyFill="true" applyBorder="true" applyAlignment="true">
      <alignment horizontal="center" vertical="center"/>
    </xf>
    <xf numFmtId="0" fontId="5" fillId="3" borderId="8" xfId="151" applyFont="true" applyFill="true" applyBorder="true" applyAlignment="true">
      <alignment horizontal="center" vertical="center"/>
    </xf>
    <xf numFmtId="183" fontId="5" fillId="0" borderId="15" xfId="151" applyNumberFormat="true" applyFont="true" applyFill="true" applyBorder="true" applyAlignment="true" applyProtection="true">
      <alignment horizontal="center" vertical="center"/>
    </xf>
    <xf numFmtId="0" fontId="6" fillId="0" borderId="0" xfId="151" applyNumberFormat="true" applyFont="true" applyFill="true" applyBorder="true" applyAlignment="true" applyProtection="true">
      <alignment horizontal="center" vertical="center"/>
    </xf>
    <xf numFmtId="0" fontId="7" fillId="0" borderId="0" xfId="151" applyNumberFormat="true" applyFont="true" applyFill="true" applyBorder="true" applyAlignment="true" applyProtection="true">
      <alignment horizontal="center" vertical="center"/>
    </xf>
    <xf numFmtId="0" fontId="1" fillId="0" borderId="0" xfId="151" applyNumberFormat="true" applyFont="true" applyFill="true" applyBorder="true" applyAlignment="true" applyProtection="true">
      <alignment horizontal="right" vertical="center"/>
    </xf>
    <xf numFmtId="0" fontId="1" fillId="0" borderId="16" xfId="151" applyNumberFormat="true" applyFont="true" applyFill="true" applyBorder="true" applyAlignment="true" applyProtection="true">
      <alignment vertical="center"/>
    </xf>
    <xf numFmtId="0" fontId="1" fillId="0" borderId="16" xfId="151" applyNumberFormat="true" applyFont="true" applyFill="true" applyBorder="true" applyAlignment="true" applyProtection="true">
      <alignment horizontal="right" vertical="center"/>
    </xf>
    <xf numFmtId="0" fontId="5" fillId="0" borderId="17" xfId="151" applyNumberFormat="true" applyFont="true" applyFill="true" applyBorder="true" applyAlignment="true" applyProtection="true">
      <alignment horizontal="center" vertical="center"/>
    </xf>
    <xf numFmtId="0" fontId="5" fillId="0" borderId="17" xfId="151" applyNumberFormat="true" applyFont="true" applyFill="true" applyBorder="true" applyAlignment="true" applyProtection="true">
      <alignment vertical="center"/>
    </xf>
    <xf numFmtId="185" fontId="5" fillId="0" borderId="17" xfId="151" applyNumberFormat="true" applyFont="true" applyFill="true" applyBorder="true" applyAlignment="true" applyProtection="true">
      <alignment horizontal="right" vertical="center"/>
    </xf>
    <xf numFmtId="0" fontId="5" fillId="0" borderId="18" xfId="151" applyNumberFormat="true" applyFont="true" applyFill="true" applyBorder="true" applyAlignment="true" applyProtection="true">
      <alignment vertical="center"/>
    </xf>
    <xf numFmtId="185" fontId="5" fillId="0" borderId="18" xfId="151" applyNumberFormat="true" applyFont="true" applyFill="true" applyBorder="true" applyAlignment="true" applyProtection="true">
      <alignment horizontal="right" vertical="center"/>
    </xf>
    <xf numFmtId="0" fontId="5" fillId="0" borderId="18" xfId="151" applyNumberFormat="true" applyFont="true" applyFill="true" applyBorder="true" applyAlignment="true" applyProtection="true">
      <alignment horizontal="center" vertical="center"/>
    </xf>
    <xf numFmtId="0" fontId="0" fillId="0" borderId="0" xfId="151" applyNumberFormat="true" applyFont="true" applyFill="true" applyBorder="true" applyAlignment="true" applyProtection="true"/>
    <xf numFmtId="0" fontId="5" fillId="0" borderId="0" xfId="151" applyNumberFormat="true" applyFont="true" applyFill="true" applyBorder="true" applyAlignment="true" applyProtection="true">
      <alignment horizontal="right" vertical="center"/>
    </xf>
    <xf numFmtId="180" fontId="2" fillId="0" borderId="0" xfId="151" applyNumberFormat="true" applyFont="true" applyFill="true" applyBorder="true" applyAlignment="true"/>
    <xf numFmtId="0" fontId="8" fillId="0" borderId="0" xfId="151" applyNumberFormat="true" applyFont="true" applyFill="true" applyBorder="true" applyAlignment="true" applyProtection="true">
      <alignment horizontal="center" vertical="center"/>
    </xf>
    <xf numFmtId="0" fontId="5" fillId="0" borderId="0" xfId="151" applyNumberFormat="true" applyFont="true" applyFill="true" applyBorder="true" applyAlignment="true" applyProtection="true">
      <alignment vertical="center"/>
    </xf>
    <xf numFmtId="0" fontId="5" fillId="0" borderId="0" xfId="151" applyNumberFormat="true" applyFont="true" applyFill="true" applyBorder="true" applyAlignment="true" applyProtection="true">
      <alignment horizontal="left" vertical="center"/>
    </xf>
    <xf numFmtId="0" fontId="0" fillId="0" borderId="0" xfId="151" applyNumberFormat="true" applyFont="true" applyFill="true" applyBorder="true" applyAlignment="true" applyProtection="true">
      <alignment vertical="center"/>
    </xf>
    <xf numFmtId="0" fontId="5" fillId="0" borderId="0" xfId="151" applyNumberFormat="true" applyFont="true" applyFill="true" applyBorder="true" applyAlignment="true" applyProtection="true">
      <alignment horizontal="center" vertical="center"/>
    </xf>
    <xf numFmtId="0" fontId="5" fillId="3" borderId="19" xfId="0" applyNumberFormat="true" applyFont="true" applyFill="true" applyBorder="true" applyAlignment="true" applyProtection="true">
      <alignment horizontal="center" vertical="center"/>
    </xf>
    <xf numFmtId="0" fontId="5" fillId="3" borderId="20" xfId="0" applyNumberFormat="true" applyFont="true" applyFill="true" applyBorder="true" applyAlignment="true" applyProtection="true">
      <alignment horizontal="center" vertical="center"/>
    </xf>
    <xf numFmtId="0" fontId="5" fillId="3" borderId="21" xfId="0" applyNumberFormat="true" applyFont="true" applyFill="true" applyBorder="true" applyAlignment="true" applyProtection="true">
      <alignment horizontal="center" vertical="center"/>
    </xf>
    <xf numFmtId="0" fontId="5" fillId="3" borderId="22" xfId="0" applyNumberFormat="true" applyFont="true" applyFill="true" applyBorder="true" applyAlignment="true" applyProtection="true">
      <alignment vertical="center"/>
    </xf>
    <xf numFmtId="185" fontId="5" fillId="0" borderId="23" xfId="0" applyNumberFormat="true" applyFont="true" applyFill="true" applyBorder="true" applyAlignment="true" applyProtection="true">
      <alignment vertical="center"/>
    </xf>
    <xf numFmtId="0" fontId="5" fillId="3" borderId="24" xfId="0" applyNumberFormat="true" applyFont="true" applyFill="true" applyBorder="true" applyAlignment="true" applyProtection="true">
      <alignment vertical="center"/>
    </xf>
    <xf numFmtId="0" fontId="5" fillId="3" borderId="25" xfId="0" applyNumberFormat="true" applyFont="true" applyFill="true" applyBorder="true" applyAlignment="true" applyProtection="true">
      <alignment vertical="center"/>
    </xf>
    <xf numFmtId="185" fontId="5" fillId="0" borderId="26" xfId="0" applyNumberFormat="true" applyFont="true" applyFill="true" applyBorder="true" applyAlignment="true" applyProtection="true">
      <alignment vertical="center"/>
    </xf>
    <xf numFmtId="0" fontId="5" fillId="3" borderId="18" xfId="0" applyNumberFormat="true" applyFont="true" applyFill="true" applyBorder="true" applyAlignment="true" applyProtection="true">
      <alignment vertical="center"/>
    </xf>
    <xf numFmtId="0" fontId="5" fillId="3" borderId="18" xfId="0" applyNumberFormat="true" applyFont="true" applyFill="true" applyBorder="true" applyAlignment="true" applyProtection="true">
      <alignment horizontal="center" vertical="center"/>
    </xf>
    <xf numFmtId="180" fontId="5" fillId="3" borderId="26" xfId="0" applyNumberFormat="true" applyFont="true" applyFill="true" applyBorder="true" applyAlignment="true" applyProtection="true">
      <alignment horizontal="center" vertical="center"/>
    </xf>
    <xf numFmtId="0" fontId="5" fillId="3" borderId="25" xfId="0" applyNumberFormat="true" applyFont="true" applyFill="true" applyBorder="true" applyAlignment="true" applyProtection="true">
      <alignment horizontal="center" vertical="center"/>
    </xf>
    <xf numFmtId="0" fontId="5" fillId="3" borderId="27" xfId="0" applyNumberFormat="true" applyFont="true" applyFill="true" applyBorder="true" applyAlignment="true" applyProtection="true">
      <alignment vertical="center"/>
    </xf>
    <xf numFmtId="0" fontId="5" fillId="3" borderId="28" xfId="0" applyNumberFormat="true" applyFont="true" applyFill="true" applyBorder="true" applyAlignment="true" applyProtection="true">
      <alignment vertical="center"/>
    </xf>
    <xf numFmtId="185" fontId="5" fillId="0" borderId="29" xfId="0" applyNumberFormat="true" applyFont="true" applyFill="true" applyBorder="true" applyAlignment="true" applyProtection="true">
      <alignment vertical="center"/>
    </xf>
    <xf numFmtId="185" fontId="5" fillId="0" borderId="20" xfId="0" applyNumberFormat="true" applyFont="true" applyFill="true" applyBorder="true" applyAlignment="true" applyProtection="true">
      <alignment vertical="center"/>
    </xf>
    <xf numFmtId="0" fontId="9" fillId="0" borderId="0" xfId="151" applyNumberFormat="true" applyFont="true" applyFill="true" applyBorder="true" applyAlignment="true" applyProtection="true">
      <alignment horizontal="center" vertical="center"/>
    </xf>
    <xf numFmtId="49" fontId="10" fillId="3" borderId="8" xfId="3" applyNumberFormat="true" applyFont="true" applyFill="true" applyBorder="true" applyAlignment="true">
      <alignment horizontal="center" vertical="center"/>
    </xf>
    <xf numFmtId="49" fontId="11" fillId="3" borderId="8" xfId="3" applyNumberFormat="true" applyFont="true" applyFill="true" applyBorder="true" applyAlignment="true">
      <alignment vertical="center"/>
    </xf>
    <xf numFmtId="185" fontId="11" fillId="3" borderId="8" xfId="3" applyNumberFormat="true" applyFont="true" applyFill="true" applyBorder="true" applyAlignment="true">
      <alignment horizontal="right" vertical="center"/>
    </xf>
    <xf numFmtId="49" fontId="11" fillId="3" borderId="8" xfId="3" applyNumberFormat="true" applyFont="true" applyFill="true" applyBorder="true" applyAlignment="true">
      <alignment horizontal="left" vertical="center"/>
    </xf>
    <xf numFmtId="185" fontId="11" fillId="0" borderId="8" xfId="3" applyNumberFormat="true" applyFont="true" applyFill="true" applyBorder="true" applyAlignment="true">
      <alignment horizontal="right" vertical="center"/>
    </xf>
    <xf numFmtId="49" fontId="11" fillId="3" borderId="8" xfId="3" applyNumberFormat="true" applyFont="true" applyFill="true" applyBorder="true" applyAlignment="true">
      <alignment horizontal="center" vertical="center"/>
    </xf>
    <xf numFmtId="0" fontId="0" fillId="0" borderId="0" xfId="149" applyFont="true" applyFill="true" applyBorder="true" applyAlignment="true"/>
    <xf numFmtId="0" fontId="2" fillId="0" borderId="0" xfId="149" applyFont="true" applyFill="true" applyBorder="true" applyAlignment="true">
      <alignment horizontal="center"/>
    </xf>
    <xf numFmtId="0" fontId="2" fillId="0" borderId="0" xfId="149" applyFont="true" applyFill="true" applyBorder="true" applyAlignment="true"/>
    <xf numFmtId="0" fontId="2" fillId="0" borderId="0" xfId="149" applyFont="true" applyFill="true" applyBorder="true" applyAlignment="true">
      <alignment horizontal="right"/>
    </xf>
    <xf numFmtId="0" fontId="0" fillId="0" borderId="0" xfId="149" applyFont="true" applyFill="true" applyBorder="true" applyAlignment="true">
      <alignment horizontal="right"/>
    </xf>
    <xf numFmtId="0" fontId="12" fillId="0" borderId="0" xfId="149" applyFont="true" applyFill="true" applyBorder="true" applyAlignment="true">
      <alignment horizontal="center" vertical="center"/>
    </xf>
    <xf numFmtId="0" fontId="13" fillId="0" borderId="0" xfId="149" applyFont="true" applyFill="true" applyBorder="true" applyAlignment="true">
      <alignment horizontal="right" vertical="center"/>
    </xf>
    <xf numFmtId="0" fontId="14" fillId="0" borderId="0" xfId="149" applyFont="true" applyFill="true" applyBorder="true" applyAlignment="true">
      <alignment horizontal="center"/>
    </xf>
    <xf numFmtId="0" fontId="15" fillId="0" borderId="0" xfId="149" applyFont="true" applyFill="true" applyBorder="true" applyAlignment="true">
      <alignment horizontal="right"/>
    </xf>
    <xf numFmtId="0" fontId="16" fillId="0" borderId="8" xfId="149" applyFont="true" applyFill="true" applyBorder="true" applyAlignment="true">
      <alignment horizontal="center" vertical="center" wrapText="true"/>
    </xf>
    <xf numFmtId="0" fontId="5" fillId="0" borderId="8" xfId="149" applyNumberFormat="true" applyFont="true" applyFill="true" applyBorder="true" applyAlignment="true" applyProtection="true">
      <alignment horizontal="center" vertical="center" wrapText="true"/>
    </xf>
    <xf numFmtId="0" fontId="15" fillId="0" borderId="8" xfId="149" applyFont="true" applyFill="true" applyBorder="true" applyAlignment="true">
      <alignment horizontal="center" vertical="center" wrapText="true"/>
    </xf>
    <xf numFmtId="180" fontId="15" fillId="0" borderId="8" xfId="149" applyNumberFormat="true" applyFont="true" applyFill="true" applyBorder="true" applyAlignment="true">
      <alignment horizontal="right" vertical="center"/>
    </xf>
    <xf numFmtId="185" fontId="5" fillId="0" borderId="18" xfId="0" applyNumberFormat="true" applyFont="true" applyFill="true" applyBorder="true" applyAlignment="true" applyProtection="true">
      <alignment horizontal="right" vertical="center"/>
    </xf>
    <xf numFmtId="180" fontId="16" fillId="0" borderId="8" xfId="149" applyNumberFormat="true" applyFont="true" applyFill="true" applyBorder="true" applyAlignment="true">
      <alignment horizontal="right" vertical="center"/>
    </xf>
    <xf numFmtId="0" fontId="0" fillId="0" borderId="0" xfId="151" applyFont="true" applyFill="true" applyBorder="true" applyAlignment="true"/>
    <xf numFmtId="0" fontId="17" fillId="0" borderId="0" xfId="151" applyFont="true" applyFill="true" applyBorder="true" applyAlignment="true"/>
    <xf numFmtId="0" fontId="18" fillId="0" borderId="0" xfId="151" applyFont="true" applyFill="true" applyBorder="true" applyAlignment="true"/>
    <xf numFmtId="0" fontId="19" fillId="0" borderId="0" xfId="151" applyNumberFormat="true" applyFont="true" applyFill="true" applyBorder="true" applyAlignment="true" applyProtection="true">
      <alignment horizontal="center" vertical="center"/>
    </xf>
    <xf numFmtId="0" fontId="0" fillId="0" borderId="0" xfId="151" applyNumberFormat="true" applyFont="true" applyFill="true" applyBorder="true" applyAlignment="true" applyProtection="true">
      <alignment horizontal="center" vertical="center"/>
    </xf>
    <xf numFmtId="0" fontId="17" fillId="0" borderId="0" xfId="151" applyNumberFormat="true" applyFont="true" applyFill="true" applyBorder="true" applyAlignment="true" applyProtection="true">
      <alignment horizontal="center" vertical="center"/>
    </xf>
    <xf numFmtId="0" fontId="17" fillId="0" borderId="0" xfId="151" applyNumberFormat="true" applyFont="true" applyFill="true" applyBorder="true" applyAlignment="true" applyProtection="true">
      <alignment vertical="center"/>
    </xf>
    <xf numFmtId="0" fontId="17" fillId="0" borderId="0" xfId="151" applyNumberFormat="true" applyFont="true" applyFill="true" applyBorder="true" applyAlignment="true" applyProtection="true">
      <alignment horizontal="right" vertical="center"/>
    </xf>
    <xf numFmtId="0" fontId="0" fillId="0" borderId="30" xfId="151" applyNumberFormat="true" applyFont="true" applyFill="true" applyBorder="true" applyAlignment="true" applyProtection="true">
      <alignment horizontal="center" vertical="center"/>
    </xf>
    <xf numFmtId="0" fontId="0" fillId="0" borderId="24" xfId="151" applyNumberFormat="true" applyFont="true" applyFill="true" applyBorder="true" applyAlignment="true" applyProtection="true">
      <alignment horizontal="center" vertical="center"/>
    </xf>
    <xf numFmtId="0" fontId="17" fillId="0" borderId="23" xfId="151" applyNumberFormat="true" applyFont="true" applyFill="true" applyBorder="true" applyAlignment="true" applyProtection="true">
      <alignment horizontal="center" vertical="center"/>
    </xf>
    <xf numFmtId="0" fontId="0" fillId="0" borderId="31" xfId="151" applyNumberFormat="true" applyFont="true" applyFill="true" applyBorder="true" applyAlignment="true" applyProtection="true">
      <alignment horizontal="center" vertical="center" wrapText="true"/>
    </xf>
    <xf numFmtId="0" fontId="17" fillId="0" borderId="32" xfId="151" applyNumberFormat="true" applyFont="true" applyFill="true" applyBorder="true" applyAlignment="true" applyProtection="true">
      <alignment horizontal="center" vertical="center"/>
    </xf>
    <xf numFmtId="0" fontId="0" fillId="0" borderId="33" xfId="151" applyNumberFormat="true" applyFont="true" applyFill="true" applyBorder="true" applyAlignment="true" applyProtection="true">
      <alignment horizontal="center" vertical="center"/>
    </xf>
    <xf numFmtId="0" fontId="0" fillId="0" borderId="34" xfId="151" applyNumberFormat="true" applyFont="true" applyFill="true" applyBorder="true" applyAlignment="true" applyProtection="true">
      <alignment horizontal="center" vertical="center"/>
    </xf>
    <xf numFmtId="0" fontId="0" fillId="0" borderId="35" xfId="151" applyNumberFormat="true" applyFont="true" applyFill="true" applyBorder="true" applyAlignment="true" applyProtection="true">
      <alignment horizontal="center" vertical="center"/>
    </xf>
    <xf numFmtId="0" fontId="0" fillId="0" borderId="36" xfId="151" applyNumberFormat="true" applyFont="true" applyFill="true" applyBorder="true" applyAlignment="true" applyProtection="true">
      <alignment vertical="center"/>
    </xf>
    <xf numFmtId="185" fontId="20" fillId="0" borderId="37" xfId="151" applyNumberFormat="true" applyFont="true" applyFill="true" applyBorder="true" applyAlignment="true" applyProtection="true">
      <alignment vertical="center" wrapText="true"/>
    </xf>
    <xf numFmtId="185" fontId="20" fillId="0" borderId="38" xfId="151" applyNumberFormat="true" applyFont="true" applyFill="true" applyBorder="true" applyAlignment="true" applyProtection="true">
      <alignment vertical="center" wrapText="true"/>
    </xf>
    <xf numFmtId="185" fontId="20" fillId="0" borderId="39" xfId="151" applyNumberFormat="true" applyFont="true" applyFill="true" applyBorder="true" applyAlignment="true" applyProtection="true">
      <alignment vertical="center" wrapText="true"/>
    </xf>
    <xf numFmtId="0" fontId="17" fillId="0" borderId="40" xfId="151" applyNumberFormat="true" applyFont="true" applyFill="true" applyBorder="true" applyAlignment="true" applyProtection="true">
      <alignment vertical="center"/>
    </xf>
    <xf numFmtId="185" fontId="20" fillId="0" borderId="18" xfId="151" applyNumberFormat="true" applyFont="true" applyFill="true" applyBorder="true" applyAlignment="true" applyProtection="true">
      <alignment vertical="center" wrapText="true"/>
    </xf>
    <xf numFmtId="185" fontId="20" fillId="0" borderId="26" xfId="151" applyNumberFormat="true" applyFont="true" applyFill="true" applyBorder="true" applyAlignment="true" applyProtection="true">
      <alignment vertical="center" wrapText="true"/>
    </xf>
    <xf numFmtId="185" fontId="20" fillId="0" borderId="17" xfId="151" applyNumberFormat="true" applyFont="true" applyFill="true" applyBorder="true" applyAlignment="true" applyProtection="true">
      <alignment vertical="center" wrapText="true"/>
    </xf>
    <xf numFmtId="49" fontId="20" fillId="0" borderId="17" xfId="151" applyNumberFormat="true" applyFont="true" applyFill="true" applyBorder="true" applyAlignment="true" applyProtection="true">
      <alignment horizontal="center" vertical="center" wrapText="true"/>
    </xf>
    <xf numFmtId="0" fontId="0" fillId="0" borderId="40" xfId="151" applyNumberFormat="true" applyFont="true" applyFill="true" applyBorder="true" applyAlignment="true" applyProtection="true">
      <alignment vertical="center"/>
    </xf>
    <xf numFmtId="0" fontId="0" fillId="0" borderId="32" xfId="151" applyNumberFormat="true" applyFont="true" applyFill="true" applyBorder="true" applyAlignment="true" applyProtection="true">
      <alignment vertical="center"/>
    </xf>
    <xf numFmtId="185" fontId="20" fillId="0" borderId="33" xfId="151" applyNumberFormat="true" applyFont="true" applyFill="true" applyBorder="true" applyAlignment="true" applyProtection="true">
      <alignment vertical="center" wrapText="true"/>
    </xf>
    <xf numFmtId="185" fontId="20" fillId="0" borderId="34" xfId="151" applyNumberFormat="true" applyFont="true" applyFill="true" applyBorder="true" applyAlignment="true" applyProtection="true">
      <alignment vertical="center" wrapText="true"/>
    </xf>
    <xf numFmtId="185" fontId="20" fillId="0" borderId="35" xfId="151" applyNumberFormat="true" applyFont="true" applyFill="true" applyBorder="true" applyAlignment="true" applyProtection="true">
      <alignment vertical="center" wrapText="true"/>
    </xf>
    <xf numFmtId="0" fontId="17" fillId="0" borderId="31" xfId="151" applyNumberFormat="true" applyFont="true" applyFill="true" applyBorder="true" applyAlignment="true" applyProtection="true">
      <alignment horizontal="center" vertical="center"/>
    </xf>
    <xf numFmtId="0" fontId="0" fillId="0" borderId="0" xfId="0" applyAlignment="true"/>
    <xf numFmtId="0" fontId="19" fillId="0" borderId="0" xfId="0" applyFont="true" applyAlignment="true"/>
    <xf numFmtId="0" fontId="2" fillId="0" borderId="0" xfId="0" applyFont="true" applyFill="true" applyBorder="true" applyAlignment="true"/>
    <xf numFmtId="0" fontId="1" fillId="0" borderId="0" xfId="0" applyFont="true" applyFill="true" applyAlignment="true"/>
    <xf numFmtId="49" fontId="21" fillId="0" borderId="0" xfId="0" applyNumberFormat="true" applyFont="true" applyFill="true" applyBorder="true" applyAlignment="true">
      <alignment horizontal="center" vertical="center"/>
    </xf>
    <xf numFmtId="0" fontId="22" fillId="0" borderId="0" xfId="0" applyFont="true" applyFill="true" applyBorder="true" applyAlignment="true">
      <alignment horizontal="center" vertical="center"/>
    </xf>
    <xf numFmtId="49" fontId="5" fillId="0" borderId="41" xfId="0" applyNumberFormat="true" applyFont="true" applyFill="true" applyBorder="true" applyAlignment="true">
      <alignment horizontal="left" vertical="center" wrapText="true"/>
    </xf>
    <xf numFmtId="0" fontId="0" fillId="0" borderId="41" xfId="0" applyFont="true" applyFill="true" applyBorder="true" applyAlignment="true">
      <alignment vertical="center"/>
    </xf>
    <xf numFmtId="49" fontId="10" fillId="0" borderId="8" xfId="3" applyNumberFormat="true" applyFont="true" applyFill="true" applyBorder="true" applyAlignment="true">
      <alignment horizontal="center" vertical="center"/>
    </xf>
    <xf numFmtId="49" fontId="10" fillId="0" borderId="8" xfId="3" applyNumberFormat="true" applyFont="true" applyFill="true" applyBorder="true" applyAlignment="true">
      <alignment horizontal="center" vertical="center" wrapText="true"/>
    </xf>
    <xf numFmtId="49" fontId="11" fillId="0" borderId="8" xfId="3" applyNumberFormat="true" applyFont="true" applyFill="true" applyBorder="true" applyAlignment="true">
      <alignment vertical="center"/>
    </xf>
    <xf numFmtId="49" fontId="11" fillId="0" borderId="8" xfId="3" applyNumberFormat="true" applyFont="true" applyFill="true" applyBorder="true" applyAlignment="true">
      <alignment horizontal="center" vertical="center"/>
    </xf>
    <xf numFmtId="49" fontId="11" fillId="0" borderId="8" xfId="3" applyNumberFormat="true" applyFont="true" applyFill="true" applyBorder="true" applyAlignment="true">
      <alignment vertical="center" wrapText="true"/>
    </xf>
    <xf numFmtId="0" fontId="0" fillId="0" borderId="41" xfId="0" applyFont="true" applyFill="true" applyBorder="true" applyAlignment="true">
      <alignment horizontal="center" vertical="center"/>
    </xf>
    <xf numFmtId="0" fontId="5" fillId="0" borderId="41" xfId="0" applyFont="true" applyFill="true" applyBorder="true" applyAlignment="true">
      <alignment horizontal="right" vertical="center"/>
    </xf>
    <xf numFmtId="0" fontId="21" fillId="0" borderId="0" xfId="0" applyFont="true" applyFill="true" applyBorder="true" applyAlignment="true">
      <alignment horizontal="center" vertical="center"/>
    </xf>
    <xf numFmtId="49" fontId="5" fillId="0" borderId="0" xfId="0" applyNumberFormat="true" applyFont="true" applyFill="true" applyBorder="true" applyAlignment="true">
      <alignment vertical="center"/>
    </xf>
    <xf numFmtId="49" fontId="5" fillId="0" borderId="16" xfId="0" applyNumberFormat="true" applyFont="true" applyFill="true" applyBorder="true" applyAlignment="true"/>
    <xf numFmtId="49" fontId="5" fillId="0" borderId="41" xfId="0" applyNumberFormat="true" applyFont="true" applyFill="true" applyBorder="true" applyAlignment="true">
      <alignment vertical="center"/>
    </xf>
    <xf numFmtId="49" fontId="10" fillId="0" borderId="42" xfId="3" applyNumberFormat="true" applyFont="true" applyFill="true" applyBorder="true" applyAlignment="true">
      <alignment horizontal="center" vertical="center"/>
    </xf>
    <xf numFmtId="49" fontId="11" fillId="0" borderId="42" xfId="3" applyNumberFormat="true" applyFont="true" applyFill="true" applyBorder="true" applyAlignment="true">
      <alignment vertical="center"/>
    </xf>
    <xf numFmtId="182" fontId="11" fillId="0" borderId="8" xfId="3" applyNumberFormat="true" applyFont="true" applyFill="true" applyBorder="true" applyAlignment="true">
      <alignment horizontal="right" vertical="center"/>
    </xf>
    <xf numFmtId="49" fontId="11" fillId="0" borderId="43" xfId="3" applyNumberFormat="true" applyFont="true" applyFill="true" applyBorder="true" applyAlignment="true">
      <alignment vertical="center"/>
    </xf>
    <xf numFmtId="49" fontId="11" fillId="0" borderId="8" xfId="3" applyNumberFormat="true" applyFont="true" applyFill="true" applyBorder="true" applyAlignment="true">
      <alignment horizontal="left" vertical="center"/>
    </xf>
    <xf numFmtId="185" fontId="11" fillId="0" borderId="8" xfId="3" applyNumberFormat="true" applyFont="true" applyFill="true" applyBorder="true" applyAlignment="true">
      <alignment horizontal="center" vertical="center"/>
    </xf>
    <xf numFmtId="49" fontId="11" fillId="0" borderId="44" xfId="3" applyNumberFormat="true" applyFont="true" applyFill="true" applyBorder="true" applyAlignment="true">
      <alignment vertical="center"/>
    </xf>
    <xf numFmtId="49" fontId="11" fillId="0" borderId="45" xfId="3" applyNumberFormat="true" applyFont="true" applyFill="true" applyBorder="true" applyAlignment="true">
      <alignment vertical="center"/>
    </xf>
    <xf numFmtId="49" fontId="5" fillId="0" borderId="46" xfId="0" applyNumberFormat="true" applyFont="true" applyFill="true" applyBorder="true" applyAlignment="true">
      <alignment vertical="center"/>
    </xf>
    <xf numFmtId="0" fontId="5" fillId="0" borderId="46" xfId="0" applyFont="true" applyFill="true" applyBorder="true" applyAlignment="true">
      <alignment vertical="center"/>
    </xf>
    <xf numFmtId="0" fontId="21" fillId="0" borderId="47" xfId="0" applyFont="true" applyFill="true" applyBorder="true" applyAlignment="true">
      <alignment horizontal="center" vertical="center"/>
    </xf>
    <xf numFmtId="49" fontId="5" fillId="0" borderId="47" xfId="0" applyNumberFormat="true" applyFont="true" applyFill="true" applyBorder="true" applyAlignment="true">
      <alignment horizontal="right" vertical="center"/>
    </xf>
    <xf numFmtId="49" fontId="5" fillId="0" borderId="48" xfId="0" applyNumberFormat="true" applyFont="true" applyFill="true" applyBorder="true" applyAlignment="true">
      <alignment horizontal="right" vertical="center"/>
    </xf>
    <xf numFmtId="182" fontId="23" fillId="0" borderId="48" xfId="3" applyNumberFormat="true" applyFont="true" applyFill="true" applyBorder="true" applyAlignment="true">
      <alignment horizontal="right" vertical="center"/>
    </xf>
    <xf numFmtId="179" fontId="23" fillId="0" borderId="8" xfId="3" applyNumberFormat="true" applyFont="true" applyFill="true" applyBorder="true" applyAlignment="true">
      <alignment horizontal="right" vertical="center"/>
    </xf>
    <xf numFmtId="49" fontId="23" fillId="0" borderId="8" xfId="3" applyNumberFormat="true" applyFont="true" applyFill="true" applyBorder="true" applyAlignment="true">
      <alignment horizontal="center" vertical="center"/>
    </xf>
    <xf numFmtId="182" fontId="23" fillId="0" borderId="8" xfId="3" applyNumberFormat="true" applyFont="true" applyFill="true" applyBorder="true" applyAlignment="true">
      <alignment horizontal="right" vertical="center"/>
    </xf>
    <xf numFmtId="185" fontId="23" fillId="0" borderId="8" xfId="3" applyNumberFormat="true" applyFont="true" applyFill="true" applyBorder="true" applyAlignment="true">
      <alignment horizontal="right" vertical="center"/>
    </xf>
    <xf numFmtId="185" fontId="11" fillId="0" borderId="48" xfId="3" applyNumberFormat="true" applyFont="true" applyFill="true" applyBorder="true" applyAlignment="true">
      <alignment horizontal="right" vertical="center"/>
    </xf>
    <xf numFmtId="182" fontId="23" fillId="0" borderId="6" xfId="3" applyNumberFormat="true" applyFont="true" applyFill="true" applyBorder="true" applyAlignment="true">
      <alignment horizontal="right" vertical="center"/>
    </xf>
    <xf numFmtId="0" fontId="5" fillId="0" borderId="46" xfId="0" applyFont="true" applyFill="true" applyBorder="true" applyAlignment="true">
      <alignment horizontal="right" vertical="center"/>
    </xf>
    <xf numFmtId="49" fontId="24" fillId="0" borderId="0" xfId="0" applyNumberFormat="true" applyFont="true" applyFill="true" applyBorder="true" applyAlignment="true">
      <alignment horizontal="center" vertical="center"/>
    </xf>
    <xf numFmtId="0" fontId="24" fillId="0" borderId="0" xfId="0" applyFont="true" applyFill="true" applyBorder="true" applyAlignment="true">
      <alignment horizontal="center" vertical="center"/>
    </xf>
    <xf numFmtId="49" fontId="5" fillId="0" borderId="16" xfId="0" applyNumberFormat="true" applyFont="true" applyFill="true" applyBorder="true" applyAlignment="true">
      <alignment vertical="center"/>
    </xf>
    <xf numFmtId="49" fontId="5" fillId="0" borderId="16" xfId="0" applyNumberFormat="true" applyFont="true" applyFill="true" applyBorder="true" applyAlignment="true">
      <alignment horizontal="center" vertical="center"/>
    </xf>
    <xf numFmtId="49" fontId="10" fillId="0" borderId="17" xfId="3" applyNumberFormat="true" applyFont="true" applyFill="true" applyBorder="true" applyAlignment="true">
      <alignment horizontal="center" vertical="center" wrapText="true"/>
    </xf>
    <xf numFmtId="49" fontId="10" fillId="0" borderId="17" xfId="3" applyNumberFormat="true" applyFont="true" applyFill="true" applyBorder="true" applyAlignment="true">
      <alignment horizontal="center" vertical="center"/>
    </xf>
    <xf numFmtId="49" fontId="10" fillId="0" borderId="49" xfId="3" applyNumberFormat="true" applyFont="true" applyFill="true" applyBorder="true" applyAlignment="true">
      <alignment horizontal="center" vertical="center" wrapText="true"/>
    </xf>
    <xf numFmtId="49" fontId="11" fillId="0" borderId="17" xfId="3" applyNumberFormat="true" applyFont="true" applyFill="true" applyBorder="true" applyAlignment="true">
      <alignment vertical="center"/>
    </xf>
    <xf numFmtId="49" fontId="11" fillId="0" borderId="17" xfId="3" applyNumberFormat="true" applyFont="true" applyFill="true" applyBorder="true" applyAlignment="true">
      <alignment horizontal="center" vertical="center"/>
    </xf>
    <xf numFmtId="182" fontId="11" fillId="0" borderId="42" xfId="3" applyNumberFormat="true" applyFont="true" applyFill="true" applyBorder="true" applyAlignment="true">
      <alignment horizontal="right" vertical="center"/>
    </xf>
    <xf numFmtId="49" fontId="25" fillId="0" borderId="8" xfId="3" applyNumberFormat="true" applyFont="true" applyFill="true" applyBorder="true" applyAlignment="true">
      <alignment horizontal="left" vertical="center"/>
    </xf>
    <xf numFmtId="49" fontId="11" fillId="0" borderId="49" xfId="3" applyNumberFormat="true" applyFont="true" applyFill="true" applyBorder="true" applyAlignment="true">
      <alignment vertical="center"/>
    </xf>
    <xf numFmtId="182" fontId="11" fillId="0" borderId="17" xfId="3" applyNumberFormat="true" applyFont="true" applyFill="true" applyBorder="true" applyAlignment="true">
      <alignment horizontal="right" vertical="center"/>
    </xf>
    <xf numFmtId="49" fontId="11" fillId="0" borderId="50" xfId="3" applyNumberFormat="true" applyFont="true" applyFill="true" applyBorder="true" applyAlignment="true">
      <alignment vertical="center"/>
    </xf>
    <xf numFmtId="49" fontId="11" fillId="0" borderId="49" xfId="3" applyNumberFormat="true" applyFont="true" applyFill="true" applyBorder="true" applyAlignment="true">
      <alignment horizontal="center" vertical="center" wrapText="true"/>
    </xf>
    <xf numFmtId="49" fontId="11" fillId="0" borderId="51" xfId="3" applyNumberFormat="true" applyFont="true" applyFill="true" applyBorder="true" applyAlignment="true">
      <alignment vertical="center"/>
    </xf>
    <xf numFmtId="49" fontId="11" fillId="0" borderId="50" xfId="3" applyNumberFormat="true" applyFont="true" applyFill="true" applyBorder="true" applyAlignment="true">
      <alignment horizontal="center" vertical="center"/>
    </xf>
    <xf numFmtId="185" fontId="11" fillId="0" borderId="50" xfId="3" applyNumberFormat="true" applyFont="true" applyFill="true" applyBorder="true" applyAlignment="true">
      <alignment horizontal="right" vertical="center"/>
    </xf>
    <xf numFmtId="49" fontId="11" fillId="0" borderId="51" xfId="3" applyNumberFormat="true" applyFont="true" applyFill="true" applyBorder="true" applyAlignment="true">
      <alignment horizontal="center" vertical="center"/>
    </xf>
    <xf numFmtId="185" fontId="11" fillId="0" borderId="51" xfId="3" applyNumberFormat="true" applyFont="true" applyFill="true" applyBorder="true" applyAlignment="true">
      <alignment horizontal="right" vertical="center"/>
    </xf>
    <xf numFmtId="49" fontId="11" fillId="0" borderId="17" xfId="3" applyNumberFormat="true" applyFont="true" applyFill="true" applyBorder="true" applyAlignment="true">
      <alignment horizontal="center" vertical="center" wrapText="true"/>
    </xf>
    <xf numFmtId="185" fontId="11" fillId="0" borderId="17" xfId="3" applyNumberFormat="true" applyFont="true" applyFill="true" applyBorder="true" applyAlignment="true">
      <alignment horizontal="right" vertical="center"/>
    </xf>
    <xf numFmtId="49" fontId="11" fillId="0" borderId="49" xfId="3" applyNumberFormat="true" applyFont="true" applyFill="true" applyBorder="true" applyAlignment="true">
      <alignment horizontal="center" vertical="center"/>
    </xf>
    <xf numFmtId="182" fontId="11" fillId="0" borderId="49" xfId="3" applyNumberFormat="true" applyFont="true" applyFill="true" applyBorder="true" applyAlignment="true">
      <alignment horizontal="right" vertical="center"/>
    </xf>
    <xf numFmtId="49" fontId="5" fillId="0" borderId="16" xfId="0" applyNumberFormat="true" applyFont="true" applyFill="true" applyBorder="true" applyAlignment="true">
      <alignment horizontal="right" vertical="center"/>
    </xf>
    <xf numFmtId="49" fontId="25" fillId="0" borderId="52" xfId="3" applyNumberFormat="true" applyFont="true" applyFill="true" applyBorder="true" applyAlignment="true">
      <alignment horizontal="center" vertical="center"/>
    </xf>
    <xf numFmtId="182" fontId="11" fillId="0" borderId="51" xfId="3" applyNumberFormat="true" applyFont="true" applyFill="true" applyBorder="true" applyAlignment="true">
      <alignment horizontal="right" vertical="center"/>
    </xf>
    <xf numFmtId="49" fontId="25" fillId="0" borderId="53" xfId="3" applyNumberFormat="true" applyFont="true" applyFill="true" applyBorder="true" applyAlignment="true">
      <alignment horizontal="center" vertical="center"/>
    </xf>
    <xf numFmtId="185" fontId="11" fillId="0" borderId="49" xfId="3" applyNumberFormat="true" applyFont="true" applyFill="true" applyBorder="true" applyAlignment="true">
      <alignment horizontal="right" vertical="center"/>
    </xf>
    <xf numFmtId="0" fontId="5" fillId="0" borderId="46" xfId="0" applyFont="true" applyFill="true" applyBorder="true" applyAlignment="true">
      <alignment horizontal="center" vertical="center"/>
    </xf>
    <xf numFmtId="49" fontId="11" fillId="0" borderId="42" xfId="3" applyNumberFormat="true" applyFont="true" applyFill="true" applyBorder="true" applyAlignment="true">
      <alignment horizontal="center" vertical="center"/>
    </xf>
    <xf numFmtId="49" fontId="11" fillId="0" borderId="43" xfId="3" applyNumberFormat="true" applyFont="true" applyFill="true" applyBorder="true" applyAlignment="true">
      <alignment horizontal="center" vertical="center"/>
    </xf>
    <xf numFmtId="49" fontId="25" fillId="0" borderId="8" xfId="3" applyNumberFormat="true" applyFont="true" applyFill="true" applyBorder="true" applyAlignment="true">
      <alignment horizontal="center" vertical="center"/>
    </xf>
    <xf numFmtId="185" fontId="25" fillId="0" borderId="53" xfId="3" applyNumberFormat="true" applyFont="true" applyFill="true" applyBorder="true" applyAlignment="true">
      <alignment horizontal="right" vertical="center"/>
    </xf>
    <xf numFmtId="185" fontId="25" fillId="0" borderId="52" xfId="3" applyNumberFormat="true" applyFont="true" applyFill="true" applyBorder="true" applyAlignment="true">
      <alignment horizontal="right" vertical="center"/>
    </xf>
    <xf numFmtId="185" fontId="11" fillId="0" borderId="52" xfId="3" applyNumberFormat="true" applyFont="true" applyFill="true" applyBorder="true" applyAlignment="true">
      <alignment horizontal="right" vertical="center"/>
    </xf>
    <xf numFmtId="0" fontId="5" fillId="0" borderId="46" xfId="0" applyFont="true" applyFill="true" applyBorder="true" applyAlignment="true">
      <alignment horizontal="left" vertical="center"/>
    </xf>
    <xf numFmtId="179" fontId="5" fillId="0" borderId="46" xfId="0" applyNumberFormat="true" applyFont="true" applyFill="true" applyBorder="true" applyAlignment="true">
      <alignment horizontal="right" vertical="center"/>
    </xf>
    <xf numFmtId="0" fontId="0" fillId="0" borderId="46" xfId="0" applyFont="true" applyFill="true" applyBorder="true" applyAlignment="true"/>
    <xf numFmtId="49" fontId="10" fillId="0" borderId="49" xfId="3" applyNumberFormat="true" applyFont="true" applyFill="true" applyBorder="true" applyAlignment="true">
      <alignment horizontal="center" vertical="center"/>
    </xf>
    <xf numFmtId="49" fontId="25" fillId="0" borderId="14" xfId="3" applyNumberFormat="true" applyFont="true" applyFill="true" applyBorder="true" applyAlignment="true">
      <alignment horizontal="center" vertical="center"/>
    </xf>
    <xf numFmtId="185" fontId="11" fillId="0" borderId="17" xfId="3" applyNumberFormat="true" applyFont="true" applyFill="true" applyBorder="true" applyAlignment="true">
      <alignment horizontal="center" vertical="center"/>
    </xf>
    <xf numFmtId="185" fontId="11" fillId="0" borderId="42" xfId="3" applyNumberFormat="true" applyFont="true" applyFill="true" applyBorder="true" applyAlignment="true">
      <alignment horizontal="center" vertical="center"/>
    </xf>
    <xf numFmtId="185" fontId="11" fillId="0" borderId="14" xfId="3" applyNumberFormat="true" applyFont="true" applyFill="true" applyBorder="true" applyAlignment="true">
      <alignment horizontal="right" vertical="center"/>
    </xf>
    <xf numFmtId="185" fontId="11" fillId="0" borderId="42" xfId="3" applyNumberFormat="true" applyFont="true" applyFill="true" applyBorder="true" applyAlignment="true">
      <alignment horizontal="right" vertical="center"/>
    </xf>
    <xf numFmtId="185" fontId="11" fillId="0" borderId="49" xfId="3" applyNumberFormat="true" applyFont="true" applyFill="true" applyBorder="true" applyAlignment="true">
      <alignment horizontal="center" vertical="center"/>
    </xf>
    <xf numFmtId="185" fontId="11" fillId="0" borderId="43" xfId="3" applyNumberFormat="true" applyFont="true" applyFill="true" applyBorder="true" applyAlignment="true">
      <alignment horizontal="right" vertical="center"/>
    </xf>
    <xf numFmtId="185" fontId="11" fillId="0" borderId="14" xfId="3" applyNumberFormat="true" applyFont="true" applyFill="true" applyBorder="true" applyAlignment="true">
      <alignment horizontal="center" vertical="center"/>
    </xf>
    <xf numFmtId="0" fontId="11" fillId="0" borderId="8" xfId="3" applyFont="true" applyFill="true" applyBorder="true" applyAlignment="true">
      <alignment horizontal="center" vertical="center"/>
    </xf>
    <xf numFmtId="182" fontId="11" fillId="0" borderId="14" xfId="3" applyNumberFormat="true" applyFont="true" applyFill="true" applyBorder="true" applyAlignment="true">
      <alignment horizontal="right" vertical="center"/>
    </xf>
    <xf numFmtId="49" fontId="11" fillId="0" borderId="17" xfId="3" applyNumberFormat="true" applyFont="true" applyFill="true" applyBorder="true" applyAlignment="true">
      <alignment horizontal="left" vertical="center"/>
    </xf>
    <xf numFmtId="49" fontId="11" fillId="0" borderId="51" xfId="3" applyNumberFormat="true" applyFont="true" applyFill="true" applyBorder="true" applyAlignment="true">
      <alignment horizontal="left" vertical="center"/>
    </xf>
    <xf numFmtId="49" fontId="11" fillId="0" borderId="49" xfId="3" applyNumberFormat="true" applyFont="true" applyFill="true" applyBorder="true" applyAlignment="true">
      <alignment horizontal="left" vertical="center"/>
    </xf>
    <xf numFmtId="49" fontId="11" fillId="0" borderId="51" xfId="3" applyNumberFormat="true" applyFont="true" applyFill="true" applyBorder="true" applyAlignment="true">
      <alignment horizontal="center" vertical="center" wrapText="true"/>
    </xf>
    <xf numFmtId="49" fontId="5" fillId="0" borderId="46" xfId="0" applyNumberFormat="true" applyFont="true" applyFill="true" applyBorder="true" applyAlignment="true">
      <alignment horizontal="right" vertical="center"/>
    </xf>
    <xf numFmtId="49" fontId="26" fillId="0" borderId="17" xfId="0" applyNumberFormat="true" applyFont="true" applyFill="true" applyBorder="true" applyAlignment="true">
      <alignment horizontal="center" vertical="center"/>
    </xf>
    <xf numFmtId="49" fontId="26" fillId="0" borderId="17" xfId="0" applyNumberFormat="true" applyFont="true" applyFill="true" applyBorder="true" applyAlignment="true">
      <alignment horizontal="center" vertical="center" wrapText="true"/>
    </xf>
    <xf numFmtId="49" fontId="5" fillId="0" borderId="17" xfId="0" applyNumberFormat="true" applyFont="true" applyFill="true" applyBorder="true" applyAlignment="true">
      <alignment horizontal="left" vertical="center"/>
    </xf>
    <xf numFmtId="185" fontId="5" fillId="0" borderId="17" xfId="0" applyNumberFormat="true" applyFont="true" applyFill="true" applyBorder="true" applyAlignment="true">
      <alignment horizontal="right" vertical="center"/>
    </xf>
    <xf numFmtId="49" fontId="5" fillId="0" borderId="17" xfId="0" applyNumberFormat="true" applyFont="true" applyFill="true" applyBorder="true" applyAlignment="true">
      <alignment vertical="center"/>
    </xf>
    <xf numFmtId="49" fontId="5" fillId="0" borderId="0" xfId="0" applyNumberFormat="true" applyFont="true" applyFill="true" applyBorder="true" applyAlignment="true">
      <alignment horizontal="right" vertical="center"/>
    </xf>
    <xf numFmtId="49" fontId="27" fillId="0" borderId="0" xfId="0" applyNumberFormat="true" applyFont="true" applyFill="true" applyBorder="true" applyAlignment="true">
      <alignment horizontal="center" vertical="center"/>
    </xf>
    <xf numFmtId="0" fontId="27" fillId="0" borderId="0" xfId="0" applyFont="true" applyFill="true" applyBorder="true" applyAlignment="true">
      <alignment horizontal="center" vertical="center"/>
    </xf>
    <xf numFmtId="49" fontId="10" fillId="0" borderId="54" xfId="3" applyNumberFormat="true" applyFont="true" applyFill="true" applyBorder="true" applyAlignment="true">
      <alignment horizontal="center" vertical="center"/>
    </xf>
    <xf numFmtId="185" fontId="11" fillId="0" borderId="54" xfId="3" applyNumberFormat="true" applyFont="true" applyFill="true" applyBorder="true" applyAlignment="true">
      <alignment horizontal="right" vertical="center"/>
    </xf>
    <xf numFmtId="185" fontId="11" fillId="0" borderId="55" xfId="3" applyNumberFormat="true" applyFont="true" applyFill="true" applyBorder="true" applyAlignment="true">
      <alignment horizontal="right" vertical="center"/>
    </xf>
    <xf numFmtId="185" fontId="11" fillId="0" borderId="53" xfId="3" applyNumberFormat="true" applyFont="true" applyFill="true" applyBorder="true" applyAlignment="true">
      <alignment horizontal="right" vertical="center"/>
    </xf>
    <xf numFmtId="49" fontId="0" fillId="0" borderId="46" xfId="0" applyNumberFormat="true" applyFont="true" applyFill="true" applyBorder="true" applyAlignment="true"/>
    <xf numFmtId="49" fontId="0" fillId="0" borderId="0" xfId="0" applyNumberFormat="true" applyFont="true" applyFill="true" applyBorder="true" applyAlignment="true"/>
    <xf numFmtId="49" fontId="6" fillId="0" borderId="0" xfId="0" applyNumberFormat="true" applyFont="true" applyFill="true" applyBorder="true" applyAlignment="true">
      <alignment horizontal="center" vertical="center"/>
    </xf>
    <xf numFmtId="0" fontId="6" fillId="0" borderId="0" xfId="0" applyFont="true" applyFill="true" applyBorder="true" applyAlignment="true">
      <alignment horizontal="center" vertical="center"/>
    </xf>
    <xf numFmtId="0" fontId="5" fillId="0" borderId="0" xfId="0" applyFont="true" applyFill="true" applyBorder="true" applyAlignment="true">
      <alignment vertical="center"/>
    </xf>
    <xf numFmtId="0" fontId="5" fillId="0" borderId="16" xfId="0" applyFont="true" applyFill="true" applyBorder="true" applyAlignment="true">
      <alignment vertical="center"/>
    </xf>
    <xf numFmtId="0" fontId="5" fillId="0" borderId="0" xfId="0" applyFont="true" applyFill="true" applyBorder="true" applyAlignment="true">
      <alignment horizontal="right" vertical="center"/>
    </xf>
    <xf numFmtId="0" fontId="5" fillId="0" borderId="16" xfId="0" applyFont="true" applyFill="true" applyBorder="true" applyAlignment="true">
      <alignment horizontal="right" vertical="center"/>
    </xf>
    <xf numFmtId="49" fontId="28" fillId="0" borderId="0" xfId="0" applyNumberFormat="true" applyFont="true" applyFill="true" applyBorder="true" applyAlignment="true">
      <alignment vertical="center"/>
    </xf>
    <xf numFmtId="49" fontId="5" fillId="0" borderId="16" xfId="0" applyNumberFormat="true" applyFont="true" applyFill="true" applyBorder="true" applyAlignment="true">
      <alignment horizontal="left" vertical="center"/>
    </xf>
    <xf numFmtId="0" fontId="29" fillId="0" borderId="0" xfId="0" applyFont="true" applyFill="true" applyBorder="true" applyAlignment="true"/>
    <xf numFmtId="49" fontId="26" fillId="0" borderId="0" xfId="0" applyNumberFormat="true" applyFont="true" applyFill="true" applyBorder="true" applyAlignment="true">
      <alignment horizontal="center" vertical="center"/>
    </xf>
    <xf numFmtId="49" fontId="2" fillId="0" borderId="0" xfId="0" applyNumberFormat="true" applyFont="true" applyFill="true" applyBorder="true" applyAlignment="true"/>
    <xf numFmtId="49" fontId="5" fillId="0" borderId="0" xfId="0" applyNumberFormat="true" applyFont="true" applyFill="true" applyBorder="true" applyAlignment="true">
      <alignment horizontal="right"/>
    </xf>
    <xf numFmtId="49" fontId="2" fillId="0" borderId="16" xfId="0" applyNumberFormat="true" applyFont="true" applyFill="true" applyBorder="true" applyAlignment="true"/>
    <xf numFmtId="49" fontId="5" fillId="0" borderId="16" xfId="0" applyNumberFormat="true" applyFont="true" applyFill="true" applyBorder="true" applyAlignment="true">
      <alignment horizontal="right"/>
    </xf>
    <xf numFmtId="0" fontId="11" fillId="0" borderId="17" xfId="3" applyFont="true" applyFill="true" applyBorder="true" applyAlignment="true">
      <alignment vertical="center"/>
    </xf>
    <xf numFmtId="0" fontId="11" fillId="0" borderId="49" xfId="3" applyFont="true" applyFill="true" applyBorder="true" applyAlignment="true">
      <alignment vertical="center"/>
    </xf>
    <xf numFmtId="0" fontId="11" fillId="0" borderId="51" xfId="3" applyFont="true" applyFill="true" applyBorder="true" applyAlignment="true">
      <alignment vertical="center"/>
    </xf>
    <xf numFmtId="0" fontId="11" fillId="0" borderId="49" xfId="3" applyFont="true" applyFill="true" applyBorder="true" applyAlignment="true">
      <alignment vertical="center" wrapText="true"/>
    </xf>
    <xf numFmtId="0" fontId="11" fillId="0" borderId="50" xfId="3" applyFont="true" applyFill="true" applyBorder="true" applyAlignment="true">
      <alignment vertical="center" wrapText="true"/>
    </xf>
    <xf numFmtId="49" fontId="11" fillId="0" borderId="54" xfId="3" applyNumberFormat="true" applyFont="true" applyFill="true" applyBorder="true" applyAlignment="true">
      <alignment horizontal="center" vertical="center"/>
    </xf>
    <xf numFmtId="0" fontId="11" fillId="0" borderId="42" xfId="3" applyFont="true" applyFill="true" applyBorder="true" applyAlignment="true">
      <alignment vertical="center"/>
    </xf>
    <xf numFmtId="49" fontId="11" fillId="0" borderId="56" xfId="3" applyNumberFormat="true" applyFont="true" applyFill="true" applyBorder="true" applyAlignment="true">
      <alignment vertical="center"/>
    </xf>
    <xf numFmtId="49" fontId="11" fillId="0" borderId="54" xfId="3" applyNumberFormat="true" applyFont="true" applyFill="true" applyBorder="true" applyAlignment="true">
      <alignment vertical="center"/>
    </xf>
    <xf numFmtId="0" fontId="11" fillId="0" borderId="43" xfId="3" applyFont="true" applyFill="true" applyBorder="true" applyAlignment="true">
      <alignment vertical="center"/>
    </xf>
    <xf numFmtId="0" fontId="11" fillId="0" borderId="42" xfId="3" applyFont="true" applyFill="true" applyBorder="true" applyAlignment="true">
      <alignment horizontal="center" vertical="center"/>
    </xf>
    <xf numFmtId="49" fontId="11" fillId="0" borderId="17" xfId="3" applyNumberFormat="true" applyFont="true" applyFill="true" applyBorder="true" applyAlignment="true">
      <alignment vertical="center" wrapText="true"/>
    </xf>
    <xf numFmtId="49" fontId="30" fillId="0" borderId="0" xfId="0" applyNumberFormat="true" applyFont="true" applyFill="true" applyBorder="true" applyAlignment="true">
      <alignment horizontal="center" vertical="center"/>
    </xf>
    <xf numFmtId="0" fontId="30" fillId="0" borderId="0" xfId="0" applyFont="true" applyFill="true" applyBorder="true" applyAlignment="true">
      <alignment horizontal="center" vertical="center"/>
    </xf>
    <xf numFmtId="49" fontId="5" fillId="0" borderId="0" xfId="0" applyNumberFormat="true" applyFont="true" applyFill="true" applyBorder="true" applyAlignment="true">
      <alignment horizontal="center" vertical="center"/>
    </xf>
    <xf numFmtId="49" fontId="5" fillId="0" borderId="0" xfId="0" applyNumberFormat="true" applyFont="true" applyFill="true" applyBorder="true" applyAlignment="true">
      <alignment horizontal="left" vertical="center"/>
    </xf>
    <xf numFmtId="49" fontId="5" fillId="0" borderId="41" xfId="0" applyNumberFormat="true" applyFont="true" applyFill="true" applyBorder="true" applyAlignment="true">
      <alignment horizontal="right" vertical="center"/>
    </xf>
    <xf numFmtId="49" fontId="5" fillId="0" borderId="41" xfId="0" applyNumberFormat="true" applyFont="true" applyFill="true" applyBorder="true" applyAlignment="true">
      <alignment horizontal="center" vertical="center"/>
    </xf>
    <xf numFmtId="0" fontId="1" fillId="0" borderId="0" xfId="0" applyFont="true" applyFill="true" applyBorder="true" applyAlignment="true"/>
    <xf numFmtId="49" fontId="5" fillId="0" borderId="0" xfId="0" applyNumberFormat="true" applyFont="true" applyFill="true" applyBorder="true" applyAlignment="true">
      <alignment horizontal="right" vertical="center" wrapText="true"/>
    </xf>
    <xf numFmtId="0" fontId="11" fillId="0" borderId="17" xfId="3" applyFont="true" applyFill="true" applyBorder="true" applyAlignment="true">
      <alignment horizontal="center" vertical="center"/>
    </xf>
    <xf numFmtId="0" fontId="0" fillId="0" borderId="0" xfId="0" applyFont="true" applyFill="true" applyBorder="true" applyAlignment="true"/>
    <xf numFmtId="0" fontId="31" fillId="0" borderId="0" xfId="149" applyFont="true" applyFill="true" applyBorder="true" applyAlignment="true">
      <alignment horizontal="center" vertical="center"/>
    </xf>
    <xf numFmtId="0" fontId="32" fillId="0" borderId="0" xfId="149" applyFont="true" applyFill="true" applyBorder="true" applyAlignment="true">
      <alignment horizontal="right" vertical="center"/>
    </xf>
    <xf numFmtId="0" fontId="15" fillId="0" borderId="0" xfId="75" applyFont="true" applyFill="true" applyBorder="true" applyAlignment="true">
      <alignment horizontal="right"/>
    </xf>
    <xf numFmtId="0" fontId="15" fillId="0" borderId="8" xfId="75" applyFont="true" applyFill="true" applyBorder="true" applyAlignment="true">
      <alignment horizontal="center" vertical="center" wrapText="true"/>
    </xf>
    <xf numFmtId="0" fontId="0" fillId="0" borderId="0" xfId="75" applyFont="true" applyFill="true" applyBorder="true" applyAlignment="true"/>
    <xf numFmtId="0" fontId="2" fillId="0" borderId="0" xfId="75" applyFont="true" applyFill="true" applyBorder="true" applyAlignment="true">
      <alignment horizontal="center"/>
    </xf>
    <xf numFmtId="0" fontId="2" fillId="0" borderId="0" xfId="75" applyFont="true" applyFill="true" applyBorder="true" applyAlignment="true"/>
    <xf numFmtId="0" fontId="2" fillId="0" borderId="0" xfId="75" applyFont="true" applyFill="true" applyBorder="true" applyAlignment="true">
      <alignment horizontal="right"/>
    </xf>
    <xf numFmtId="0" fontId="3" fillId="0" borderId="0" xfId="75" applyFont="true" applyFill="true" applyBorder="true" applyAlignment="true"/>
    <xf numFmtId="0" fontId="0" fillId="0" borderId="0" xfId="75" applyFont="true" applyFill="true" applyBorder="true" applyAlignment="true">
      <alignment horizontal="right"/>
    </xf>
    <xf numFmtId="0" fontId="33" fillId="0" borderId="0" xfId="75" applyFont="true" applyFill="true" applyBorder="true" applyAlignment="true">
      <alignment horizontal="center" vertical="center"/>
    </xf>
    <xf numFmtId="0" fontId="34" fillId="0" borderId="0" xfId="75" applyFont="true" applyFill="true" applyBorder="true" applyAlignment="true">
      <alignment horizontal="right" vertical="center"/>
    </xf>
    <xf numFmtId="0" fontId="14" fillId="0" borderId="0" xfId="75" applyFont="true" applyFill="true" applyBorder="true" applyAlignment="true">
      <alignment horizontal="center"/>
    </xf>
    <xf numFmtId="0" fontId="16" fillId="0" borderId="8" xfId="75" applyFont="true" applyFill="true" applyBorder="true" applyAlignment="true">
      <alignment horizontal="center" vertical="center" wrapText="true"/>
    </xf>
    <xf numFmtId="180" fontId="16" fillId="0" borderId="8" xfId="75" applyNumberFormat="true" applyFont="true" applyFill="true" applyBorder="true" applyAlignment="true">
      <alignment horizontal="right" vertical="center"/>
    </xf>
    <xf numFmtId="49" fontId="26" fillId="0" borderId="18" xfId="0" applyNumberFormat="true" applyFont="true" applyFill="true" applyBorder="true" applyAlignment="true">
      <alignment horizontal="center" vertical="center" wrapText="true"/>
    </xf>
    <xf numFmtId="49" fontId="5" fillId="0" borderId="39" xfId="0" applyNumberFormat="true" applyFont="true" applyFill="true" applyBorder="true" applyAlignment="true">
      <alignment horizontal="left" vertical="center"/>
    </xf>
    <xf numFmtId="0" fontId="2" fillId="0" borderId="0" xfId="3" applyFont="true" applyFill="true" applyAlignment="true"/>
    <xf numFmtId="0" fontId="26" fillId="0" borderId="0" xfId="0" applyFont="true" applyFill="true" applyBorder="true" applyAlignment="true">
      <alignment horizontal="center" vertical="center"/>
    </xf>
    <xf numFmtId="0" fontId="26" fillId="0" borderId="17" xfId="0" applyFont="true" applyFill="true" applyBorder="true" applyAlignment="true">
      <alignment horizontal="center" vertical="center"/>
    </xf>
    <xf numFmtId="49" fontId="26" fillId="0" borderId="57" xfId="0" applyNumberFormat="true" applyFont="true" applyFill="true" applyBorder="true" applyAlignment="true">
      <alignment horizontal="center" vertical="center"/>
    </xf>
    <xf numFmtId="0" fontId="35" fillId="0" borderId="0" xfId="0" applyFont="true" applyFill="true" applyBorder="true" applyAlignment="true">
      <alignment horizontal="center"/>
    </xf>
    <xf numFmtId="49" fontId="26" fillId="0" borderId="18" xfId="0" applyNumberFormat="true" applyFont="true" applyFill="true" applyBorder="true" applyAlignment="true">
      <alignment horizontal="center" vertical="center"/>
    </xf>
    <xf numFmtId="0" fontId="26" fillId="0" borderId="42" xfId="0" applyFont="true" applyFill="true" applyBorder="true" applyAlignment="true">
      <alignment horizontal="center" vertical="center"/>
    </xf>
    <xf numFmtId="49" fontId="26" fillId="0" borderId="54" xfId="0" applyNumberFormat="true" applyFont="true" applyFill="true" applyBorder="true" applyAlignment="true">
      <alignment horizontal="center" vertical="center"/>
    </xf>
    <xf numFmtId="49" fontId="26" fillId="0" borderId="42" xfId="0" applyNumberFormat="true" applyFont="true" applyFill="true" applyBorder="true" applyAlignment="true">
      <alignment horizontal="center" vertical="center" wrapText="true"/>
    </xf>
    <xf numFmtId="49" fontId="26" fillId="0" borderId="54" xfId="0" applyNumberFormat="true" applyFont="true" applyFill="true" applyBorder="true" applyAlignment="true">
      <alignment horizontal="center" vertical="center" wrapText="true"/>
    </xf>
    <xf numFmtId="49" fontId="5" fillId="0" borderId="17" xfId="0" applyNumberFormat="true" applyFont="true" applyFill="true" applyBorder="true" applyAlignment="true">
      <alignment horizontal="center" vertical="center"/>
    </xf>
    <xf numFmtId="0" fontId="5" fillId="0" borderId="58" xfId="0" applyFont="true" applyFill="true" applyBorder="true" applyAlignment="true">
      <alignment horizontal="right" vertical="center"/>
    </xf>
    <xf numFmtId="0" fontId="19" fillId="0" borderId="0" xfId="0" applyFont="true" applyAlignment="true">
      <alignment vertical="center"/>
    </xf>
    <xf numFmtId="0" fontId="0" fillId="0" borderId="0" xfId="0" applyFont="true" applyFill="true" applyAlignment="true">
      <alignment vertical="center"/>
    </xf>
    <xf numFmtId="0" fontId="16" fillId="0" borderId="0" xfId="38" applyFont="true" applyFill="true" applyBorder="true" applyAlignment="true">
      <alignment vertical="center"/>
    </xf>
    <xf numFmtId="0" fontId="0" fillId="0" borderId="0" xfId="8" applyFont="true" applyFill="true" applyBorder="true" applyAlignment="true"/>
    <xf numFmtId="0" fontId="15" fillId="0" borderId="0" xfId="38" applyFont="true" applyFill="true" applyBorder="true" applyAlignment="true">
      <alignment vertical="center"/>
    </xf>
    <xf numFmtId="0" fontId="0" fillId="0" borderId="0" xfId="0" applyFill="true" applyAlignment="true">
      <alignment vertical="center"/>
    </xf>
    <xf numFmtId="0" fontId="36" fillId="0" borderId="0" xfId="146" applyFont="true" applyFill="true" applyBorder="true" applyAlignment="true">
      <alignment horizontal="center" vertical="center"/>
    </xf>
    <xf numFmtId="0" fontId="15" fillId="0" borderId="0" xfId="38" applyFont="true" applyFill="true" applyBorder="true" applyAlignment="true">
      <alignment horizontal="center" vertical="center"/>
    </xf>
    <xf numFmtId="0" fontId="37" fillId="0" borderId="8" xfId="38" applyFont="true" applyFill="true" applyBorder="true" applyAlignment="true">
      <alignment horizontal="center" vertical="center"/>
    </xf>
    <xf numFmtId="178" fontId="37" fillId="0" borderId="8" xfId="8" applyNumberFormat="true" applyFont="true" applyFill="true" applyBorder="true" applyAlignment="true">
      <alignment horizontal="center" vertical="center"/>
    </xf>
    <xf numFmtId="0" fontId="38" fillId="0" borderId="8" xfId="8" applyFont="true" applyFill="true" applyBorder="true" applyAlignment="true">
      <alignment horizontal="center" vertical="center" wrapText="true"/>
    </xf>
    <xf numFmtId="183" fontId="38" fillId="0" borderId="8" xfId="83" applyNumberFormat="true" applyFont="true" applyFill="true" applyBorder="true" applyAlignment="true">
      <alignment horizontal="center" vertical="center"/>
    </xf>
    <xf numFmtId="0" fontId="37" fillId="0" borderId="8" xfId="8" applyFont="true" applyFill="true" applyBorder="true" applyAlignment="true">
      <alignment horizontal="center" vertical="center"/>
    </xf>
    <xf numFmtId="183" fontId="15" fillId="0" borderId="41" xfId="8" applyNumberFormat="true" applyFont="true" applyFill="true" applyBorder="true" applyAlignment="true">
      <alignment vertical="center" wrapText="true"/>
    </xf>
    <xf numFmtId="183" fontId="15" fillId="0" borderId="41" xfId="8" applyNumberFormat="true" applyFont="true" applyFill="true" applyBorder="true" applyAlignment="true">
      <alignment horizontal="right" vertical="center" wrapText="true"/>
    </xf>
    <xf numFmtId="0" fontId="0" fillId="0" borderId="0" xfId="151" applyFont="true" applyFill="true" applyAlignment="true"/>
    <xf numFmtId="0" fontId="39" fillId="0" borderId="0" xfId="151" applyNumberFormat="true" applyFont="true" applyFill="true" applyAlignment="true" applyProtection="true">
      <alignment horizontal="center" vertical="center"/>
    </xf>
    <xf numFmtId="0" fontId="2" fillId="0" borderId="0" xfId="151" applyNumberFormat="true" applyFont="true" applyFill="true" applyAlignment="true" applyProtection="true">
      <alignment vertical="center"/>
    </xf>
    <xf numFmtId="0" fontId="2" fillId="0" borderId="0" xfId="151" applyNumberFormat="true" applyFont="true" applyFill="true" applyAlignment="true" applyProtection="true">
      <alignment horizontal="right" vertical="center"/>
    </xf>
    <xf numFmtId="0" fontId="35" fillId="0" borderId="8" xfId="0" applyNumberFormat="true" applyFont="true" applyFill="true" applyBorder="true" applyAlignment="true" applyProtection="true">
      <alignment horizontal="center" vertical="center"/>
    </xf>
    <xf numFmtId="3" fontId="35" fillId="0" borderId="8" xfId="28" applyNumberFormat="true" applyFont="true" applyFill="true" applyBorder="true" applyAlignment="true" applyProtection="true">
      <alignment horizontal="center" vertical="center"/>
    </xf>
    <xf numFmtId="0" fontId="35" fillId="0" borderId="8" xfId="0" applyNumberFormat="true" applyFont="true" applyFill="true" applyBorder="true" applyAlignment="true" applyProtection="true">
      <alignment vertical="center"/>
    </xf>
    <xf numFmtId="3" fontId="2" fillId="0" borderId="8" xfId="0" applyNumberFormat="true" applyFont="true" applyFill="true" applyBorder="true" applyAlignment="true" applyProtection="true">
      <alignment horizontal="right" vertical="center"/>
    </xf>
    <xf numFmtId="0" fontId="2" fillId="0" borderId="8" xfId="0" applyNumberFormat="true" applyFont="true" applyFill="true" applyBorder="true" applyAlignment="true" applyProtection="true">
      <alignment vertical="center"/>
    </xf>
    <xf numFmtId="0" fontId="2" fillId="0" borderId="8" xfId="151" applyNumberFormat="true" applyFont="true" applyFill="true" applyBorder="true" applyAlignment="true" applyProtection="true">
      <alignment vertical="center"/>
    </xf>
    <xf numFmtId="0" fontId="0" fillId="0" borderId="8" xfId="151" applyNumberFormat="true" applyFont="true" applyFill="true" applyBorder="true" applyAlignment="true" applyProtection="true"/>
    <xf numFmtId="3" fontId="35" fillId="0" borderId="8" xfId="0" applyNumberFormat="true" applyFont="true" applyFill="true" applyBorder="true" applyAlignment="true" applyProtection="true">
      <alignment horizontal="right" vertical="center"/>
    </xf>
    <xf numFmtId="0" fontId="39" fillId="0" borderId="0" xfId="151" applyNumberFormat="true" applyFont="true" applyFill="true" applyAlignment="true" applyProtection="true">
      <alignment vertical="center"/>
    </xf>
    <xf numFmtId="0" fontId="40" fillId="0" borderId="0" xfId="151" applyNumberFormat="true" applyFont="true" applyFill="true" applyAlignment="true" applyProtection="true">
      <alignment horizontal="center" vertical="center"/>
    </xf>
    <xf numFmtId="0" fontId="2" fillId="0" borderId="41" xfId="151" applyNumberFormat="true" applyFont="true" applyFill="true" applyBorder="true" applyAlignment="true" applyProtection="true">
      <alignment vertical="center"/>
    </xf>
    <xf numFmtId="0" fontId="39" fillId="0" borderId="0" xfId="0" applyNumberFormat="true" applyFont="true" applyFill="true" applyBorder="true" applyAlignment="true" applyProtection="true">
      <alignment horizontal="center" vertical="center"/>
    </xf>
    <xf numFmtId="0" fontId="2" fillId="0" borderId="0" xfId="0" applyNumberFormat="true" applyFont="true" applyFill="true" applyBorder="true" applyAlignment="true" applyProtection="true">
      <alignment horizontal="right" vertical="center"/>
    </xf>
    <xf numFmtId="3" fontId="0" fillId="0" borderId="0" xfId="28" applyNumberFormat="true" applyFont="true" applyFill="true" applyAlignment="true" applyProtection="true">
      <alignment horizontal="right" vertical="center"/>
    </xf>
    <xf numFmtId="0" fontId="0" fillId="0" borderId="0" xfId="28" applyFont="true" applyFill="true" applyAlignment="true"/>
    <xf numFmtId="3" fontId="0" fillId="0" borderId="0" xfId="28" applyNumberFormat="true" applyFont="true" applyFill="true" applyAlignment="true" applyProtection="true"/>
    <xf numFmtId="0" fontId="0" fillId="0" borderId="0" xfId="0" applyFont="true" applyFill="true" applyAlignment="true"/>
    <xf numFmtId="3" fontId="39" fillId="0" borderId="0" xfId="28" applyNumberFormat="true" applyFont="true" applyFill="true" applyAlignment="true" applyProtection="true">
      <alignment horizontal="center" vertical="center"/>
    </xf>
    <xf numFmtId="3" fontId="40" fillId="0" borderId="0" xfId="28" applyNumberFormat="true" applyFont="true" applyFill="true" applyAlignment="true" applyProtection="true">
      <alignment horizontal="center" vertical="center"/>
    </xf>
    <xf numFmtId="3" fontId="2" fillId="0" borderId="0" xfId="28" applyNumberFormat="true" applyFont="true" applyFill="true" applyBorder="true" applyAlignment="true" applyProtection="true">
      <alignment vertical="center"/>
    </xf>
    <xf numFmtId="3" fontId="2" fillId="0" borderId="0" xfId="28" applyNumberFormat="true" applyFont="true" applyFill="true" applyAlignment="true" applyProtection="true">
      <alignment vertical="center"/>
    </xf>
    <xf numFmtId="3" fontId="2" fillId="0" borderId="0" xfId="28" applyNumberFormat="true" applyFont="true" applyFill="true" applyBorder="true" applyAlignment="true" applyProtection="true">
      <alignment horizontal="right" vertical="center"/>
    </xf>
    <xf numFmtId="3" fontId="16" fillId="0" borderId="8" xfId="28" applyNumberFormat="true" applyFont="true" applyFill="true" applyBorder="true" applyAlignment="true" applyProtection="true">
      <alignment horizontal="center" vertical="center"/>
    </xf>
    <xf numFmtId="0" fontId="35" fillId="0" borderId="8" xfId="0" applyFont="true" applyFill="true" applyBorder="true" applyAlignment="true">
      <alignment horizontal="center" vertical="center"/>
    </xf>
    <xf numFmtId="3" fontId="2" fillId="0" borderId="8" xfId="0" applyNumberFormat="true" applyFont="true" applyFill="true" applyBorder="true" applyAlignment="true" applyProtection="true">
      <alignment vertical="center"/>
    </xf>
    <xf numFmtId="3" fontId="35" fillId="0" borderId="8" xfId="0" applyNumberFormat="true" applyFont="true" applyFill="true" applyBorder="true" applyAlignment="true" applyProtection="true">
      <alignment horizontal="left" vertical="center" indent="1"/>
    </xf>
    <xf numFmtId="3" fontId="2" fillId="0" borderId="8" xfId="0" applyNumberFormat="true" applyFont="true" applyFill="true" applyBorder="true" applyAlignment="true" applyProtection="true">
      <alignment horizontal="left" vertical="center" indent="1"/>
    </xf>
    <xf numFmtId="177" fontId="2" fillId="0" borderId="8" xfId="83" applyNumberFormat="true" applyFont="true" applyFill="true" applyBorder="true" applyAlignment="true" applyProtection="true">
      <alignment vertical="center"/>
    </xf>
    <xf numFmtId="3" fontId="35" fillId="0" borderId="8" xfId="0" applyNumberFormat="true" applyFont="true" applyFill="true" applyBorder="true" applyAlignment="true" applyProtection="true">
      <alignment vertical="center"/>
    </xf>
    <xf numFmtId="0" fontId="35" fillId="0" borderId="8" xfId="0" applyFont="true" applyFill="true" applyBorder="true" applyAlignment="true">
      <alignment vertical="center"/>
    </xf>
    <xf numFmtId="0" fontId="2" fillId="0" borderId="8" xfId="0" applyFont="true" applyFill="true" applyBorder="true" applyAlignment="true">
      <alignment vertical="center"/>
    </xf>
    <xf numFmtId="177" fontId="2" fillId="0" borderId="8" xfId="83" applyNumberFormat="true" applyFont="true" applyFill="true" applyBorder="true" applyAlignment="true" applyProtection="true">
      <alignment horizontal="center" vertical="center"/>
    </xf>
    <xf numFmtId="180" fontId="0" fillId="0" borderId="0" xfId="28" applyNumberFormat="true" applyFont="true" applyFill="true" applyAlignment="true">
      <alignment horizontal="left"/>
    </xf>
    <xf numFmtId="0" fontId="41" fillId="0" borderId="0" xfId="0" applyFont="true" applyFill="true" applyAlignment="true">
      <alignment vertical="center"/>
    </xf>
    <xf numFmtId="3" fontId="0" fillId="0" borderId="0" xfId="28" applyNumberFormat="true" applyFont="true" applyFill="true" applyBorder="true" applyAlignment="true" applyProtection="true">
      <alignment horizontal="right" vertical="center"/>
    </xf>
    <xf numFmtId="177" fontId="35" fillId="0" borderId="8" xfId="83" applyNumberFormat="true" applyFont="true" applyFill="true" applyBorder="true" applyAlignment="true" applyProtection="true">
      <alignment vertical="center"/>
    </xf>
    <xf numFmtId="3" fontId="35" fillId="0" borderId="8" xfId="0" applyNumberFormat="true" applyFont="true" applyFill="true" applyBorder="true" applyAlignment="true" applyProtection="true">
      <alignment horizontal="center" vertical="center"/>
    </xf>
    <xf numFmtId="177" fontId="35" fillId="0" borderId="8" xfId="83" applyNumberFormat="true" applyFont="true" applyFill="true" applyBorder="true" applyAlignment="true" applyProtection="true">
      <alignment horizontal="center" vertical="center"/>
    </xf>
    <xf numFmtId="3" fontId="2" fillId="0" borderId="8" xfId="0" applyNumberFormat="true" applyFont="true" applyFill="true" applyBorder="true" applyAlignment="true" applyProtection="true">
      <alignment horizontal="left" vertical="center"/>
    </xf>
    <xf numFmtId="3" fontId="2" fillId="0" borderId="8" xfId="28" applyNumberFormat="true" applyFont="true" applyFill="true" applyBorder="true" applyAlignment="true" applyProtection="true">
      <alignment vertical="center"/>
    </xf>
    <xf numFmtId="3" fontId="0" fillId="0" borderId="0" xfId="28" applyNumberFormat="true" applyFont="true" applyFill="true" applyAlignment="true" applyProtection="true">
      <alignment horizontal="left" vertical="center"/>
    </xf>
    <xf numFmtId="0" fontId="41" fillId="0" borderId="0" xfId="28" applyFont="true" applyFill="true" applyAlignment="true"/>
    <xf numFmtId="0" fontId="41" fillId="0" borderId="0" xfId="0" applyFont="true" applyFill="true" applyAlignment="true"/>
    <xf numFmtId="0" fontId="0" fillId="0" borderId="0" xfId="0" applyFont="true" applyAlignment="true">
      <alignment vertical="center"/>
    </xf>
    <xf numFmtId="0" fontId="42" fillId="0" borderId="0" xfId="151" applyNumberFormat="true" applyFont="true" applyFill="true" applyAlignment="true" applyProtection="true">
      <alignment horizontal="center" vertical="center"/>
    </xf>
    <xf numFmtId="0" fontId="2" fillId="0" borderId="0" xfId="151" applyFont="true" applyFill="true" applyAlignment="true">
      <alignment vertical="center"/>
    </xf>
    <xf numFmtId="0" fontId="2" fillId="0" borderId="0" xfId="151" applyFont="true" applyFill="true" applyAlignment="true">
      <alignment horizontal="right" vertical="center"/>
    </xf>
    <xf numFmtId="0" fontId="35" fillId="0" borderId="8" xfId="0" applyNumberFormat="true" applyFont="true" applyFill="true" applyBorder="true" applyAlignment="true" applyProtection="true">
      <alignment horizontal="left" vertical="center"/>
    </xf>
    <xf numFmtId="0" fontId="2" fillId="0" borderId="8" xfId="0" applyNumberFormat="true" applyFont="true" applyFill="true" applyBorder="true" applyAlignment="true" applyProtection="true">
      <alignment horizontal="left" vertical="center"/>
    </xf>
    <xf numFmtId="0" fontId="2" fillId="0" borderId="8" xfId="0" applyNumberFormat="true" applyFont="true" applyFill="true" applyBorder="true" applyAlignment="true" applyProtection="true">
      <alignment horizontal="right" vertical="center"/>
    </xf>
    <xf numFmtId="0" fontId="35" fillId="0" borderId="59" xfId="0" applyNumberFormat="true" applyFont="true" applyFill="true" applyBorder="true" applyAlignment="true" applyProtection="true">
      <alignment vertical="center"/>
    </xf>
    <xf numFmtId="178" fontId="0" fillId="0" borderId="0" xfId="151" applyNumberFormat="true" applyFont="true" applyFill="true" applyBorder="true" applyAlignment="true"/>
    <xf numFmtId="178" fontId="41" fillId="0" borderId="0" xfId="151" applyNumberFormat="true" applyFont="true" applyFill="true" applyBorder="true" applyAlignment="true"/>
    <xf numFmtId="178" fontId="0" fillId="0" borderId="0" xfId="151" applyNumberFormat="true" applyFont="true" applyFill="true" applyBorder="true" applyAlignment="true">
      <alignment vertical="center"/>
    </xf>
    <xf numFmtId="183" fontId="41" fillId="0" borderId="0" xfId="151" applyNumberFormat="true" applyFont="true" applyFill="true" applyBorder="true" applyAlignment="true"/>
    <xf numFmtId="178" fontId="36" fillId="0" borderId="0" xfId="151" applyNumberFormat="true" applyFont="true" applyFill="true" applyAlignment="true">
      <alignment horizontal="center"/>
    </xf>
    <xf numFmtId="178" fontId="41" fillId="0" borderId="8" xfId="151" applyNumberFormat="true" applyFont="true" applyFill="true" applyBorder="true" applyAlignment="true">
      <alignment horizontal="center" vertical="center"/>
    </xf>
    <xf numFmtId="183" fontId="41" fillId="0" borderId="8" xfId="151" applyNumberFormat="true" applyFont="true" applyFill="true" applyBorder="true" applyAlignment="true">
      <alignment horizontal="center" vertical="center"/>
    </xf>
    <xf numFmtId="183" fontId="41" fillId="0" borderId="8" xfId="151" applyNumberFormat="true" applyFont="true" applyFill="true" applyBorder="true" applyAlignment="true">
      <alignment horizontal="right" vertical="center" wrapText="true"/>
    </xf>
    <xf numFmtId="183" fontId="0" fillId="0" borderId="8" xfId="151" applyNumberFormat="true" applyFont="true" applyFill="true" applyBorder="true" applyAlignment="true">
      <alignment horizontal="right" vertical="center" wrapText="true"/>
    </xf>
    <xf numFmtId="178" fontId="0" fillId="0" borderId="8" xfId="94" applyNumberFormat="true" applyFont="true" applyFill="true" applyBorder="true" applyAlignment="true">
      <alignment vertical="center"/>
    </xf>
    <xf numFmtId="0" fontId="0" fillId="0" borderId="0" xfId="47" applyFont="true" applyFill="true" applyAlignment="true">
      <alignment vertical="center"/>
    </xf>
    <xf numFmtId="0" fontId="2" fillId="0" borderId="0" xfId="47" applyFont="true" applyFill="true" applyAlignment="true">
      <alignment vertical="center"/>
    </xf>
    <xf numFmtId="0" fontId="35" fillId="0" borderId="0" xfId="47" applyFont="true" applyFill="true" applyAlignment="true">
      <alignment vertical="center"/>
    </xf>
    <xf numFmtId="0" fontId="2" fillId="4" borderId="0" xfId="47" applyFont="true" applyFill="true" applyAlignment="true">
      <alignment vertical="center"/>
    </xf>
    <xf numFmtId="0" fontId="39" fillId="0" borderId="0" xfId="47" applyFont="true" applyFill="true" applyAlignment="true">
      <alignment horizontal="center" vertical="center"/>
    </xf>
    <xf numFmtId="0" fontId="39" fillId="4" borderId="0" xfId="47" applyFont="true" applyFill="true" applyAlignment="true">
      <alignment horizontal="center" vertical="center"/>
    </xf>
    <xf numFmtId="0" fontId="40" fillId="0" borderId="0" xfId="47" applyFont="true" applyFill="true" applyBorder="true" applyAlignment="true">
      <alignment horizontal="center" vertical="center"/>
    </xf>
    <xf numFmtId="0" fontId="2" fillId="0" borderId="0" xfId="47" applyFont="true" applyFill="true" applyBorder="true" applyAlignment="true">
      <alignment horizontal="center" vertical="center"/>
    </xf>
    <xf numFmtId="0" fontId="2" fillId="4" borderId="0" xfId="47" applyFont="true" applyFill="true" applyBorder="true" applyAlignment="true">
      <alignment horizontal="center" vertical="center"/>
    </xf>
    <xf numFmtId="1" fontId="2" fillId="0" borderId="8" xfId="137" applyNumberFormat="true" applyFont="true" applyFill="true" applyBorder="true" applyAlignment="true">
      <alignment horizontal="center" vertical="center" wrapText="true"/>
    </xf>
    <xf numFmtId="0" fontId="35" fillId="0" borderId="11" xfId="137" applyFont="true" applyFill="true" applyBorder="true" applyAlignment="true">
      <alignment horizontal="center" vertical="center" wrapText="true"/>
    </xf>
    <xf numFmtId="0" fontId="35" fillId="4" borderId="8" xfId="137" applyFont="true" applyFill="true" applyBorder="true" applyAlignment="true">
      <alignment horizontal="center" vertical="center" wrapText="true"/>
    </xf>
    <xf numFmtId="0" fontId="35" fillId="0" borderId="8" xfId="47" applyNumberFormat="true" applyFont="true" applyFill="true" applyBorder="true" applyAlignment="true" applyProtection="true">
      <alignment horizontal="left" vertical="center" wrapText="true"/>
    </xf>
    <xf numFmtId="177" fontId="35" fillId="0" borderId="8" xfId="83" applyNumberFormat="true" applyFont="true" applyFill="true" applyBorder="true" applyAlignment="true" applyProtection="true">
      <alignment horizontal="left" vertical="center" wrapText="true"/>
    </xf>
    <xf numFmtId="177" fontId="35" fillId="4" borderId="8" xfId="83" applyNumberFormat="true" applyFont="true" applyFill="true" applyBorder="true" applyAlignment="true" applyProtection="true">
      <alignment horizontal="left" vertical="center" wrapText="true"/>
    </xf>
    <xf numFmtId="0" fontId="2" fillId="0" borderId="8" xfId="47" applyNumberFormat="true" applyFont="true" applyFill="true" applyBorder="true" applyAlignment="true" applyProtection="true">
      <alignment horizontal="left" vertical="center" wrapText="true"/>
    </xf>
    <xf numFmtId="177" fontId="2" fillId="0" borderId="8" xfId="83" applyNumberFormat="true" applyFont="true" applyFill="true" applyBorder="true" applyAlignment="true" applyProtection="true">
      <alignment horizontal="left" vertical="center" wrapText="true"/>
    </xf>
    <xf numFmtId="177" fontId="2" fillId="4" borderId="8" xfId="83" applyNumberFormat="true" applyFont="true" applyFill="true" applyBorder="true" applyAlignment="true" applyProtection="true">
      <alignment horizontal="left" vertical="center" wrapText="true"/>
    </xf>
    <xf numFmtId="177" fontId="35" fillId="0" borderId="8" xfId="83" applyNumberFormat="true" applyFont="true" applyFill="true" applyBorder="true" applyAlignment="true" applyProtection="true">
      <alignment vertical="center" wrapText="true"/>
    </xf>
    <xf numFmtId="177" fontId="35" fillId="4" borderId="8" xfId="83" applyNumberFormat="true" applyFont="true" applyFill="true" applyBorder="true" applyAlignment="true" applyProtection="true">
      <alignment vertical="center" wrapText="true"/>
    </xf>
    <xf numFmtId="1" fontId="2" fillId="0" borderId="8" xfId="98" applyNumberFormat="true" applyFont="true" applyFill="true" applyBorder="true" applyAlignment="true" applyProtection="true">
      <alignment vertical="center" wrapText="true"/>
      <protection locked="false"/>
    </xf>
    <xf numFmtId="177" fontId="2" fillId="0" borderId="8" xfId="83" applyNumberFormat="true" applyFont="true" applyFill="true" applyBorder="true" applyAlignment="true" applyProtection="true">
      <alignment vertical="center" wrapText="true"/>
      <protection locked="false"/>
    </xf>
    <xf numFmtId="177" fontId="2" fillId="4" borderId="8" xfId="83" applyNumberFormat="true" applyFont="true" applyFill="true" applyBorder="true" applyAlignment="true" applyProtection="true">
      <alignment vertical="center" wrapText="true"/>
      <protection locked="false"/>
    </xf>
    <xf numFmtId="0" fontId="2" fillId="0" borderId="8" xfId="47" applyFont="true" applyFill="true" applyBorder="true" applyAlignment="true">
      <alignment vertical="center" wrapText="true"/>
    </xf>
    <xf numFmtId="177" fontId="2" fillId="0" borderId="8" xfId="83" applyNumberFormat="true" applyFont="true" applyFill="true" applyBorder="true" applyAlignment="true" applyProtection="true">
      <alignment vertical="center" wrapText="true"/>
    </xf>
    <xf numFmtId="177" fontId="2" fillId="4" borderId="8" xfId="83" applyNumberFormat="true" applyFont="true" applyFill="true" applyBorder="true" applyAlignment="true" applyProtection="true">
      <alignment vertical="center" wrapText="true"/>
    </xf>
    <xf numFmtId="177" fontId="2" fillId="0" borderId="8" xfId="83" applyNumberFormat="true" applyFont="true" applyFill="true" applyBorder="true" applyAlignment="true" applyProtection="true">
      <alignment horizontal="center" vertical="center" wrapText="true"/>
      <protection locked="false"/>
    </xf>
    <xf numFmtId="177" fontId="2" fillId="4" borderId="8" xfId="83" applyNumberFormat="true" applyFont="true" applyFill="true" applyBorder="true" applyAlignment="true" applyProtection="true">
      <alignment horizontal="center" vertical="center" wrapText="true"/>
      <protection locked="false"/>
    </xf>
    <xf numFmtId="177" fontId="2" fillId="4" borderId="60" xfId="83" applyNumberFormat="true" applyFont="true" applyFill="true" applyBorder="true" applyAlignment="true" applyProtection="true">
      <alignment vertical="center" wrapText="true"/>
    </xf>
    <xf numFmtId="0" fontId="2" fillId="0" borderId="60" xfId="47" applyFont="true" applyFill="true" applyBorder="true" applyAlignment="true">
      <alignment vertical="center" wrapText="true"/>
    </xf>
    <xf numFmtId="177" fontId="2" fillId="0" borderId="60" xfId="83" applyNumberFormat="true" applyFont="true" applyFill="true" applyBorder="true" applyAlignment="true" applyProtection="true">
      <alignment vertical="center" wrapText="true"/>
    </xf>
    <xf numFmtId="1" fontId="35" fillId="0" borderId="8" xfId="98" applyNumberFormat="true" applyFont="true" applyFill="true" applyBorder="true" applyAlignment="true" applyProtection="true">
      <alignment horizontal="center" vertical="center"/>
      <protection locked="false"/>
    </xf>
    <xf numFmtId="1" fontId="35" fillId="0" borderId="8" xfId="98" applyNumberFormat="true" applyFont="true" applyFill="true" applyBorder="true" applyAlignment="true" applyProtection="true">
      <alignment horizontal="left" vertical="center"/>
      <protection locked="false"/>
    </xf>
    <xf numFmtId="0" fontId="35" fillId="0" borderId="8" xfId="97" applyFont="true" applyFill="true" applyBorder="true" applyAlignment="true">
      <alignment vertical="center"/>
    </xf>
    <xf numFmtId="3" fontId="2" fillId="0" borderId="8" xfId="47" applyNumberFormat="true" applyFont="true" applyFill="true" applyBorder="true" applyAlignment="true">
      <alignment vertical="center"/>
    </xf>
    <xf numFmtId="3" fontId="2" fillId="4" borderId="8" xfId="47" applyNumberFormat="true" applyFont="true" applyFill="true" applyBorder="true" applyAlignment="true">
      <alignment vertical="center"/>
    </xf>
    <xf numFmtId="181" fontId="2" fillId="0" borderId="0" xfId="57" applyNumberFormat="true" applyFont="true" applyFill="true" applyBorder="true" applyAlignment="true" applyProtection="true">
      <alignment horizontal="right" vertical="center"/>
    </xf>
    <xf numFmtId="0" fontId="35" fillId="0" borderId="8" xfId="137" applyFont="true" applyFill="true" applyBorder="true" applyAlignment="true">
      <alignment horizontal="center" vertical="center" wrapText="true"/>
    </xf>
    <xf numFmtId="1" fontId="2" fillId="0" borderId="8" xfId="98" applyNumberFormat="true" applyFont="true" applyFill="true" applyBorder="true" applyAlignment="true" applyProtection="true">
      <alignment vertical="center"/>
      <protection locked="false"/>
    </xf>
    <xf numFmtId="0" fontId="2" fillId="0" borderId="8" xfId="47" applyFont="true" applyFill="true" applyBorder="true" applyAlignment="true">
      <alignment vertical="center"/>
    </xf>
    <xf numFmtId="0" fontId="2" fillId="4" borderId="8" xfId="47" applyFont="true" applyFill="true" applyBorder="true" applyAlignment="true">
      <alignment vertical="center"/>
    </xf>
    <xf numFmtId="1" fontId="2" fillId="0" borderId="60" xfId="98" applyNumberFormat="true" applyFont="true" applyFill="true" applyBorder="true" applyAlignment="true" applyProtection="true">
      <alignment vertical="center"/>
      <protection locked="false"/>
    </xf>
    <xf numFmtId="3" fontId="2" fillId="0" borderId="60" xfId="47" applyNumberFormat="true" applyFont="true" applyFill="true" applyBorder="true" applyAlignment="true">
      <alignment vertical="center"/>
    </xf>
    <xf numFmtId="3" fontId="2" fillId="4" borderId="60" xfId="47" applyNumberFormat="true" applyFont="true" applyFill="true" applyBorder="true" applyAlignment="true">
      <alignment vertical="center"/>
    </xf>
    <xf numFmtId="183" fontId="2" fillId="0" borderId="8" xfId="47" applyNumberFormat="true" applyFont="true" applyFill="true" applyBorder="true" applyAlignment="true">
      <alignment vertical="center"/>
    </xf>
    <xf numFmtId="183" fontId="2" fillId="4" borderId="8" xfId="47" applyNumberFormat="true" applyFont="true" applyFill="true" applyBorder="true" applyAlignment="true">
      <alignment vertical="center"/>
    </xf>
    <xf numFmtId="1" fontId="2" fillId="0" borderId="6" xfId="98" applyNumberFormat="true" applyFont="true" applyFill="true" applyBorder="true" applyAlignment="true" applyProtection="true">
      <alignment vertical="center"/>
      <protection locked="false"/>
    </xf>
    <xf numFmtId="177" fontId="35" fillId="0" borderId="6" xfId="83" applyNumberFormat="true" applyFont="true" applyFill="true" applyBorder="true" applyAlignment="true" applyProtection="true">
      <alignment vertical="center" wrapText="true"/>
    </xf>
    <xf numFmtId="0" fontId="0" fillId="4" borderId="0" xfId="47" applyFont="true" applyFill="true" applyAlignment="true">
      <alignment vertical="center"/>
    </xf>
    <xf numFmtId="0" fontId="39" fillId="0" borderId="0" xfId="47" applyFont="true" applyFill="true" applyBorder="true" applyAlignment="true">
      <alignment horizontal="center" vertical="center"/>
    </xf>
    <xf numFmtId="0" fontId="39" fillId="4" borderId="0" xfId="47" applyFont="true" applyFill="true" applyBorder="true" applyAlignment="true">
      <alignment horizontal="center" vertical="center"/>
    </xf>
    <xf numFmtId="0" fontId="40" fillId="0" borderId="41" xfId="47" applyFont="true" applyFill="true" applyBorder="true" applyAlignment="true">
      <alignment horizontal="center" vertical="center"/>
    </xf>
    <xf numFmtId="0" fontId="40" fillId="4" borderId="41" xfId="47" applyFont="true" applyFill="true" applyBorder="true" applyAlignment="true">
      <alignment horizontal="center" vertical="center"/>
    </xf>
    <xf numFmtId="1" fontId="35" fillId="0" borderId="8" xfId="137" applyNumberFormat="true" applyFont="true" applyFill="true" applyBorder="true" applyAlignment="true">
      <alignment horizontal="center" vertical="center" wrapText="true"/>
    </xf>
    <xf numFmtId="0" fontId="35" fillId="0" borderId="8" xfId="47" applyFont="true" applyFill="true" applyBorder="true" applyAlignment="true" applyProtection="true">
      <alignment horizontal="left" vertical="center" wrapText="true"/>
    </xf>
    <xf numFmtId="177" fontId="35" fillId="0" borderId="8" xfId="83" applyNumberFormat="true" applyFont="true" applyFill="true" applyBorder="true" applyAlignment="true" applyProtection="true">
      <alignment horizontal="right" vertical="center" wrapText="true"/>
    </xf>
    <xf numFmtId="177" fontId="35" fillId="4" borderId="8" xfId="83" applyNumberFormat="true" applyFont="true" applyFill="true" applyBorder="true" applyAlignment="true" applyProtection="true">
      <alignment horizontal="right" vertical="center" wrapText="true"/>
    </xf>
    <xf numFmtId="0" fontId="35" fillId="0" borderId="8" xfId="148" applyNumberFormat="true" applyFont="true" applyFill="true" applyBorder="true" applyAlignment="true" applyProtection="true">
      <alignment vertical="center"/>
    </xf>
    <xf numFmtId="177" fontId="35" fillId="0" borderId="8" xfId="83" applyNumberFormat="true" applyFont="true" applyFill="true" applyBorder="true" applyAlignment="true" applyProtection="true">
      <alignment horizontal="right" vertical="center"/>
    </xf>
    <xf numFmtId="177" fontId="35" fillId="4" borderId="8" xfId="83" applyNumberFormat="true" applyFont="true" applyFill="true" applyBorder="true" applyAlignment="true" applyProtection="true">
      <alignment horizontal="right" vertical="center"/>
    </xf>
    <xf numFmtId="0" fontId="35" fillId="0" borderId="8" xfId="148" applyNumberFormat="true" applyFont="true" applyFill="true" applyBorder="true" applyAlignment="true" applyProtection="true">
      <alignment vertical="center" wrapText="true"/>
    </xf>
    <xf numFmtId="0" fontId="2" fillId="0" borderId="8" xfId="148" applyNumberFormat="true" applyFont="true" applyFill="true" applyBorder="true" applyAlignment="true" applyProtection="true">
      <alignment vertical="center"/>
    </xf>
    <xf numFmtId="177" fontId="2" fillId="0" borderId="8" xfId="83" applyNumberFormat="true" applyFont="true" applyFill="true" applyBorder="true" applyAlignment="true" applyProtection="true">
      <alignment horizontal="right" vertical="center"/>
    </xf>
    <xf numFmtId="177" fontId="2" fillId="4" borderId="8" xfId="83" applyNumberFormat="true" applyFont="true" applyFill="true" applyBorder="true" applyAlignment="true" applyProtection="true">
      <alignment horizontal="right" vertical="center"/>
    </xf>
    <xf numFmtId="183" fontId="2" fillId="0" borderId="61" xfId="0" applyNumberFormat="true" applyFont="true" applyFill="true" applyBorder="true" applyAlignment="true">
      <alignment horizontal="right" vertical="center"/>
    </xf>
    <xf numFmtId="183" fontId="2" fillId="4" borderId="61" xfId="0" applyNumberFormat="true" applyFont="true" applyFill="true" applyBorder="true" applyAlignment="true">
      <alignment horizontal="right" vertical="center"/>
    </xf>
    <xf numFmtId="0" fontId="35" fillId="0" borderId="8" xfId="47" applyFont="true" applyFill="true" applyBorder="true" applyAlignment="true">
      <alignment vertical="center"/>
    </xf>
    <xf numFmtId="0" fontId="35" fillId="0" borderId="8" xfId="148" applyFont="true" applyFill="true" applyBorder="true" applyAlignment="true" applyProtection="true">
      <alignment vertical="center" wrapText="true"/>
    </xf>
    <xf numFmtId="0" fontId="2" fillId="0" borderId="8" xfId="148" applyFont="true" applyFill="true" applyBorder="true" applyAlignment="true" applyProtection="true">
      <alignment vertical="center" wrapText="true"/>
    </xf>
    <xf numFmtId="177" fontId="2" fillId="0" borderId="8" xfId="83" applyNumberFormat="true" applyFont="true" applyFill="true" applyBorder="true" applyAlignment="true" applyProtection="true">
      <alignment horizontal="right" vertical="center" wrapText="true"/>
    </xf>
    <xf numFmtId="177" fontId="2" fillId="4" borderId="8" xfId="83" applyNumberFormat="true" applyFont="true" applyFill="true" applyBorder="true" applyAlignment="true" applyProtection="true">
      <alignment horizontal="right" vertical="center" wrapText="true"/>
    </xf>
    <xf numFmtId="0" fontId="35" fillId="0" borderId="8" xfId="148" applyFont="true" applyFill="true" applyBorder="true" applyAlignment="true" applyProtection="true">
      <alignment vertical="center"/>
    </xf>
    <xf numFmtId="177" fontId="35" fillId="0" borderId="8" xfId="83" applyNumberFormat="true" applyFont="true" applyFill="true" applyBorder="true" applyAlignment="true" applyProtection="true">
      <alignment horizontal="right" vertical="center"/>
      <protection locked="false"/>
    </xf>
    <xf numFmtId="177" fontId="35" fillId="4" borderId="8" xfId="83" applyNumberFormat="true" applyFont="true" applyFill="true" applyBorder="true" applyAlignment="true" applyProtection="true">
      <alignment horizontal="right" vertical="center"/>
      <protection locked="false"/>
    </xf>
    <xf numFmtId="0" fontId="35" fillId="0" borderId="8" xfId="112" applyFont="true" applyFill="true" applyBorder="true" applyAlignment="true">
      <alignment vertical="center"/>
    </xf>
    <xf numFmtId="1" fontId="2" fillId="0" borderId="8" xfId="98" applyNumberFormat="true" applyFont="true" applyFill="true" applyBorder="true" applyAlignment="true" applyProtection="true">
      <alignment horizontal="left" vertical="center"/>
      <protection locked="false"/>
    </xf>
    <xf numFmtId="177" fontId="2" fillId="0" borderId="8" xfId="83" applyNumberFormat="true" applyFont="true" applyFill="true" applyBorder="true" applyAlignment="true" applyProtection="true">
      <alignment horizontal="right" vertical="center"/>
      <protection locked="false"/>
    </xf>
    <xf numFmtId="177" fontId="2" fillId="4" borderId="8" xfId="83" applyNumberFormat="true" applyFont="true" applyFill="true" applyBorder="true" applyAlignment="true" applyProtection="true">
      <alignment horizontal="right" vertical="center"/>
      <protection locked="false"/>
    </xf>
    <xf numFmtId="0" fontId="2" fillId="0" borderId="41" xfId="47" applyFont="true" applyFill="true" applyBorder="true" applyAlignment="true">
      <alignment horizontal="right" vertical="center"/>
    </xf>
    <xf numFmtId="0" fontId="36" fillId="0" borderId="0" xfId="0" applyFont="true" applyFill="true" applyAlignment="true">
      <alignment horizontal="center" vertical="center" wrapText="true"/>
    </xf>
    <xf numFmtId="0" fontId="43" fillId="0" borderId="0" xfId="0" applyFont="true" applyAlignment="true">
      <alignment vertical="center"/>
    </xf>
    <xf numFmtId="0" fontId="44" fillId="0" borderId="8" xfId="0" applyFont="true" applyBorder="true" applyAlignment="true">
      <alignment horizontal="center" vertical="center" wrapText="true"/>
    </xf>
    <xf numFmtId="0" fontId="45" fillId="0" borderId="8" xfId="0" applyFont="true" applyBorder="true" applyAlignment="true">
      <alignment horizontal="center" vertical="center" wrapText="true"/>
    </xf>
    <xf numFmtId="0" fontId="46" fillId="0" borderId="8" xfId="0" applyFont="true" applyBorder="true" applyAlignment="true">
      <alignment horizontal="left" vertical="center" wrapText="true"/>
    </xf>
    <xf numFmtId="0" fontId="46" fillId="0" borderId="8" xfId="0" applyFont="true" applyBorder="true" applyAlignment="true">
      <alignment horizontal="center" vertical="center" wrapText="true"/>
    </xf>
    <xf numFmtId="0" fontId="0" fillId="0" borderId="0" xfId="0" applyFont="true" applyFill="true" applyBorder="true" applyAlignment="true">
      <alignment vertical="center"/>
    </xf>
    <xf numFmtId="0" fontId="0" fillId="0" borderId="0" xfId="0" applyFill="true" applyAlignment="true"/>
    <xf numFmtId="0" fontId="47" fillId="0" borderId="0" xfId="0" applyFont="true" applyFill="true" applyBorder="true" applyAlignment="true">
      <alignment horizontal="center" vertical="center" wrapText="true"/>
    </xf>
    <xf numFmtId="0" fontId="15" fillId="0" borderId="0" xfId="0" applyFont="true" applyFill="true" applyBorder="true" applyAlignment="true">
      <alignment horizontal="right" vertical="center" wrapText="true"/>
    </xf>
    <xf numFmtId="0" fontId="16" fillId="0" borderId="8" xfId="0" applyFont="true" applyFill="true" applyBorder="true" applyAlignment="true">
      <alignment horizontal="center" vertical="center"/>
    </xf>
    <xf numFmtId="0" fontId="16" fillId="0" borderId="8" xfId="0" applyFont="true" applyFill="true" applyBorder="true" applyAlignment="true">
      <alignment horizontal="center" vertical="center" wrapText="true"/>
    </xf>
    <xf numFmtId="0" fontId="15" fillId="0" borderId="8" xfId="0" applyFont="true" applyFill="true" applyBorder="true" applyAlignment="true">
      <alignment horizontal="left" vertical="center" wrapText="true"/>
    </xf>
    <xf numFmtId="43" fontId="15" fillId="0" borderId="8" xfId="83" applyNumberFormat="true" applyFont="true" applyFill="true" applyBorder="true" applyAlignment="true">
      <alignment horizontal="right" vertical="center" wrapText="true"/>
    </xf>
    <xf numFmtId="0" fontId="0" fillId="5" borderId="0" xfId="0" applyFont="true" applyFill="true" applyBorder="true" applyAlignment="true">
      <alignment vertical="center"/>
    </xf>
    <xf numFmtId="0" fontId="0" fillId="0" borderId="0" xfId="0" applyFont="true" applyFill="true" applyAlignment="true">
      <alignment horizontal="center" vertical="center"/>
    </xf>
    <xf numFmtId="0" fontId="39" fillId="0" borderId="0" xfId="0" applyFont="true" applyFill="true" applyAlignment="true">
      <alignment horizontal="center" vertical="center" wrapText="true"/>
    </xf>
    <xf numFmtId="0" fontId="15" fillId="0" borderId="0" xfId="0" applyFont="true" applyFill="true" applyAlignment="true">
      <alignment vertical="center" wrapText="true"/>
    </xf>
    <xf numFmtId="0" fontId="15" fillId="0" borderId="0" xfId="0" applyFont="true" applyFill="true" applyAlignment="true">
      <alignment horizontal="right" vertical="center"/>
    </xf>
    <xf numFmtId="0" fontId="15" fillId="0" borderId="8" xfId="0" applyFont="true" applyFill="true" applyBorder="true" applyAlignment="true">
      <alignment horizontal="center" vertical="center" wrapText="true"/>
    </xf>
    <xf numFmtId="0" fontId="15" fillId="0" borderId="0" xfId="0" applyFont="true" applyFill="true" applyAlignment="true">
      <alignment horizontal="left" vertical="center"/>
    </xf>
    <xf numFmtId="0" fontId="15" fillId="0" borderId="0" xfId="0" applyFont="true" applyFill="true" applyAlignment="true">
      <alignment vertical="center"/>
    </xf>
    <xf numFmtId="0" fontId="0" fillId="5" borderId="0" xfId="0" applyFont="true" applyFill="true" applyAlignment="true">
      <alignment vertical="center"/>
    </xf>
    <xf numFmtId="0" fontId="0" fillId="0" borderId="0" xfId="0" applyFont="true" applyFill="true" applyBorder="true" applyAlignment="true">
      <alignment horizontal="left" vertical="center"/>
    </xf>
    <xf numFmtId="0" fontId="47" fillId="0" borderId="0" xfId="0" applyFont="true" applyFill="true" applyAlignment="true">
      <alignment horizontal="center" vertical="center" wrapText="true"/>
    </xf>
    <xf numFmtId="0" fontId="15" fillId="0" borderId="8" xfId="0" applyFont="true" applyFill="true" applyBorder="true" applyAlignment="true">
      <alignment vertical="center" wrapText="true"/>
    </xf>
    <xf numFmtId="184" fontId="15" fillId="0" borderId="8" xfId="83" applyNumberFormat="true" applyFont="true" applyFill="true" applyBorder="true" applyAlignment="true">
      <alignment vertical="center" wrapText="true"/>
    </xf>
    <xf numFmtId="0" fontId="31" fillId="0" borderId="0" xfId="0" applyFont="true" applyFill="true" applyAlignment="true">
      <alignment horizontal="center" vertical="center"/>
    </xf>
    <xf numFmtId="0" fontId="2" fillId="0" borderId="0" xfId="0" applyFont="true" applyFill="true" applyAlignment="true">
      <alignment horizontal="left" vertical="center"/>
    </xf>
    <xf numFmtId="177" fontId="41" fillId="0" borderId="8" xfId="83" applyNumberFormat="true" applyFont="true" applyFill="true" applyBorder="true" applyAlignment="true" applyProtection="true">
      <alignment horizontal="center" vertical="center"/>
    </xf>
    <xf numFmtId="0" fontId="16" fillId="0" borderId="8" xfId="0" applyFont="true" applyFill="true" applyBorder="true" applyAlignment="true">
      <alignment vertical="center"/>
    </xf>
    <xf numFmtId="183" fontId="41" fillId="0" borderId="8" xfId="0" applyNumberFormat="true" applyFont="true" applyFill="true" applyBorder="true" applyAlignment="true">
      <alignment vertical="center"/>
    </xf>
    <xf numFmtId="178" fontId="15" fillId="0" borderId="8" xfId="151" applyNumberFormat="true" applyFont="true" applyFill="true" applyBorder="true" applyAlignment="true">
      <alignment vertical="center"/>
    </xf>
    <xf numFmtId="183" fontId="0" fillId="0" borderId="8" xfId="0" applyNumberFormat="true" applyFont="true" applyFill="true" applyBorder="true" applyAlignment="true">
      <alignment vertical="center"/>
    </xf>
    <xf numFmtId="178" fontId="16" fillId="0" borderId="8" xfId="151" applyNumberFormat="true" applyFont="true" applyFill="true" applyBorder="true" applyAlignment="true">
      <alignment vertical="center"/>
    </xf>
    <xf numFmtId="0" fontId="15" fillId="0" borderId="8" xfId="38" applyFont="true" applyFill="true" applyBorder="true" applyAlignment="true">
      <alignment horizontal="left" vertical="center"/>
    </xf>
    <xf numFmtId="178" fontId="15" fillId="0" borderId="8" xfId="151" applyNumberFormat="true" applyFont="true" applyFill="true" applyBorder="true" applyAlignment="true">
      <alignment horizontal="left" vertical="center"/>
    </xf>
    <xf numFmtId="177" fontId="0" fillId="0" borderId="8" xfId="83" applyNumberFormat="true" applyFont="true" applyFill="true" applyBorder="true" applyAlignment="true" applyProtection="true">
      <alignment horizontal="center" vertical="center"/>
    </xf>
    <xf numFmtId="0" fontId="2" fillId="0" borderId="0" xfId="0" applyFont="true" applyFill="true" applyAlignment="true">
      <alignment horizontal="right" vertical="center"/>
    </xf>
    <xf numFmtId="0" fontId="0" fillId="0" borderId="0" xfId="151" applyFont="true" applyFill="true" applyBorder="true" applyAlignment="true">
      <alignment wrapText="true"/>
    </xf>
    <xf numFmtId="0" fontId="0" fillId="0" borderId="0" xfId="0" applyFill="true" applyAlignment="true">
      <alignment vertical="center" wrapText="true"/>
    </xf>
    <xf numFmtId="0" fontId="42" fillId="0" borderId="0" xfId="151" applyNumberFormat="true" applyFont="true" applyFill="true" applyBorder="true" applyAlignment="true" applyProtection="true">
      <alignment horizontal="center" vertical="center"/>
    </xf>
    <xf numFmtId="0" fontId="2" fillId="0" borderId="0" xfId="151" applyFont="true" applyFill="true" applyBorder="true" applyAlignment="true">
      <alignment vertical="center"/>
    </xf>
    <xf numFmtId="0" fontId="2" fillId="0" borderId="0" xfId="151" applyFont="true" applyFill="true" applyBorder="true" applyAlignment="true">
      <alignment horizontal="right" vertical="center"/>
    </xf>
    <xf numFmtId="0" fontId="35" fillId="0" borderId="8" xfId="151" applyNumberFormat="true" applyFont="true" applyFill="true" applyBorder="true" applyAlignment="true" applyProtection="true">
      <alignment horizontal="center" vertical="center" wrapText="true"/>
    </xf>
    <xf numFmtId="0" fontId="35" fillId="0" borderId="59" xfId="151" applyNumberFormat="true" applyFont="true" applyFill="true" applyBorder="true" applyAlignment="true" applyProtection="true">
      <alignment horizontal="center" vertical="center" wrapText="true"/>
    </xf>
    <xf numFmtId="0" fontId="35" fillId="0" borderId="62" xfId="151" applyNumberFormat="true" applyFont="true" applyFill="true" applyBorder="true" applyAlignment="true" applyProtection="true">
      <alignment horizontal="center" vertical="center" wrapText="true"/>
    </xf>
    <xf numFmtId="0" fontId="35" fillId="0" borderId="60" xfId="151" applyNumberFormat="true" applyFont="true" applyFill="true" applyBorder="true" applyAlignment="true" applyProtection="true">
      <alignment horizontal="center" vertical="center" wrapText="true"/>
    </xf>
    <xf numFmtId="0" fontId="35" fillId="0" borderId="63" xfId="151" applyNumberFormat="true" applyFont="true" applyFill="true" applyBorder="true" applyAlignment="true" applyProtection="true">
      <alignment horizontal="center" vertical="center" wrapText="true"/>
    </xf>
    <xf numFmtId="0" fontId="2" fillId="0" borderId="8" xfId="151" applyNumberFormat="true" applyFont="true" applyFill="true" applyBorder="true" applyAlignment="true" applyProtection="true">
      <alignment horizontal="left" vertical="center"/>
    </xf>
    <xf numFmtId="0" fontId="35" fillId="0" borderId="8" xfId="151" applyNumberFormat="true" applyFont="true" applyFill="true" applyBorder="true" applyAlignment="true" applyProtection="true">
      <alignment horizontal="center" vertical="center"/>
    </xf>
    <xf numFmtId="3" fontId="2" fillId="0" borderId="8" xfId="151" applyNumberFormat="true" applyFont="true" applyFill="true" applyBorder="true" applyAlignment="true" applyProtection="true">
      <alignment horizontal="right" vertical="center"/>
    </xf>
    <xf numFmtId="0" fontId="35" fillId="0" borderId="8" xfId="151" applyNumberFormat="true" applyFont="true" applyFill="true" applyBorder="true" applyAlignment="true" applyProtection="true">
      <alignment horizontal="left" vertical="center"/>
    </xf>
    <xf numFmtId="0" fontId="0" fillId="0" borderId="0" xfId="15" applyFont="true" applyFill="true" applyBorder="true" applyAlignment="true"/>
    <xf numFmtId="0" fontId="41" fillId="0" borderId="0" xfId="15" applyFont="true" applyFill="true" applyBorder="true" applyAlignment="true"/>
    <xf numFmtId="0" fontId="16" fillId="0" borderId="0" xfId="15" applyFont="true" applyFill="true" applyBorder="true" applyAlignment="true"/>
    <xf numFmtId="0" fontId="15" fillId="0" borderId="0" xfId="15" applyFont="true" applyFill="true" applyBorder="true" applyAlignment="true"/>
    <xf numFmtId="0" fontId="42" fillId="0" borderId="0" xfId="15" applyNumberFormat="true" applyFont="true" applyFill="true" applyBorder="true" applyAlignment="true" applyProtection="true">
      <alignment horizontal="center" vertical="center"/>
    </xf>
    <xf numFmtId="0" fontId="0" fillId="0" borderId="0" xfId="15" applyFont="true" applyFill="true" applyAlignment="true">
      <alignment horizontal="right"/>
    </xf>
    <xf numFmtId="0" fontId="41" fillId="0" borderId="8" xfId="15" applyNumberFormat="true" applyFont="true" applyFill="true" applyBorder="true" applyAlignment="true" applyProtection="true">
      <alignment horizontal="center" vertical="center"/>
    </xf>
    <xf numFmtId="177" fontId="16" fillId="0" borderId="8" xfId="83" applyNumberFormat="true" applyFont="true" applyFill="true" applyBorder="true" applyAlignment="true" applyProtection="true">
      <alignment horizontal="left" vertical="center"/>
    </xf>
    <xf numFmtId="177" fontId="15" fillId="0" borderId="8" xfId="83" applyNumberFormat="true" applyFont="true" applyFill="true" applyBorder="true" applyAlignment="true" applyProtection="true">
      <alignment horizontal="left" vertical="center"/>
    </xf>
    <xf numFmtId="177" fontId="15" fillId="0" borderId="60" xfId="83" applyNumberFormat="true" applyFont="true" applyFill="true" applyBorder="true" applyAlignment="true" applyProtection="true">
      <alignment horizontal="left" vertical="center"/>
    </xf>
    <xf numFmtId="177" fontId="15" fillId="0" borderId="6" xfId="83" applyNumberFormat="true" applyFont="true" applyFill="true" applyBorder="true" applyAlignment="true" applyProtection="true">
      <alignment horizontal="left" vertical="center"/>
    </xf>
    <xf numFmtId="0" fontId="2" fillId="0" borderId="59" xfId="0" applyNumberFormat="true" applyFont="true" applyFill="true" applyBorder="true" applyAlignment="true" applyProtection="true">
      <alignment horizontal="left" vertical="center"/>
    </xf>
    <xf numFmtId="0" fontId="2" fillId="0" borderId="60" xfId="0" applyNumberFormat="true" applyFont="true" applyFill="true" applyBorder="true" applyAlignment="true" applyProtection="true">
      <alignment horizontal="left" vertical="center"/>
    </xf>
    <xf numFmtId="0" fontId="16" fillId="0" borderId="8" xfId="0" applyNumberFormat="true" applyFont="true" applyFill="true" applyBorder="true" applyAlignment="true" applyProtection="true">
      <alignment vertical="center"/>
    </xf>
    <xf numFmtId="0" fontId="16" fillId="0" borderId="0" xfId="0" applyFont="true" applyFill="true" applyBorder="true" applyAlignment="true">
      <alignment vertical="center"/>
    </xf>
    <xf numFmtId="0" fontId="15" fillId="0" borderId="0" xfId="0" applyFont="true" applyFill="true" applyBorder="true" applyAlignment="true">
      <alignment vertical="center"/>
    </xf>
    <xf numFmtId="0" fontId="15" fillId="0" borderId="0" xfId="0" applyFont="true" applyFill="true" applyBorder="true" applyAlignment="true">
      <alignment vertical="center" wrapText="true"/>
    </xf>
    <xf numFmtId="176" fontId="35" fillId="0" borderId="0" xfId="0" applyNumberFormat="true" applyFont="true" applyFill="true" applyBorder="true" applyAlignment="true" applyProtection="true">
      <alignment horizontal="center" vertical="center"/>
    </xf>
    <xf numFmtId="176" fontId="31" fillId="0" borderId="0" xfId="0" applyNumberFormat="true" applyFont="true" applyFill="true" applyBorder="true" applyAlignment="true" applyProtection="true">
      <alignment vertical="center"/>
    </xf>
    <xf numFmtId="176" fontId="2" fillId="0" borderId="0" xfId="0" applyNumberFormat="true" applyFont="true" applyFill="true" applyBorder="true" applyAlignment="true" applyProtection="true">
      <alignment horizontal="center" vertical="center"/>
    </xf>
    <xf numFmtId="176" fontId="2" fillId="0" borderId="0" xfId="0" applyNumberFormat="true" applyFont="true" applyFill="true" applyBorder="true" applyAlignment="true" applyProtection="true">
      <alignment vertical="center"/>
    </xf>
    <xf numFmtId="0" fontId="35" fillId="0" borderId="8" xfId="0" applyNumberFormat="true" applyFont="true" applyFill="true" applyBorder="true" applyAlignment="true" applyProtection="true">
      <alignment horizontal="center" vertical="center" wrapText="true"/>
    </xf>
    <xf numFmtId="176" fontId="35" fillId="0" borderId="8" xfId="0" applyNumberFormat="true" applyFont="true" applyFill="true" applyBorder="true" applyAlignment="true" applyProtection="true">
      <alignment horizontal="center" vertical="center"/>
    </xf>
    <xf numFmtId="176" fontId="35" fillId="0" borderId="8" xfId="0" applyNumberFormat="true" applyFont="true" applyFill="true" applyBorder="true" applyAlignment="true" applyProtection="true">
      <alignment horizontal="left" vertical="center"/>
    </xf>
    <xf numFmtId="0" fontId="2" fillId="0" borderId="8" xfId="0" applyNumberFormat="true" applyFont="true" applyFill="true" applyBorder="true" applyAlignment="true" applyProtection="true">
      <alignment horizontal="center" vertical="center"/>
    </xf>
    <xf numFmtId="0" fontId="2" fillId="0" borderId="8" xfId="0" applyFont="true" applyFill="true" applyBorder="true" applyAlignment="true">
      <alignment horizontal="left" vertical="center"/>
    </xf>
    <xf numFmtId="0" fontId="31" fillId="0" borderId="0" xfId="0" applyFont="true" applyFill="true" applyBorder="true" applyAlignment="true">
      <alignment horizontal="center" vertical="center" wrapText="true"/>
    </xf>
    <xf numFmtId="0" fontId="31" fillId="0" borderId="0" xfId="0" applyFont="true" applyFill="true" applyBorder="true" applyAlignment="true">
      <alignment horizontal="center" vertical="center"/>
    </xf>
    <xf numFmtId="0" fontId="0" fillId="0" borderId="41" xfId="0" applyFont="true" applyFill="true" applyBorder="true" applyAlignment="true">
      <alignment horizontal="center" vertical="center" wrapText="true"/>
    </xf>
    <xf numFmtId="41" fontId="35" fillId="0" borderId="8" xfId="0" applyNumberFormat="true" applyFont="true" applyFill="true" applyBorder="true" applyAlignment="true" applyProtection="true">
      <alignment horizontal="center" vertical="center" wrapText="true"/>
    </xf>
    <xf numFmtId="41" fontId="35" fillId="0" borderId="8" xfId="0" applyNumberFormat="true" applyFont="true" applyFill="true" applyBorder="true" applyAlignment="true" applyProtection="true">
      <alignment horizontal="right" vertical="center"/>
    </xf>
    <xf numFmtId="0" fontId="35" fillId="0" borderId="8" xfId="0" applyNumberFormat="true" applyFont="true" applyFill="true" applyBorder="true" applyAlignment="true" applyProtection="true">
      <alignment horizontal="left" vertical="center" wrapText="true"/>
    </xf>
    <xf numFmtId="41" fontId="2" fillId="0" borderId="8" xfId="0" applyNumberFormat="true" applyFont="true" applyFill="true" applyBorder="true" applyAlignment="true" applyProtection="true">
      <alignment horizontal="right" vertical="center"/>
    </xf>
    <xf numFmtId="0" fontId="2" fillId="0" borderId="8" xfId="0" applyNumberFormat="true" applyFont="true" applyFill="true" applyBorder="true" applyAlignment="true" applyProtection="true">
      <alignment horizontal="left" vertical="center" wrapText="true"/>
    </xf>
    <xf numFmtId="0" fontId="2" fillId="0" borderId="59" xfId="0" applyNumberFormat="true" applyFont="true" applyFill="true" applyBorder="true" applyAlignment="true" applyProtection="true">
      <alignment horizontal="left" vertical="center" wrapText="true"/>
    </xf>
    <xf numFmtId="41" fontId="35" fillId="0" borderId="8" xfId="0" applyNumberFormat="true" applyFont="true" applyFill="true" applyBorder="true" applyAlignment="true" applyProtection="true">
      <alignment horizontal="center" vertical="center"/>
    </xf>
    <xf numFmtId="0" fontId="35" fillId="0" borderId="8" xfId="0" applyNumberFormat="true" applyFont="true" applyFill="true" applyBorder="true" applyAlignment="true" applyProtection="true">
      <alignment vertical="center" wrapText="true"/>
    </xf>
    <xf numFmtId="0" fontId="2" fillId="0" borderId="8" xfId="0" applyNumberFormat="true" applyFont="true" applyFill="true" applyBorder="true" applyAlignment="true" applyProtection="true">
      <alignment vertical="center" wrapText="true"/>
    </xf>
    <xf numFmtId="0" fontId="41" fillId="0" borderId="0" xfId="0" applyFont="true" applyFill="true" applyBorder="true" applyAlignment="true"/>
    <xf numFmtId="0" fontId="39" fillId="0" borderId="0" xfId="0" applyFont="true" applyFill="true" applyBorder="true" applyAlignment="true">
      <alignment horizontal="center" vertical="center"/>
    </xf>
    <xf numFmtId="183" fontId="2" fillId="0" borderId="41" xfId="0" applyNumberFormat="true" applyFont="true" applyFill="true" applyBorder="true" applyAlignment="true">
      <alignment horizontal="right" vertical="center" wrapText="true"/>
    </xf>
    <xf numFmtId="0" fontId="35" fillId="0" borderId="60" xfId="137" applyFont="true" applyFill="true" applyBorder="true" applyAlignment="true">
      <alignment horizontal="center" vertical="center" wrapText="true"/>
    </xf>
    <xf numFmtId="0" fontId="2" fillId="0" borderId="8" xfId="148" applyNumberFormat="true" applyFont="true" applyFill="true" applyBorder="true" applyAlignment="true" applyProtection="true">
      <alignment vertical="center" wrapText="true"/>
    </xf>
    <xf numFmtId="0" fontId="2" fillId="0" borderId="8" xfId="0" applyFont="true" applyFill="true" applyBorder="true" applyAlignment="true"/>
    <xf numFmtId="0" fontId="35" fillId="0" borderId="8" xfId="148" applyNumberFormat="true" applyFont="true" applyFill="true" applyBorder="true" applyAlignment="true" applyProtection="true">
      <alignment horizontal="center" vertical="center"/>
    </xf>
    <xf numFmtId="1" fontId="35" fillId="0" borderId="8" xfId="76" applyNumberFormat="true" applyFont="true" applyFill="true" applyBorder="true" applyAlignment="true">
      <alignment vertical="center"/>
    </xf>
    <xf numFmtId="1" fontId="2" fillId="0" borderId="8" xfId="76" applyNumberFormat="true" applyFont="true" applyFill="true" applyBorder="true" applyAlignment="true">
      <alignment vertical="center"/>
    </xf>
    <xf numFmtId="0" fontId="35" fillId="0" borderId="8" xfId="76" applyFont="true" applyFill="true" applyBorder="true" applyAlignment="true">
      <alignment horizontal="center" vertical="center"/>
    </xf>
    <xf numFmtId="183" fontId="0" fillId="0" borderId="0" xfId="0" applyNumberFormat="true" applyFont="true" applyFill="true" applyBorder="true" applyAlignment="true"/>
    <xf numFmtId="0" fontId="41" fillId="0" borderId="0" xfId="0" applyFont="true" applyFill="true" applyBorder="true" applyAlignment="true">
      <alignment vertical="center"/>
    </xf>
    <xf numFmtId="0" fontId="48" fillId="0" borderId="0" xfId="0" applyFont="true" applyFill="true" applyBorder="true" applyAlignment="true">
      <alignment vertical="center"/>
    </xf>
    <xf numFmtId="0" fontId="49" fillId="0" borderId="0" xfId="0" applyFont="true" applyFill="true" applyBorder="true" applyAlignment="true">
      <alignment horizontal="center" vertical="center"/>
    </xf>
    <xf numFmtId="0" fontId="0" fillId="0" borderId="0" xfId="0" applyFont="true" applyFill="true" applyBorder="true" applyAlignment="true">
      <alignment horizontal="center" vertical="center"/>
    </xf>
    <xf numFmtId="0" fontId="48" fillId="0" borderId="0" xfId="0" applyFont="true" applyFill="true" applyBorder="true" applyAlignment="true">
      <alignment horizontal="center" vertical="center"/>
    </xf>
    <xf numFmtId="183" fontId="2" fillId="0" borderId="41" xfId="0" applyNumberFormat="true" applyFont="true" applyFill="true" applyBorder="true" applyAlignment="true">
      <alignment horizontal="right" vertical="center"/>
    </xf>
    <xf numFmtId="0" fontId="35" fillId="0" borderId="6" xfId="148" applyNumberFormat="true" applyFont="true" applyFill="true" applyBorder="true" applyAlignment="true" applyProtection="true">
      <alignment horizontal="center" vertical="center"/>
    </xf>
    <xf numFmtId="181" fontId="2" fillId="0" borderId="8" xfId="0" applyNumberFormat="true" applyFont="true" applyFill="true" applyBorder="true" applyAlignment="true">
      <alignment vertical="center"/>
    </xf>
    <xf numFmtId="181" fontId="50" fillId="0" borderId="8" xfId="0" applyNumberFormat="true" applyFont="true" applyFill="true" applyBorder="true" applyAlignment="true">
      <alignment vertical="center"/>
    </xf>
    <xf numFmtId="0" fontId="35" fillId="0" borderId="8" xfId="76" applyFont="true" applyFill="true" applyBorder="true" applyAlignment="true">
      <alignment vertical="center"/>
    </xf>
    <xf numFmtId="183" fontId="35" fillId="0" borderId="8" xfId="0" applyNumberFormat="true" applyFont="true" applyFill="true" applyBorder="true" applyAlignment="true">
      <alignment vertical="center" wrapText="true"/>
    </xf>
    <xf numFmtId="0" fontId="2" fillId="0" borderId="8" xfId="76" applyFont="true" applyFill="true" applyBorder="true" applyAlignment="true">
      <alignment horizontal="left" vertical="center"/>
    </xf>
    <xf numFmtId="183" fontId="2" fillId="0" borderId="8" xfId="0" applyNumberFormat="true" applyFont="true" applyFill="true" applyBorder="true" applyAlignment="true">
      <alignment vertical="center" wrapText="true"/>
    </xf>
    <xf numFmtId="0" fontId="2" fillId="0" borderId="8" xfId="76" applyFont="true" applyFill="true" applyBorder="true" applyAlignment="true">
      <alignment vertical="center"/>
    </xf>
    <xf numFmtId="183" fontId="2" fillId="0" borderId="8" xfId="0" applyNumberFormat="true" applyFont="true" applyFill="true" applyBorder="true" applyAlignment="true">
      <alignment horizontal="right" vertical="center" wrapText="true"/>
    </xf>
    <xf numFmtId="0" fontId="2" fillId="0" borderId="8" xfId="148" applyNumberFormat="true" applyFont="true" applyFill="true" applyBorder="true" applyAlignment="true" applyProtection="true">
      <alignment horizontal="left" vertical="center"/>
    </xf>
    <xf numFmtId="3" fontId="2" fillId="0" borderId="60" xfId="0" applyNumberFormat="true" applyFont="true" applyFill="true" applyBorder="true" applyAlignment="true" applyProtection="true">
      <alignment horizontal="right" vertical="center"/>
    </xf>
    <xf numFmtId="0" fontId="2" fillId="0" borderId="59" xfId="148" applyNumberFormat="true" applyFont="true" applyFill="true" applyBorder="true" applyAlignment="true" applyProtection="true">
      <alignment vertical="center"/>
    </xf>
    <xf numFmtId="0" fontId="35" fillId="0" borderId="59" xfId="148" applyNumberFormat="true" applyFont="true" applyFill="true" applyBorder="true" applyAlignment="true" applyProtection="true">
      <alignment vertical="center"/>
    </xf>
    <xf numFmtId="183" fontId="2" fillId="0" borderId="8" xfId="0" applyNumberFormat="true" applyFont="true" applyFill="true" applyBorder="true" applyAlignment="true">
      <alignment vertical="center"/>
    </xf>
    <xf numFmtId="3" fontId="2" fillId="0" borderId="8" xfId="83" applyNumberFormat="true" applyFont="true" applyFill="true" applyBorder="true" applyAlignment="true" applyProtection="true">
      <alignment vertical="center" wrapText="true"/>
      <protection locked="false"/>
    </xf>
    <xf numFmtId="0" fontId="15" fillId="0" borderId="0" xfId="0" applyFont="true" applyFill="true" applyBorder="true" applyAlignment="true"/>
    <xf numFmtId="0" fontId="40" fillId="0" borderId="0" xfId="0" applyFont="true" applyFill="true" applyBorder="true" applyAlignment="true"/>
    <xf numFmtId="0" fontId="2" fillId="0" borderId="0" xfId="0" applyFont="true" applyFill="true" applyAlignment="true"/>
    <xf numFmtId="0" fontId="40" fillId="0" borderId="0" xfId="0" applyNumberFormat="true" applyFont="true" applyFill="true" applyBorder="true" applyAlignment="true"/>
    <xf numFmtId="0" fontId="51" fillId="0" borderId="0" xfId="0" applyFont="true" applyFill="true" applyAlignment="true">
      <alignment horizontal="center" vertical="center"/>
    </xf>
    <xf numFmtId="0" fontId="52" fillId="0" borderId="0" xfId="0" applyFont="true" applyFill="true" applyAlignment="true">
      <alignment horizontal="center" vertical="center"/>
    </xf>
    <xf numFmtId="0" fontId="53" fillId="0" borderId="0" xfId="0" applyFont="true" applyFill="true" applyAlignment="true">
      <alignment horizontal="left" vertical="center"/>
    </xf>
    <xf numFmtId="0" fontId="39" fillId="0" borderId="0" xfId="0" applyNumberFormat="true" applyFont="true" applyFill="true" applyAlignment="true">
      <alignment horizontal="left" vertical="center"/>
    </xf>
    <xf numFmtId="0" fontId="39" fillId="0" borderId="0" xfId="0" applyFont="true" applyFill="true" applyAlignment="true">
      <alignment horizontal="left" vertical="center"/>
    </xf>
    <xf numFmtId="0" fontId="40" fillId="0" borderId="0" xfId="0" applyFont="true" applyFill="true" applyAlignment="true">
      <alignment horizontal="left" vertical="center"/>
    </xf>
    <xf numFmtId="0" fontId="40" fillId="0" borderId="0" xfId="0" applyNumberFormat="true" applyFont="true" applyFill="true" applyAlignment="true">
      <alignment horizontal="left" vertical="center"/>
    </xf>
    <xf numFmtId="0" fontId="2" fillId="0" borderId="0" xfId="0" applyNumberFormat="true" applyFont="true" applyFill="true" applyAlignment="true"/>
    <xf numFmtId="0" fontId="15" fillId="0" borderId="0" xfId="0" applyNumberFormat="true" applyFont="true" applyFill="true" applyBorder="true" applyAlignment="true"/>
    <xf numFmtId="0" fontId="35" fillId="0" borderId="8" xfId="76" applyFont="true" applyFill="true" applyBorder="true" applyAlignment="true" quotePrefix="true">
      <alignment horizontal="center" vertical="center"/>
    </xf>
  </cellXfs>
  <cellStyles count="154">
    <cellStyle name="常规" xfId="0" builtinId="0"/>
    <cellStyle name="常规 30" xfId="1"/>
    <cellStyle name="差_Xl0000078" xfId="2"/>
    <cellStyle name="Normal" xfId="3"/>
    <cellStyle name="适中 2" xfId="4"/>
    <cellStyle name="常规 2_（光明新区）2014年收支决算（草案）" xfId="5"/>
    <cellStyle name="差_StartUp" xfId="6"/>
    <cellStyle name="标题 4 2" xfId="7"/>
    <cellStyle name="常规 2_2016年市对区转移支付预算表" xfId="8"/>
    <cellStyle name="60% - 强调文字颜色 3 2" xfId="9"/>
    <cellStyle name="常规 56" xfId="10"/>
    <cellStyle name="差_Sheet1_（大鹏新区）2014年收支决算（草案）" xfId="11"/>
    <cellStyle name="计算 2" xfId="12"/>
    <cellStyle name="百分比 2" xfId="13"/>
    <cellStyle name="60% - 强调文字颜色 2 2" xfId="14"/>
    <cellStyle name="常规 11" xfId="15"/>
    <cellStyle name="好_附件1：经济分类科目2" xfId="16"/>
    <cellStyle name="常规 5" xfId="17"/>
    <cellStyle name="强调文字颜色 2 2" xfId="18"/>
    <cellStyle name="60% - 强调文字颜色 1 2" xfId="19"/>
    <cellStyle name="好_Sheet1_（龙华新区）2014年收支决算（草案）" xfId="20"/>
    <cellStyle name="40% - 强调文字颜色 3 2" xfId="21"/>
    <cellStyle name="20% - 强调文字颜色 3 2" xfId="22"/>
    <cellStyle name="输出 2" xfId="23"/>
    <cellStyle name="40% - 强调文字颜色 2 2" xfId="24"/>
    <cellStyle name="差_附件1：经济分类科目2_国库：2014年新区收支决算（草案）-1" xfId="25"/>
    <cellStyle name="_ET_STYLE_NoName_00_" xfId="26"/>
    <cellStyle name="标题 5" xfId="27"/>
    <cellStyle name="常规 2 4" xfId="28"/>
    <cellStyle name="常规 6" xfId="29"/>
    <cellStyle name="60% - 强调文字颜色 6 2" xfId="30"/>
    <cellStyle name="40% - 强调文字颜色 4 2" xfId="31"/>
    <cellStyle name="60% - 强调文字颜色 4 2" xfId="32"/>
    <cellStyle name="标题 1 2" xfId="33"/>
    <cellStyle name="20% - 强调文字颜色 5 2" xfId="34"/>
    <cellStyle name="好_Sheet1_（大鹏新区）2014年收支决算（草案）" xfId="35"/>
    <cellStyle name="Normal 2" xfId="36"/>
    <cellStyle name="20% - 强调文字颜色 1 2" xfId="37"/>
    <cellStyle name="常规_2016年市对区转移支付预算表" xfId="38"/>
    <cellStyle name="差_Sheet1" xfId="39"/>
    <cellStyle name="20% - 强调文字颜色 4" xfId="40" builtinId="42"/>
    <cellStyle name="好_StartUp" xfId="41"/>
    <cellStyle name="40% - 强调文字颜色 5 2" xfId="42"/>
    <cellStyle name="40% - 强调文字颜色 3" xfId="43" builtinId="39"/>
    <cellStyle name="输入" xfId="44" builtinId="20"/>
    <cellStyle name="20% - 强调文字颜色 3" xfId="45" builtinId="38"/>
    <cellStyle name="标题 3 2" xfId="46"/>
    <cellStyle name="常规 2 2 2" xfId="47"/>
    <cellStyle name="千位分隔 5" xfId="48"/>
    <cellStyle name="强调文字颜色 3" xfId="49" builtinId="37"/>
    <cellStyle name="货币" xfId="50" builtinId="4"/>
    <cellStyle name="强调文字颜色 5 2" xfId="51"/>
    <cellStyle name="60% - 强调文字颜色 2" xfId="52" builtinId="36"/>
    <cellStyle name="40% - 强调文字颜色 6 2" xfId="53"/>
    <cellStyle name="60% - 强调文字颜色 1" xfId="54" builtinId="32"/>
    <cellStyle name="60% - 强调文字颜色 4" xfId="55" builtinId="44"/>
    <cellStyle name="20% - 强调文字颜色 2 2" xfId="56"/>
    <cellStyle name="百分比" xfId="57" builtinId="5"/>
    <cellStyle name="计算" xfId="58" builtinId="22"/>
    <cellStyle name="40% - 强调文字颜色 1 2" xfId="59"/>
    <cellStyle name="常规 9" xfId="60"/>
    <cellStyle name="差_Sheet1_（龙华新区）2014年收支决算（草案）" xfId="61"/>
    <cellStyle name="适中" xfId="62" builtinId="28"/>
    <cellStyle name="60% - 强调文字颜色 3" xfId="63" builtinId="40"/>
    <cellStyle name="注释" xfId="64" builtinId="10"/>
    <cellStyle name="40% - 强调文字颜色 2" xfId="65" builtinId="35"/>
    <cellStyle name="常规 10 2" xfId="66"/>
    <cellStyle name="常规 10" xfId="67"/>
    <cellStyle name="解释性文本 2" xfId="68"/>
    <cellStyle name="20% - 强调文字颜色 2" xfId="69" builtinId="34"/>
    <cellStyle name="差_Sheet1_国库：2014年新区收支决算（草案）-1" xfId="70"/>
    <cellStyle name="常规 2 3" xfId="71"/>
    <cellStyle name="标题 4" xfId="72" builtinId="19"/>
    <cellStyle name="20% - 强调文字颜色 4 2" xfId="73"/>
    <cellStyle name="链接单元格" xfId="74" builtinId="24"/>
    <cellStyle name="常规 3" xfId="75"/>
    <cellStyle name="常规_2010年财政一般预算收支预算（草案）20100315" xfId="76"/>
    <cellStyle name="40% - 强调文字颜色 4" xfId="77" builtinId="43"/>
    <cellStyle name="好" xfId="78" builtinId="26"/>
    <cellStyle name="好_附件1：经济分类科目2_（大鹏新区）2014年收支决算（草案）" xfId="79"/>
    <cellStyle name="已访问的超链接" xfId="80" builtinId="9"/>
    <cellStyle name="标题" xfId="81" builtinId="15"/>
    <cellStyle name="常规 8" xfId="82"/>
    <cellStyle name="千位分隔" xfId="83" builtinId="3"/>
    <cellStyle name="警告文本" xfId="84" builtinId="11"/>
    <cellStyle name="强调文字颜色 6" xfId="85" builtinId="49"/>
    <cellStyle name="汇总 2" xfId="86"/>
    <cellStyle name="百分比 3" xfId="87"/>
    <cellStyle name="40% - 强调文字颜色 1" xfId="88" builtinId="31"/>
    <cellStyle name="常规 7" xfId="89"/>
    <cellStyle name="差_Xl0000079" xfId="90"/>
    <cellStyle name="20% - 强调文字颜色 1" xfId="91" builtinId="30"/>
    <cellStyle name="检查单元格 2" xfId="92"/>
    <cellStyle name="汇总" xfId="93" builtinId="25"/>
    <cellStyle name="常规_2001年结算单格式-2002-05-15_批复2003结算决算" xfId="94"/>
    <cellStyle name="20% - 强调文字颜色 6 2" xfId="95"/>
    <cellStyle name="标题 2 2" xfId="96"/>
    <cellStyle name="常规 2 2" xfId="97"/>
    <cellStyle name="常规_附件：2011年本级财政预算（草案）" xfId="98"/>
    <cellStyle name="标题 3" xfId="99" builtinId="18"/>
    <cellStyle name="好_Sheet1" xfId="100"/>
    <cellStyle name="百分比 2 2" xfId="101"/>
    <cellStyle name="强调文字颜色 5" xfId="102" builtinId="45"/>
    <cellStyle name="货币[0]" xfId="103" builtinId="7"/>
    <cellStyle name="好_Sheet1_国库：2014年新区收支决算（草案）-1" xfId="104"/>
    <cellStyle name="差 2" xfId="105"/>
    <cellStyle name="60% - 强调文字颜色 5 2" xfId="106"/>
    <cellStyle name="超链接" xfId="107" builtinId="8"/>
    <cellStyle name="40% - 强调文字颜色 6" xfId="108" builtinId="51"/>
    <cellStyle name="千位分隔[0]" xfId="109" builtinId="6"/>
    <cellStyle name="千位分隔 2 2" xfId="110"/>
    <cellStyle name="强调文字颜色 4" xfId="111" builtinId="41"/>
    <cellStyle name="常规 2 2 3" xfId="112"/>
    <cellStyle name="千位分隔 6" xfId="113"/>
    <cellStyle name="差_附件1：经济分类科目2" xfId="114"/>
    <cellStyle name="40% - 强调文字颜色 5" xfId="115" builtinId="47"/>
    <cellStyle name="好_附件1：经济分类科目2_（龙华新区）2014年收支决算（草案）" xfId="116"/>
    <cellStyle name="强调文字颜色 1" xfId="117" builtinId="29"/>
    <cellStyle name="千位分隔 3" xfId="118"/>
    <cellStyle name="解释性文本" xfId="119" builtinId="53"/>
    <cellStyle name="强调文字颜色 3 2" xfId="120"/>
    <cellStyle name="20% - 强调文字颜色 5" xfId="121" builtinId="46"/>
    <cellStyle name="标题 1" xfId="122" builtinId="16"/>
    <cellStyle name="差_附件1：经济分类科目2_（龙华新区）2014年收支决算（草案）" xfId="123"/>
    <cellStyle name="千位分隔 2" xfId="124"/>
    <cellStyle name="60% - 强调文字颜色 5" xfId="125" builtinId="48"/>
    <cellStyle name="差" xfId="126" builtinId="27"/>
    <cellStyle name="好_Xl0000078" xfId="127"/>
    <cellStyle name="检查单元格" xfId="128" builtinId="23"/>
    <cellStyle name="输出" xfId="129" builtinId="21"/>
    <cellStyle name="标题 2" xfId="130" builtinId="17"/>
    <cellStyle name="20% - 强调文字颜色 6" xfId="131" builtinId="50"/>
    <cellStyle name="60% - 强调文字颜色 6" xfId="132" builtinId="52"/>
    <cellStyle name="注释 2" xfId="133"/>
    <cellStyle name="输入 2" xfId="134"/>
    <cellStyle name="强调文字颜色 2" xfId="135" builtinId="33"/>
    <cellStyle name="千位分隔 4" xfId="136"/>
    <cellStyle name="样式 1" xfId="137"/>
    <cellStyle name="强调文字颜色 4 2" xfId="138"/>
    <cellStyle name="强调文字颜色 1 2" xfId="139"/>
    <cellStyle name="链接单元格 2" xfId="140"/>
    <cellStyle name="常规 3 2" xfId="141"/>
    <cellStyle name="强调文字颜色 6 2" xfId="142"/>
    <cellStyle name="警告文本 2" xfId="143"/>
    <cellStyle name="好_Xl0000079" xfId="144"/>
    <cellStyle name="好 2" xfId="145"/>
    <cellStyle name="常规_基本支出经济科目" xfId="146"/>
    <cellStyle name="常规 12" xfId="147"/>
    <cellStyle name="常规_Sheet1" xfId="148"/>
    <cellStyle name="常规 4" xfId="149"/>
    <cellStyle name="好_附件1：经济分类科目2_国库：2014年新区收支决算（草案）-1" xfId="150"/>
    <cellStyle name="常规 2" xfId="151"/>
    <cellStyle name="常规 13" xfId="152"/>
    <cellStyle name="差_附件1：经济分类科目2_（大鹏新区）2014年收支决算（草案）" xfId="153"/>
  </cellStyles>
  <tableStyles count="0" defaultTableStyle="TableStyleMedium2" defaultPivotStyle="PivotStyleLight16"/>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5" Type="http://schemas.openxmlformats.org/officeDocument/2006/relationships/sharedStrings" Target="sharedStrings.xml"/><Relationship Id="rId54" Type="http://schemas.openxmlformats.org/officeDocument/2006/relationships/styles" Target="styles.xml"/><Relationship Id="rId53" Type="http://schemas.openxmlformats.org/officeDocument/2006/relationships/theme" Target="theme/theme1.xml"/><Relationship Id="rId52" Type="http://schemas.openxmlformats.org/officeDocument/2006/relationships/externalLink" Target="externalLinks/externalLink1.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ata/VDB1/&#24555;&#25463;&#26041;&#24335; 2021&#24180;/2021&#24180;&#20915;&#31639;/0720/2022&#24180;&#39044;&#31639;&#34920;&#26684;.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本级一般公共预算收入表（表一）"/>
      <sheetName val="本级支出功能分类表（表二）"/>
      <sheetName val="本级收支平衡表（表三）"/>
      <sheetName val="全市收入表（表四）"/>
      <sheetName val="全市支出表（表五）"/>
      <sheetName val="本级基本支出分类表（表六）"/>
      <sheetName val="本级支出经济分类表（表七）"/>
      <sheetName val="税收、转移支付分区（表八）"/>
      <sheetName val="地方政府债务限额及余额情况表（表九）"/>
      <sheetName val="一般债务限额和余额表（表十）"/>
      <sheetName val="专项债务限额和余额情况表（表十一）"/>
      <sheetName val="市本级地方政府债券使用情况表（表十二）"/>
      <sheetName val="债务发行及还本付息情况表（表十三）"/>
      <sheetName val="债务发行及还本付息明细表（表十四）"/>
      <sheetName val="提前下达情况（表十五）"/>
      <sheetName val="分年度偿还计划（表十六）"/>
      <sheetName val="政府债务情况表（表十七）"/>
      <sheetName val="本级基金收支表（表一）"/>
      <sheetName val="本级基金收入表（表二）"/>
      <sheetName val="本级基金支出表（表三）"/>
      <sheetName val="本级基金收支明细表（表四）"/>
      <sheetName val="本级基金调入专项收入表（表五）"/>
      <sheetName val="本级基金支出资金来源表（表六）"/>
      <sheetName val="本级基金转移支付明细表（表七）"/>
      <sheetName val="全市基金收支表（表八）"/>
      <sheetName val="国资预算收支总表（表一）"/>
      <sheetName val="本级国资收入表（表二）"/>
      <sheetName val="本级国资支出表（表三）"/>
      <sheetName val="本级国资补充表（表四）"/>
      <sheetName val="全市国资预算收入表（表五）"/>
      <sheetName val="全市国资预算支出表（表六）"/>
      <sheetName val="国资转移支付分区（表七）"/>
      <sheetName val="社会保险基金预算预算一览表（表一）"/>
      <sheetName val="城乡居民基本养老保险（表二）"/>
      <sheetName val="机关事业单位基本养老保险（改革）（表三）"/>
      <sheetName val="职工基本医疗保险(表四）"/>
      <sheetName val="城乡居民基本医疗保险（表五）"/>
      <sheetName val="失业保险（表六）"/>
      <sheetName val="机关事业单位基本养老保险（试点）（表七）"/>
      <sheetName val="地方补充养老保险（表八）"/>
      <sheetName val="地方补充医疗保险（表九）"/>
      <sheetName val="养老失业保险基础资料表（表十）"/>
      <sheetName val="基本医疗基础资料表（表十一）"/>
      <sheetName val="地方补充医疗保险基础资料表（表十二）"/>
    </sheetNames>
    <sheetDataSet>
      <sheetData sheetId="0"/>
      <sheetData sheetId="1">
        <row r="6">
          <cell r="E6">
            <v>201</v>
          </cell>
          <cell r="F6" t="str">
            <v>一、一般公共服务</v>
          </cell>
          <cell r="G6">
            <v>1446221.56893634</v>
          </cell>
          <cell r="H6">
            <v>1381445.211447</v>
          </cell>
        </row>
        <row r="7">
          <cell r="E7">
            <v>20101</v>
          </cell>
          <cell r="F7" t="str">
            <v>    人大事务</v>
          </cell>
          <cell r="G7">
            <v>7284.534112</v>
          </cell>
          <cell r="H7">
            <v>10805.25</v>
          </cell>
        </row>
        <row r="8">
          <cell r="E8">
            <v>2010101</v>
          </cell>
          <cell r="F8" t="str">
            <v>      行政运行</v>
          </cell>
          <cell r="G8">
            <v>4099.034112</v>
          </cell>
          <cell r="H8">
            <v>4487</v>
          </cell>
        </row>
        <row r="9">
          <cell r="E9">
            <v>2010102</v>
          </cell>
          <cell r="F9" t="str">
            <v>      一般行政管理事务</v>
          </cell>
          <cell r="G9">
            <v>216</v>
          </cell>
          <cell r="H9">
            <v>436</v>
          </cell>
        </row>
        <row r="10">
          <cell r="E10">
            <v>2010103</v>
          </cell>
          <cell r="F10" t="str">
            <v>      机关服务</v>
          </cell>
          <cell r="G10">
            <v>10</v>
          </cell>
          <cell r="H10">
            <v>9</v>
          </cell>
        </row>
        <row r="11">
          <cell r="E11">
            <v>2010104</v>
          </cell>
          <cell r="F11" t="str">
            <v>      人大会议</v>
          </cell>
          <cell r="G11">
            <v>410</v>
          </cell>
          <cell r="H11">
            <v>983</v>
          </cell>
        </row>
        <row r="12">
          <cell r="E12">
            <v>2010105</v>
          </cell>
          <cell r="F12" t="str">
            <v>      人大立法</v>
          </cell>
          <cell r="G12">
            <v>776.5</v>
          </cell>
          <cell r="H12">
            <v>699</v>
          </cell>
        </row>
        <row r="13">
          <cell r="E13">
            <v>2010106</v>
          </cell>
          <cell r="F13" t="str">
            <v>      人大监督</v>
          </cell>
          <cell r="G13">
            <v>403</v>
          </cell>
          <cell r="H13">
            <v>323</v>
          </cell>
        </row>
        <row r="14">
          <cell r="E14">
            <v>2010107</v>
          </cell>
          <cell r="F14" t="str">
            <v>      人大代表履职能力提升</v>
          </cell>
          <cell r="G14">
            <v>211</v>
          </cell>
          <cell r="H14">
            <v>159</v>
          </cell>
        </row>
        <row r="15">
          <cell r="E15">
            <v>2010108</v>
          </cell>
          <cell r="F15" t="str">
            <v>      代表工作</v>
          </cell>
          <cell r="G15">
            <v>539</v>
          </cell>
          <cell r="H15">
            <v>539</v>
          </cell>
        </row>
        <row r="16">
          <cell r="E16">
            <v>2010109</v>
          </cell>
          <cell r="F16" t="str">
            <v>      人大信访工作</v>
          </cell>
          <cell r="G16">
            <v>6</v>
          </cell>
          <cell r="H16">
            <v>6</v>
          </cell>
        </row>
        <row r="17">
          <cell r="E17">
            <v>2010150</v>
          </cell>
          <cell r="F17" t="str">
            <v>      事业运行</v>
          </cell>
          <cell r="G17">
            <v>0</v>
          </cell>
          <cell r="H17">
            <v>48</v>
          </cell>
        </row>
        <row r="18">
          <cell r="E18">
            <v>2010199</v>
          </cell>
          <cell r="F18" t="str">
            <v>      其他人大事务支出</v>
          </cell>
          <cell r="G18">
            <v>614</v>
          </cell>
          <cell r="H18">
            <v>3116.25</v>
          </cell>
        </row>
        <row r="19">
          <cell r="E19">
            <v>20102</v>
          </cell>
          <cell r="F19" t="str">
            <v>    政协事务</v>
          </cell>
          <cell r="G19">
            <v>10289.3972352989</v>
          </cell>
          <cell r="H19">
            <v>13153.15</v>
          </cell>
        </row>
        <row r="20">
          <cell r="E20">
            <v>2010201</v>
          </cell>
          <cell r="F20" t="str">
            <v>      行政运行</v>
          </cell>
          <cell r="G20">
            <v>4410.926752</v>
          </cell>
          <cell r="H20">
            <v>4410</v>
          </cell>
        </row>
        <row r="21">
          <cell r="E21">
            <v>2010202</v>
          </cell>
          <cell r="F21" t="str">
            <v>      一般行政管理事务</v>
          </cell>
          <cell r="G21">
            <v>351.6</v>
          </cell>
          <cell r="H21">
            <v>351</v>
          </cell>
        </row>
        <row r="22">
          <cell r="E22">
            <v>2010203</v>
          </cell>
          <cell r="F22" t="str">
            <v>      机关服务</v>
          </cell>
          <cell r="G22">
            <v>40</v>
          </cell>
          <cell r="H22">
            <v>40</v>
          </cell>
        </row>
        <row r="23">
          <cell r="E23">
            <v>2010204</v>
          </cell>
          <cell r="F23" t="str">
            <v>      政协会议</v>
          </cell>
          <cell r="G23">
            <v>260</v>
          </cell>
          <cell r="H23">
            <v>614</v>
          </cell>
        </row>
        <row r="24">
          <cell r="E24">
            <v>2010205</v>
          </cell>
          <cell r="F24" t="str">
            <v>      委员视察</v>
          </cell>
          <cell r="G24">
            <v>207</v>
          </cell>
          <cell r="H24">
            <v>170</v>
          </cell>
        </row>
        <row r="25">
          <cell r="E25">
            <v>2010206</v>
          </cell>
          <cell r="F25" t="str">
            <v>      参政议政</v>
          </cell>
          <cell r="G25">
            <v>800</v>
          </cell>
          <cell r="H25">
            <v>815</v>
          </cell>
        </row>
        <row r="26">
          <cell r="E26">
            <v>2010250</v>
          </cell>
          <cell r="F26" t="str">
            <v>      事业运行</v>
          </cell>
          <cell r="G26">
            <v>0</v>
          </cell>
          <cell r="H26">
            <v>0</v>
          </cell>
        </row>
        <row r="27">
          <cell r="E27">
            <v>2010299</v>
          </cell>
          <cell r="F27" t="str">
            <v>      其他政协事务支出</v>
          </cell>
          <cell r="G27">
            <v>4219.87048329887</v>
          </cell>
          <cell r="H27">
            <v>6753.15</v>
          </cell>
        </row>
        <row r="28">
          <cell r="E28">
            <v>20103</v>
          </cell>
          <cell r="F28" t="str">
            <v>    政府办公厅(室)及相关机构事务</v>
          </cell>
          <cell r="G28">
            <v>115523.258843144</v>
          </cell>
          <cell r="H28">
            <v>122459.214884</v>
          </cell>
        </row>
        <row r="29">
          <cell r="E29">
            <v>2010301</v>
          </cell>
          <cell r="F29" t="str">
            <v>      行政运行</v>
          </cell>
          <cell r="G29">
            <v>8340.42975</v>
          </cell>
          <cell r="H29">
            <v>7997</v>
          </cell>
        </row>
        <row r="30">
          <cell r="E30">
            <v>2010302</v>
          </cell>
          <cell r="F30" t="str">
            <v>      一般行政管理事务</v>
          </cell>
          <cell r="G30">
            <v>19729.64985</v>
          </cell>
          <cell r="H30">
            <v>19783</v>
          </cell>
        </row>
        <row r="31">
          <cell r="E31">
            <v>2010303</v>
          </cell>
          <cell r="F31" t="str">
            <v>      机关服务</v>
          </cell>
          <cell r="G31">
            <v>185</v>
          </cell>
          <cell r="H31">
            <v>138</v>
          </cell>
        </row>
        <row r="32">
          <cell r="E32">
            <v>2010304</v>
          </cell>
          <cell r="F32" t="str">
            <v>      专项服务</v>
          </cell>
          <cell r="G32">
            <v>0</v>
          </cell>
          <cell r="H32">
            <v>0</v>
          </cell>
        </row>
        <row r="33">
          <cell r="E33">
            <v>2010305</v>
          </cell>
          <cell r="F33" t="str">
            <v>      专项业务及机关事务管理</v>
          </cell>
          <cell r="G33">
            <v>104.5</v>
          </cell>
          <cell r="H33">
            <v>100</v>
          </cell>
        </row>
        <row r="34">
          <cell r="E34">
            <v>2010306</v>
          </cell>
          <cell r="F34" t="str">
            <v>      政务公开审批</v>
          </cell>
          <cell r="G34">
            <v>0</v>
          </cell>
          <cell r="H34">
            <v>0</v>
          </cell>
        </row>
        <row r="35">
          <cell r="E35">
            <v>2010308</v>
          </cell>
          <cell r="F35" t="str">
            <v>      信访事务</v>
          </cell>
          <cell r="G35">
            <v>2948.75868</v>
          </cell>
          <cell r="H35">
            <v>5695.31745</v>
          </cell>
        </row>
        <row r="36">
          <cell r="E36">
            <v>2010309</v>
          </cell>
          <cell r="F36" t="str">
            <v>      参事事务</v>
          </cell>
          <cell r="G36">
            <v>0</v>
          </cell>
          <cell r="H36">
            <v>0</v>
          </cell>
        </row>
        <row r="37">
          <cell r="E37">
            <v>2010350</v>
          </cell>
          <cell r="F37" t="str">
            <v>      事业运行</v>
          </cell>
          <cell r="G37">
            <v>20366.1169288448</v>
          </cell>
          <cell r="H37">
            <v>3197</v>
          </cell>
        </row>
        <row r="38">
          <cell r="E38">
            <v>2010399</v>
          </cell>
          <cell r="F38" t="str">
            <v>      其他政府办公厅（室）及相关机构事务支出</v>
          </cell>
          <cell r="G38">
            <v>63848.8036342989</v>
          </cell>
          <cell r="H38">
            <v>85548.897434</v>
          </cell>
        </row>
        <row r="39">
          <cell r="E39">
            <v>20104</v>
          </cell>
          <cell r="F39" t="str">
            <v>    发展与改革事务</v>
          </cell>
          <cell r="G39">
            <v>52771.88206</v>
          </cell>
          <cell r="H39">
            <v>49500.16602</v>
          </cell>
        </row>
        <row r="40">
          <cell r="E40">
            <v>2010401</v>
          </cell>
          <cell r="F40" t="str">
            <v>      行政运行</v>
          </cell>
          <cell r="G40">
            <v>5323.2638</v>
          </cell>
          <cell r="H40">
            <v>5334</v>
          </cell>
        </row>
        <row r="41">
          <cell r="E41">
            <v>2010402</v>
          </cell>
          <cell r="F41" t="str">
            <v>      一般行政管理事务</v>
          </cell>
          <cell r="G41">
            <v>33452.845335</v>
          </cell>
          <cell r="H41">
            <v>27686</v>
          </cell>
        </row>
        <row r="42">
          <cell r="E42">
            <v>2010403</v>
          </cell>
          <cell r="F42" t="str">
            <v>      机关服务</v>
          </cell>
          <cell r="G42">
            <v>0</v>
          </cell>
          <cell r="H42">
            <v>0</v>
          </cell>
        </row>
        <row r="43">
          <cell r="E43">
            <v>2010404</v>
          </cell>
          <cell r="F43" t="str">
            <v>      战略规划与实施</v>
          </cell>
          <cell r="G43">
            <v>125</v>
          </cell>
          <cell r="H43">
            <v>0</v>
          </cell>
        </row>
        <row r="44">
          <cell r="E44">
            <v>2010405</v>
          </cell>
          <cell r="F44" t="str">
            <v>      日常经济运行调节</v>
          </cell>
          <cell r="G44">
            <v>5090.860672</v>
          </cell>
          <cell r="H44">
            <v>4591.473</v>
          </cell>
        </row>
        <row r="45">
          <cell r="E45">
            <v>2010406</v>
          </cell>
          <cell r="F45" t="str">
            <v>      社会事业发展规划</v>
          </cell>
          <cell r="G45">
            <v>119</v>
          </cell>
          <cell r="H45">
            <v>95</v>
          </cell>
        </row>
        <row r="46">
          <cell r="E46">
            <v>2010407</v>
          </cell>
          <cell r="F46" t="str">
            <v>      经济体制改革研究</v>
          </cell>
          <cell r="G46">
            <v>165</v>
          </cell>
          <cell r="H46">
            <v>181</v>
          </cell>
        </row>
        <row r="47">
          <cell r="E47">
            <v>2010408</v>
          </cell>
          <cell r="F47" t="str">
            <v>      物价管理</v>
          </cell>
          <cell r="G47">
            <v>761.15</v>
          </cell>
          <cell r="H47">
            <v>634</v>
          </cell>
        </row>
        <row r="48">
          <cell r="E48">
            <v>2010450</v>
          </cell>
          <cell r="F48" t="str">
            <v>      事业运行</v>
          </cell>
          <cell r="G48">
            <v>42.06</v>
          </cell>
          <cell r="H48">
            <v>39</v>
          </cell>
        </row>
        <row r="49">
          <cell r="E49">
            <v>2010499</v>
          </cell>
          <cell r="F49" t="str">
            <v>      其他发展与改革事务支出</v>
          </cell>
          <cell r="G49">
            <v>7692.702253</v>
          </cell>
          <cell r="H49">
            <v>10939.69302</v>
          </cell>
        </row>
        <row r="50">
          <cell r="E50">
            <v>20105</v>
          </cell>
          <cell r="F50" t="str">
            <v>    统计信息事务</v>
          </cell>
          <cell r="G50">
            <v>7998.606505</v>
          </cell>
          <cell r="H50">
            <v>8728.6</v>
          </cell>
        </row>
        <row r="51">
          <cell r="E51">
            <v>2010501</v>
          </cell>
          <cell r="F51" t="str">
            <v>      行政运行</v>
          </cell>
          <cell r="G51">
            <v>2498.785591</v>
          </cell>
          <cell r="H51">
            <v>2142</v>
          </cell>
        </row>
        <row r="52">
          <cell r="E52">
            <v>2010502</v>
          </cell>
          <cell r="F52" t="str">
            <v>      一般行政管理事务</v>
          </cell>
          <cell r="G52">
            <v>14.27</v>
          </cell>
          <cell r="H52">
            <v>460.6</v>
          </cell>
        </row>
        <row r="53">
          <cell r="E53">
            <v>2010503</v>
          </cell>
          <cell r="F53" t="str">
            <v>      机关服务</v>
          </cell>
          <cell r="G53">
            <v>0</v>
          </cell>
          <cell r="H53">
            <v>0</v>
          </cell>
        </row>
        <row r="54">
          <cell r="E54">
            <v>2010504</v>
          </cell>
          <cell r="F54" t="str">
            <v>      信息事务</v>
          </cell>
          <cell r="G54">
            <v>123.218</v>
          </cell>
          <cell r="H54">
            <v>96</v>
          </cell>
        </row>
        <row r="55">
          <cell r="E55">
            <v>2010505</v>
          </cell>
          <cell r="F55" t="str">
            <v>      专项统计业务</v>
          </cell>
          <cell r="G55">
            <v>1431.0198</v>
          </cell>
          <cell r="H55">
            <v>1166</v>
          </cell>
        </row>
        <row r="56">
          <cell r="E56">
            <v>2010506</v>
          </cell>
          <cell r="F56" t="str">
            <v>      统计管理</v>
          </cell>
          <cell r="G56">
            <v>807.495967</v>
          </cell>
          <cell r="H56">
            <v>1712</v>
          </cell>
        </row>
        <row r="57">
          <cell r="E57">
            <v>2010507</v>
          </cell>
          <cell r="F57" t="str">
            <v>      专项普查活动</v>
          </cell>
          <cell r="G57">
            <v>495</v>
          </cell>
          <cell r="H57">
            <v>249</v>
          </cell>
        </row>
        <row r="58">
          <cell r="E58">
            <v>2010508</v>
          </cell>
          <cell r="F58" t="str">
            <v>      统计抽样调查</v>
          </cell>
          <cell r="G58">
            <v>1509.1185</v>
          </cell>
          <cell r="H58">
            <v>1895</v>
          </cell>
        </row>
        <row r="59">
          <cell r="E59">
            <v>2010550</v>
          </cell>
          <cell r="F59" t="str">
            <v>      事业运行</v>
          </cell>
          <cell r="G59">
            <v>1119.698647</v>
          </cell>
          <cell r="H59">
            <v>1008</v>
          </cell>
        </row>
        <row r="60">
          <cell r="E60">
            <v>2010599</v>
          </cell>
          <cell r="F60" t="str">
            <v>      其他统计信息事务支出</v>
          </cell>
          <cell r="G60">
            <v>0</v>
          </cell>
          <cell r="H60">
            <v>0</v>
          </cell>
        </row>
        <row r="61">
          <cell r="E61">
            <v>20106</v>
          </cell>
          <cell r="F61" t="str">
            <v>    财政事务</v>
          </cell>
          <cell r="G61">
            <v>25396.2418968247</v>
          </cell>
          <cell r="H61">
            <v>31293.55</v>
          </cell>
        </row>
        <row r="62">
          <cell r="E62">
            <v>2010601</v>
          </cell>
          <cell r="F62" t="str">
            <v>      行政运行</v>
          </cell>
          <cell r="G62">
            <v>7044.510284</v>
          </cell>
          <cell r="H62">
            <v>7351</v>
          </cell>
        </row>
        <row r="63">
          <cell r="E63">
            <v>2010602</v>
          </cell>
          <cell r="F63" t="str">
            <v>      一般行政管理事务</v>
          </cell>
          <cell r="G63">
            <v>9816.5</v>
          </cell>
          <cell r="H63">
            <v>12544</v>
          </cell>
        </row>
        <row r="64">
          <cell r="E64">
            <v>2010603</v>
          </cell>
          <cell r="F64" t="str">
            <v>      机关服务</v>
          </cell>
          <cell r="G64">
            <v>781.855120824716</v>
          </cell>
          <cell r="H64">
            <v>359</v>
          </cell>
        </row>
        <row r="65">
          <cell r="E65">
            <v>2010604</v>
          </cell>
          <cell r="F65" t="str">
            <v>      预算改革业务</v>
          </cell>
          <cell r="G65">
            <v>0</v>
          </cell>
          <cell r="H65">
            <v>0</v>
          </cell>
        </row>
        <row r="66">
          <cell r="E66">
            <v>2010605</v>
          </cell>
          <cell r="F66" t="str">
            <v>      财政国库业务</v>
          </cell>
          <cell r="G66">
            <v>0</v>
          </cell>
          <cell r="H66">
            <v>0</v>
          </cell>
        </row>
        <row r="67">
          <cell r="E67">
            <v>2010606</v>
          </cell>
          <cell r="F67" t="str">
            <v>      财政监察</v>
          </cell>
          <cell r="G67">
            <v>720</v>
          </cell>
          <cell r="H67">
            <v>748</v>
          </cell>
        </row>
        <row r="68">
          <cell r="E68">
            <v>2010607</v>
          </cell>
          <cell r="F68" t="str">
            <v>      信息化建设</v>
          </cell>
          <cell r="G68">
            <v>4904.3964</v>
          </cell>
          <cell r="H68">
            <v>7407.55</v>
          </cell>
        </row>
        <row r="69">
          <cell r="E69">
            <v>2010608</v>
          </cell>
          <cell r="F69" t="str">
            <v>      财政委托业务支出</v>
          </cell>
          <cell r="G69">
            <v>0</v>
          </cell>
          <cell r="H69">
            <v>0</v>
          </cell>
        </row>
        <row r="70">
          <cell r="E70">
            <v>2010650</v>
          </cell>
          <cell r="F70" t="str">
            <v>      事业运行</v>
          </cell>
          <cell r="G70">
            <v>0</v>
          </cell>
          <cell r="H70">
            <v>0</v>
          </cell>
        </row>
        <row r="71">
          <cell r="E71">
            <v>2010699</v>
          </cell>
          <cell r="F71" t="str">
            <v>      其他财政事务支出</v>
          </cell>
          <cell r="G71">
            <v>2128.980092</v>
          </cell>
          <cell r="H71">
            <v>2884</v>
          </cell>
        </row>
        <row r="72">
          <cell r="E72">
            <v>20107</v>
          </cell>
          <cell r="F72" t="str">
            <v>    税收事务</v>
          </cell>
          <cell r="G72">
            <v>311176.3316</v>
          </cell>
          <cell r="H72">
            <v>277075</v>
          </cell>
        </row>
        <row r="73">
          <cell r="E73">
            <v>2010701</v>
          </cell>
          <cell r="F73" t="str">
            <v>      行政运行</v>
          </cell>
          <cell r="G73">
            <v>0</v>
          </cell>
          <cell r="H73">
            <v>0</v>
          </cell>
        </row>
        <row r="74">
          <cell r="E74">
            <v>2010702</v>
          </cell>
          <cell r="F74" t="str">
            <v>      一般行政管理事务</v>
          </cell>
          <cell r="G74">
            <v>0</v>
          </cell>
          <cell r="H74">
            <v>0</v>
          </cell>
        </row>
        <row r="75">
          <cell r="E75">
            <v>2010703</v>
          </cell>
          <cell r="F75" t="str">
            <v>      机关服务</v>
          </cell>
          <cell r="G75">
            <v>0</v>
          </cell>
          <cell r="H75">
            <v>0</v>
          </cell>
        </row>
        <row r="76">
          <cell r="E76">
            <v>2010709</v>
          </cell>
          <cell r="F76" t="str">
            <v>      信息化建设</v>
          </cell>
          <cell r="G76">
            <v>1176.3316</v>
          </cell>
          <cell r="H76">
            <v>0</v>
          </cell>
        </row>
        <row r="77">
          <cell r="E77">
            <v>2010710</v>
          </cell>
          <cell r="F77" t="str">
            <v>      税收业务</v>
          </cell>
          <cell r="G77">
            <v>0</v>
          </cell>
          <cell r="H77">
            <v>0</v>
          </cell>
        </row>
        <row r="78">
          <cell r="E78">
            <v>2010750</v>
          </cell>
          <cell r="F78" t="str">
            <v>      事业运行</v>
          </cell>
          <cell r="G78">
            <v>0</v>
          </cell>
          <cell r="H78">
            <v>0</v>
          </cell>
        </row>
        <row r="79">
          <cell r="E79">
            <v>2010799</v>
          </cell>
          <cell r="F79" t="str">
            <v>      其他税收事务支出</v>
          </cell>
          <cell r="G79">
            <v>310000</v>
          </cell>
          <cell r="H79">
            <v>277075</v>
          </cell>
        </row>
        <row r="80">
          <cell r="E80">
            <v>20108</v>
          </cell>
          <cell r="F80" t="str">
            <v>    审计事务</v>
          </cell>
          <cell r="G80">
            <v>7574.477901</v>
          </cell>
          <cell r="H80">
            <v>8436</v>
          </cell>
        </row>
        <row r="81">
          <cell r="E81">
            <v>2010801</v>
          </cell>
          <cell r="F81" t="str">
            <v>      行政运行</v>
          </cell>
          <cell r="G81">
            <v>5590.477901</v>
          </cell>
          <cell r="H81">
            <v>6463</v>
          </cell>
        </row>
        <row r="82">
          <cell r="E82">
            <v>2010802</v>
          </cell>
          <cell r="F82" t="str">
            <v>      一般行政管理事务</v>
          </cell>
          <cell r="G82">
            <v>0</v>
          </cell>
          <cell r="H82">
            <v>0</v>
          </cell>
        </row>
        <row r="83">
          <cell r="E83">
            <v>2010803</v>
          </cell>
          <cell r="F83" t="str">
            <v>      机关服务</v>
          </cell>
          <cell r="G83">
            <v>0</v>
          </cell>
          <cell r="H83">
            <v>0</v>
          </cell>
        </row>
        <row r="84">
          <cell r="E84">
            <v>2010804</v>
          </cell>
          <cell r="F84" t="str">
            <v>      审计业务</v>
          </cell>
          <cell r="G84">
            <v>0</v>
          </cell>
          <cell r="H84">
            <v>117</v>
          </cell>
        </row>
        <row r="85">
          <cell r="E85">
            <v>2010805</v>
          </cell>
          <cell r="F85" t="str">
            <v>      审计管理</v>
          </cell>
          <cell r="G85">
            <v>1864</v>
          </cell>
          <cell r="H85">
            <v>1505</v>
          </cell>
        </row>
        <row r="86">
          <cell r="E86">
            <v>2010806</v>
          </cell>
          <cell r="F86" t="str">
            <v>      信息化建设</v>
          </cell>
          <cell r="G86">
            <v>0</v>
          </cell>
          <cell r="H86">
            <v>321</v>
          </cell>
        </row>
        <row r="87">
          <cell r="E87">
            <v>2010850</v>
          </cell>
          <cell r="F87" t="str">
            <v>      事业运行</v>
          </cell>
          <cell r="G87">
            <v>0</v>
          </cell>
          <cell r="H87">
            <v>0</v>
          </cell>
        </row>
        <row r="88">
          <cell r="E88">
            <v>2010899</v>
          </cell>
          <cell r="F88" t="str">
            <v>      其他审计事务支出</v>
          </cell>
          <cell r="G88">
            <v>120</v>
          </cell>
          <cell r="H88">
            <v>30</v>
          </cell>
        </row>
        <row r="89">
          <cell r="E89">
            <v>20109</v>
          </cell>
          <cell r="F89" t="str">
            <v>    海关事务</v>
          </cell>
          <cell r="G89">
            <v>52588.517582</v>
          </cell>
          <cell r="H89">
            <v>62268.44</v>
          </cell>
        </row>
        <row r="90">
          <cell r="E90">
            <v>2010901</v>
          </cell>
          <cell r="F90" t="str">
            <v>      行政运行</v>
          </cell>
          <cell r="G90">
            <v>0</v>
          </cell>
          <cell r="H90">
            <v>46400</v>
          </cell>
        </row>
        <row r="91">
          <cell r="E91">
            <v>2010902</v>
          </cell>
          <cell r="F91" t="str">
            <v>      一般行政管理事务</v>
          </cell>
          <cell r="G91">
            <v>433.378461</v>
          </cell>
          <cell r="H91">
            <v>609.44</v>
          </cell>
        </row>
        <row r="92">
          <cell r="E92">
            <v>2010903</v>
          </cell>
          <cell r="F92" t="str">
            <v>      机关服务</v>
          </cell>
          <cell r="G92">
            <v>0</v>
          </cell>
          <cell r="H92">
            <v>0</v>
          </cell>
        </row>
        <row r="93">
          <cell r="E93">
            <v>2010905</v>
          </cell>
          <cell r="F93" t="str">
            <v>      缉私办案</v>
          </cell>
          <cell r="G93">
            <v>0</v>
          </cell>
          <cell r="H93">
            <v>179</v>
          </cell>
        </row>
        <row r="94">
          <cell r="E94">
            <v>2010907</v>
          </cell>
          <cell r="F94" t="str">
            <v>      口岸管理</v>
          </cell>
          <cell r="G94">
            <v>0</v>
          </cell>
          <cell r="H94">
            <v>0</v>
          </cell>
        </row>
        <row r="95">
          <cell r="E95">
            <v>2010908</v>
          </cell>
          <cell r="F95" t="str">
            <v>      信息化建设</v>
          </cell>
          <cell r="G95">
            <v>0</v>
          </cell>
          <cell r="H95">
            <v>0</v>
          </cell>
        </row>
        <row r="96">
          <cell r="E96">
            <v>2010909</v>
          </cell>
          <cell r="F96" t="str">
            <v>      海关关务</v>
          </cell>
          <cell r="G96">
            <v>0</v>
          </cell>
          <cell r="H96">
            <v>0</v>
          </cell>
        </row>
        <row r="97">
          <cell r="E97">
            <v>2010910</v>
          </cell>
          <cell r="F97" t="str">
            <v>      关税征管</v>
          </cell>
          <cell r="G97">
            <v>0</v>
          </cell>
          <cell r="H97">
            <v>0</v>
          </cell>
        </row>
        <row r="98">
          <cell r="E98">
            <v>2010911</v>
          </cell>
          <cell r="F98" t="str">
            <v>      海关监管</v>
          </cell>
          <cell r="G98">
            <v>152.74305</v>
          </cell>
          <cell r="H98">
            <v>153</v>
          </cell>
        </row>
        <row r="99">
          <cell r="E99">
            <v>2010912</v>
          </cell>
          <cell r="F99" t="str">
            <v>      检验检疫</v>
          </cell>
          <cell r="G99">
            <v>0</v>
          </cell>
          <cell r="H99">
            <v>0</v>
          </cell>
        </row>
        <row r="100">
          <cell r="E100">
            <v>2010950</v>
          </cell>
          <cell r="F100" t="str">
            <v>      事业运行</v>
          </cell>
          <cell r="G100">
            <v>0</v>
          </cell>
          <cell r="H100">
            <v>0</v>
          </cell>
        </row>
        <row r="101">
          <cell r="E101">
            <v>2010999</v>
          </cell>
          <cell r="F101" t="str">
            <v>      其他海关事务支出</v>
          </cell>
          <cell r="G101">
            <v>52002.396071</v>
          </cell>
          <cell r="H101">
            <v>14927</v>
          </cell>
        </row>
        <row r="102">
          <cell r="E102">
            <v>20111</v>
          </cell>
          <cell r="F102" t="str">
            <v>    纪检监察事务</v>
          </cell>
          <cell r="G102">
            <v>29675.6293164948</v>
          </cell>
          <cell r="H102">
            <v>33288.5708</v>
          </cell>
        </row>
        <row r="103">
          <cell r="E103">
            <v>2011101</v>
          </cell>
          <cell r="F103" t="str">
            <v>      行政运行</v>
          </cell>
          <cell r="G103">
            <v>13243.669952</v>
          </cell>
          <cell r="H103">
            <v>13147.44</v>
          </cell>
        </row>
        <row r="104">
          <cell r="E104">
            <v>2011102</v>
          </cell>
          <cell r="F104" t="str">
            <v>      一般行政管理事务</v>
          </cell>
          <cell r="G104">
            <v>564.488</v>
          </cell>
          <cell r="H104">
            <v>486</v>
          </cell>
        </row>
        <row r="105">
          <cell r="E105">
            <v>2011103</v>
          </cell>
          <cell r="F105" t="str">
            <v>      机关服务</v>
          </cell>
          <cell r="G105">
            <v>0</v>
          </cell>
          <cell r="H105">
            <v>0</v>
          </cell>
        </row>
        <row r="106">
          <cell r="E106">
            <v>2011104</v>
          </cell>
          <cell r="F106" t="str">
            <v>      大案要案查处</v>
          </cell>
          <cell r="G106">
            <v>6335.69</v>
          </cell>
          <cell r="H106">
            <v>5336</v>
          </cell>
        </row>
        <row r="107">
          <cell r="E107">
            <v>2011105</v>
          </cell>
          <cell r="F107" t="str">
            <v>      派驻派出机构</v>
          </cell>
          <cell r="G107">
            <v>0</v>
          </cell>
          <cell r="H107">
            <v>0</v>
          </cell>
        </row>
        <row r="108">
          <cell r="E108">
            <v>2011106</v>
          </cell>
          <cell r="F108" t="str">
            <v>      巡视工作</v>
          </cell>
          <cell r="G108">
            <v>0</v>
          </cell>
          <cell r="H108">
            <v>0</v>
          </cell>
        </row>
        <row r="109">
          <cell r="E109">
            <v>2011150</v>
          </cell>
          <cell r="F109" t="str">
            <v>      事业运行</v>
          </cell>
          <cell r="G109">
            <v>4914.322792</v>
          </cell>
          <cell r="H109">
            <v>4390</v>
          </cell>
        </row>
        <row r="110">
          <cell r="E110">
            <v>2011199</v>
          </cell>
          <cell r="F110" t="str">
            <v>      其他纪检监察事务支出</v>
          </cell>
          <cell r="G110">
            <v>4617.45857249483</v>
          </cell>
          <cell r="H110">
            <v>9929.1308</v>
          </cell>
        </row>
        <row r="111">
          <cell r="E111">
            <v>20113</v>
          </cell>
          <cell r="F111" t="str">
            <v>    商贸事务</v>
          </cell>
          <cell r="G111">
            <v>32107.425461</v>
          </cell>
          <cell r="H111">
            <v>41930.5378</v>
          </cell>
        </row>
        <row r="112">
          <cell r="E112">
            <v>2011301</v>
          </cell>
          <cell r="F112" t="str">
            <v>      行政运行</v>
          </cell>
          <cell r="G112">
            <v>7018.187056</v>
          </cell>
          <cell r="H112">
            <v>7340.1328</v>
          </cell>
        </row>
        <row r="113">
          <cell r="E113">
            <v>2011302</v>
          </cell>
          <cell r="F113" t="str">
            <v>      一般行政管理事务</v>
          </cell>
          <cell r="G113">
            <v>340</v>
          </cell>
          <cell r="H113">
            <v>336</v>
          </cell>
        </row>
        <row r="114">
          <cell r="E114">
            <v>2011303</v>
          </cell>
          <cell r="F114" t="str">
            <v>      机关服务</v>
          </cell>
          <cell r="G114">
            <v>0</v>
          </cell>
          <cell r="H114">
            <v>0</v>
          </cell>
        </row>
        <row r="115">
          <cell r="E115">
            <v>2011304</v>
          </cell>
          <cell r="F115" t="str">
            <v>      对外贸易管理</v>
          </cell>
          <cell r="G115">
            <v>3658.01</v>
          </cell>
          <cell r="H115">
            <v>3428.75</v>
          </cell>
        </row>
        <row r="116">
          <cell r="E116">
            <v>2011305</v>
          </cell>
          <cell r="F116" t="str">
            <v>      国际经济合作</v>
          </cell>
          <cell r="G116">
            <v>1985</v>
          </cell>
          <cell r="H116">
            <v>1313</v>
          </cell>
        </row>
        <row r="117">
          <cell r="E117">
            <v>2011306</v>
          </cell>
          <cell r="F117" t="str">
            <v>      外资管理</v>
          </cell>
          <cell r="G117">
            <v>131.1</v>
          </cell>
          <cell r="H117">
            <v>126</v>
          </cell>
        </row>
        <row r="118">
          <cell r="E118">
            <v>2011307</v>
          </cell>
          <cell r="F118" t="str">
            <v>      国内贸易管理</v>
          </cell>
          <cell r="G118">
            <v>1293.33</v>
          </cell>
          <cell r="H118">
            <v>1306.3</v>
          </cell>
        </row>
        <row r="119">
          <cell r="E119">
            <v>2011308</v>
          </cell>
          <cell r="F119" t="str">
            <v>      招商引资</v>
          </cell>
          <cell r="G119">
            <v>5692.25</v>
          </cell>
          <cell r="H119">
            <v>5412.355</v>
          </cell>
        </row>
        <row r="120">
          <cell r="E120">
            <v>2011350</v>
          </cell>
          <cell r="F120" t="str">
            <v>      事业运行</v>
          </cell>
          <cell r="G120">
            <v>991.134372</v>
          </cell>
          <cell r="H120">
            <v>855</v>
          </cell>
        </row>
        <row r="121">
          <cell r="E121">
            <v>2011399</v>
          </cell>
          <cell r="F121" t="str">
            <v>      其他商贸事务支出</v>
          </cell>
          <cell r="G121">
            <v>10998.414033</v>
          </cell>
          <cell r="H121">
            <v>21813</v>
          </cell>
        </row>
        <row r="122">
          <cell r="E122">
            <v>20114</v>
          </cell>
          <cell r="F122" t="str">
            <v>    知识产权事务</v>
          </cell>
          <cell r="G122">
            <v>52292.053374</v>
          </cell>
          <cell r="H122">
            <v>50247.155894</v>
          </cell>
        </row>
        <row r="123">
          <cell r="E123">
            <v>2011401</v>
          </cell>
          <cell r="F123" t="str">
            <v>      行政运行</v>
          </cell>
          <cell r="G123">
            <v>0</v>
          </cell>
          <cell r="H123">
            <v>0</v>
          </cell>
        </row>
        <row r="124">
          <cell r="E124">
            <v>2011402</v>
          </cell>
          <cell r="F124" t="str">
            <v>      一般行政管理事务</v>
          </cell>
          <cell r="G124">
            <v>0</v>
          </cell>
          <cell r="H124">
            <v>0</v>
          </cell>
        </row>
        <row r="125">
          <cell r="E125">
            <v>2011403</v>
          </cell>
          <cell r="F125" t="str">
            <v>      机关服务</v>
          </cell>
          <cell r="G125">
            <v>0</v>
          </cell>
          <cell r="H125">
            <v>0</v>
          </cell>
        </row>
        <row r="126">
          <cell r="E126">
            <v>2011404</v>
          </cell>
          <cell r="F126" t="str">
            <v>      专利审批</v>
          </cell>
          <cell r="G126">
            <v>0</v>
          </cell>
          <cell r="H126">
            <v>0</v>
          </cell>
        </row>
        <row r="127">
          <cell r="E127">
            <v>2011405</v>
          </cell>
          <cell r="F127" t="str">
            <v>      知识产权战略和规划</v>
          </cell>
          <cell r="G127">
            <v>0</v>
          </cell>
          <cell r="H127">
            <v>0</v>
          </cell>
        </row>
        <row r="128">
          <cell r="E128">
            <v>2011408</v>
          </cell>
          <cell r="F128" t="str">
            <v>      国际合作与交流</v>
          </cell>
          <cell r="G128">
            <v>0</v>
          </cell>
          <cell r="H128">
            <v>0</v>
          </cell>
        </row>
        <row r="129">
          <cell r="E129">
            <v>2011409</v>
          </cell>
          <cell r="F129" t="str">
            <v>      知识产权宏观管理</v>
          </cell>
          <cell r="G129">
            <v>51058.8405</v>
          </cell>
          <cell r="H129">
            <v>49018.155894</v>
          </cell>
        </row>
        <row r="130">
          <cell r="E130">
            <v>2011410</v>
          </cell>
          <cell r="F130" t="str">
            <v>      商标管理</v>
          </cell>
          <cell r="G130">
            <v>0</v>
          </cell>
          <cell r="H130">
            <v>0</v>
          </cell>
        </row>
        <row r="131">
          <cell r="E131">
            <v>2011411</v>
          </cell>
          <cell r="F131" t="str">
            <v>      原产地地理标志管理</v>
          </cell>
          <cell r="G131">
            <v>0</v>
          </cell>
          <cell r="H131">
            <v>0</v>
          </cell>
        </row>
        <row r="132">
          <cell r="E132">
            <v>2011450</v>
          </cell>
          <cell r="F132" t="str">
            <v>      事业运行</v>
          </cell>
          <cell r="G132">
            <v>723.212874</v>
          </cell>
          <cell r="H132">
            <v>719</v>
          </cell>
        </row>
        <row r="133">
          <cell r="E133">
            <v>2011499</v>
          </cell>
          <cell r="F133" t="str">
            <v>      其他知识产权事务支出</v>
          </cell>
          <cell r="G133">
            <v>510</v>
          </cell>
          <cell r="H133">
            <v>510</v>
          </cell>
        </row>
        <row r="134">
          <cell r="E134">
            <v>20123</v>
          </cell>
          <cell r="F134" t="str">
            <v>    民族事务</v>
          </cell>
          <cell r="G134">
            <v>59.797</v>
          </cell>
          <cell r="H134">
            <v>52</v>
          </cell>
        </row>
        <row r="135">
          <cell r="E135">
            <v>2012301</v>
          </cell>
          <cell r="F135" t="str">
            <v>      行政运行</v>
          </cell>
          <cell r="G135">
            <v>0</v>
          </cell>
          <cell r="H135">
            <v>0</v>
          </cell>
        </row>
        <row r="136">
          <cell r="E136">
            <v>2012302</v>
          </cell>
          <cell r="F136" t="str">
            <v>      一般行政管理事务</v>
          </cell>
          <cell r="G136">
            <v>58.797</v>
          </cell>
          <cell r="H136">
            <v>52</v>
          </cell>
        </row>
        <row r="137">
          <cell r="E137">
            <v>2012303</v>
          </cell>
          <cell r="F137" t="str">
            <v>      机关服务</v>
          </cell>
          <cell r="G137">
            <v>0</v>
          </cell>
          <cell r="H137">
            <v>0</v>
          </cell>
        </row>
        <row r="138">
          <cell r="E138">
            <v>2012304</v>
          </cell>
          <cell r="F138" t="str">
            <v>      民族工作专项</v>
          </cell>
          <cell r="G138">
            <v>0</v>
          </cell>
          <cell r="H138">
            <v>0</v>
          </cell>
        </row>
        <row r="139">
          <cell r="E139">
            <v>2012350</v>
          </cell>
          <cell r="F139" t="str">
            <v>      事业运行</v>
          </cell>
          <cell r="G139">
            <v>0</v>
          </cell>
          <cell r="H139">
            <v>0</v>
          </cell>
        </row>
        <row r="140">
          <cell r="E140">
            <v>2012399</v>
          </cell>
          <cell r="F140" t="str">
            <v>      其他民族事务支出</v>
          </cell>
          <cell r="G140">
            <v>1</v>
          </cell>
          <cell r="H140">
            <v>0</v>
          </cell>
        </row>
        <row r="141">
          <cell r="E141">
            <v>20125</v>
          </cell>
          <cell r="F141" t="str">
            <v>    港澳台事务</v>
          </cell>
          <cell r="G141">
            <v>9747.13044</v>
          </cell>
          <cell r="H141">
            <v>10775.047641</v>
          </cell>
        </row>
        <row r="142">
          <cell r="E142">
            <v>2012501</v>
          </cell>
          <cell r="F142" t="str">
            <v>      行政运行</v>
          </cell>
          <cell r="G142">
            <v>2572.12024</v>
          </cell>
          <cell r="H142">
            <v>2500</v>
          </cell>
        </row>
        <row r="143">
          <cell r="E143">
            <v>2012502</v>
          </cell>
          <cell r="F143" t="str">
            <v>      一般行政管理事务</v>
          </cell>
          <cell r="G143">
            <v>0</v>
          </cell>
          <cell r="H143">
            <v>0</v>
          </cell>
        </row>
        <row r="144">
          <cell r="E144">
            <v>2012503</v>
          </cell>
          <cell r="F144" t="str">
            <v>      机关服务</v>
          </cell>
          <cell r="G144">
            <v>0</v>
          </cell>
          <cell r="H144">
            <v>0</v>
          </cell>
        </row>
        <row r="145">
          <cell r="E145">
            <v>2012504</v>
          </cell>
          <cell r="F145" t="str">
            <v>      港澳事务</v>
          </cell>
          <cell r="G145">
            <v>2277.578</v>
          </cell>
          <cell r="H145">
            <v>2493.047641</v>
          </cell>
        </row>
        <row r="146">
          <cell r="E146">
            <v>2012505</v>
          </cell>
          <cell r="F146" t="str">
            <v>      台湾事务</v>
          </cell>
          <cell r="G146">
            <v>1299.9472</v>
          </cell>
          <cell r="H146">
            <v>1287</v>
          </cell>
        </row>
        <row r="147">
          <cell r="E147">
            <v>2012550</v>
          </cell>
          <cell r="F147" t="str">
            <v>      事业运行</v>
          </cell>
          <cell r="G147">
            <v>0</v>
          </cell>
          <cell r="H147">
            <v>0</v>
          </cell>
        </row>
        <row r="148">
          <cell r="E148">
            <v>2012599</v>
          </cell>
          <cell r="F148" t="str">
            <v>      其他港澳台事务支出</v>
          </cell>
          <cell r="G148">
            <v>3597.485</v>
          </cell>
          <cell r="H148">
            <v>4495</v>
          </cell>
        </row>
        <row r="149">
          <cell r="E149">
            <v>20126</v>
          </cell>
          <cell r="F149" t="str">
            <v>    档案事务</v>
          </cell>
          <cell r="G149">
            <v>2841.999303</v>
          </cell>
          <cell r="H149">
            <v>4195.1894</v>
          </cell>
        </row>
        <row r="150">
          <cell r="E150">
            <v>2012601</v>
          </cell>
          <cell r="F150" t="str">
            <v>      行政运行</v>
          </cell>
          <cell r="G150">
            <v>1078.214242</v>
          </cell>
          <cell r="H150">
            <v>1069</v>
          </cell>
        </row>
        <row r="151">
          <cell r="E151">
            <v>2012602</v>
          </cell>
          <cell r="F151" t="str">
            <v>      一般行政管理事务</v>
          </cell>
          <cell r="G151">
            <v>0</v>
          </cell>
          <cell r="H151">
            <v>0</v>
          </cell>
        </row>
        <row r="152">
          <cell r="E152">
            <v>2012603</v>
          </cell>
          <cell r="F152" t="str">
            <v>      机关服务</v>
          </cell>
          <cell r="G152">
            <v>0</v>
          </cell>
          <cell r="H152">
            <v>0</v>
          </cell>
        </row>
        <row r="153">
          <cell r="E153">
            <v>2012604</v>
          </cell>
          <cell r="F153" t="str">
            <v>      档案馆</v>
          </cell>
          <cell r="G153">
            <v>1748.0344</v>
          </cell>
          <cell r="H153">
            <v>3111.1894</v>
          </cell>
        </row>
        <row r="154">
          <cell r="E154">
            <v>2012699</v>
          </cell>
          <cell r="F154" t="str">
            <v>      其他档案事务支出</v>
          </cell>
          <cell r="G154">
            <v>15.750661</v>
          </cell>
          <cell r="H154">
            <v>15</v>
          </cell>
        </row>
        <row r="155">
          <cell r="E155">
            <v>20128</v>
          </cell>
          <cell r="F155" t="str">
            <v>    民主党派及工商联事务</v>
          </cell>
          <cell r="G155">
            <v>13065.424426</v>
          </cell>
          <cell r="H155">
            <v>13323</v>
          </cell>
        </row>
        <row r="156">
          <cell r="E156">
            <v>2012801</v>
          </cell>
          <cell r="F156" t="str">
            <v>      行政运行</v>
          </cell>
          <cell r="G156">
            <v>2420.062626</v>
          </cell>
          <cell r="H156">
            <v>2303</v>
          </cell>
        </row>
        <row r="157">
          <cell r="E157">
            <v>2012802</v>
          </cell>
          <cell r="F157" t="str">
            <v>      一般行政管理事务</v>
          </cell>
          <cell r="G157">
            <v>9680.5948</v>
          </cell>
          <cell r="H157">
            <v>9940</v>
          </cell>
        </row>
        <row r="158">
          <cell r="E158">
            <v>2012803</v>
          </cell>
          <cell r="F158" t="str">
            <v>      机关服务</v>
          </cell>
          <cell r="G158">
            <v>0</v>
          </cell>
          <cell r="H158">
            <v>0</v>
          </cell>
        </row>
        <row r="159">
          <cell r="E159">
            <v>2012804</v>
          </cell>
          <cell r="F159" t="str">
            <v>      参政议政</v>
          </cell>
          <cell r="G159">
            <v>30</v>
          </cell>
          <cell r="H159">
            <v>23</v>
          </cell>
        </row>
        <row r="160">
          <cell r="E160">
            <v>2012850</v>
          </cell>
          <cell r="F160" t="str">
            <v>      事业运行</v>
          </cell>
          <cell r="G160">
            <v>0</v>
          </cell>
          <cell r="H160">
            <v>0</v>
          </cell>
        </row>
        <row r="161">
          <cell r="E161">
            <v>2012899</v>
          </cell>
          <cell r="F161" t="str">
            <v>      其他民主党派及工商联事务支出</v>
          </cell>
          <cell r="G161">
            <v>934.767</v>
          </cell>
          <cell r="H161">
            <v>1057</v>
          </cell>
        </row>
        <row r="162">
          <cell r="E162">
            <v>20129</v>
          </cell>
          <cell r="F162" t="str">
            <v>    群众团体事务</v>
          </cell>
          <cell r="G162">
            <v>12792.639554</v>
          </cell>
          <cell r="H162">
            <v>15789.755</v>
          </cell>
        </row>
        <row r="163">
          <cell r="E163">
            <v>2012901</v>
          </cell>
          <cell r="F163" t="str">
            <v>      行政运行</v>
          </cell>
          <cell r="G163">
            <v>3843.719054</v>
          </cell>
          <cell r="H163">
            <v>3719</v>
          </cell>
        </row>
        <row r="164">
          <cell r="E164">
            <v>2012902</v>
          </cell>
          <cell r="F164" t="str">
            <v>      一般行政管理事务</v>
          </cell>
          <cell r="G164">
            <v>4027.4215</v>
          </cell>
          <cell r="H164">
            <v>4429</v>
          </cell>
        </row>
        <row r="165">
          <cell r="E165">
            <v>2012903</v>
          </cell>
          <cell r="F165" t="str">
            <v>      机关服务</v>
          </cell>
          <cell r="G165">
            <v>0</v>
          </cell>
          <cell r="H165">
            <v>0</v>
          </cell>
        </row>
        <row r="166">
          <cell r="E166">
            <v>2012906</v>
          </cell>
          <cell r="F166" t="str">
            <v>      工会事务</v>
          </cell>
          <cell r="G166">
            <v>0</v>
          </cell>
          <cell r="H166">
            <v>0</v>
          </cell>
        </row>
        <row r="167">
          <cell r="E167">
            <v>2012950</v>
          </cell>
          <cell r="F167" t="str">
            <v>      事业运行</v>
          </cell>
          <cell r="G167">
            <v>1017</v>
          </cell>
          <cell r="H167">
            <v>1008</v>
          </cell>
        </row>
        <row r="168">
          <cell r="E168">
            <v>2012999</v>
          </cell>
          <cell r="F168" t="str">
            <v>      其他群众团体事务支出</v>
          </cell>
          <cell r="G168">
            <v>3904.499</v>
          </cell>
          <cell r="H168">
            <v>6633.755</v>
          </cell>
        </row>
        <row r="169">
          <cell r="E169">
            <v>20131</v>
          </cell>
          <cell r="F169" t="str">
            <v>    党委办公厅（室）及相关机构事务</v>
          </cell>
          <cell r="G169">
            <v>20200.9074538865</v>
          </cell>
          <cell r="H169">
            <v>35979.92942</v>
          </cell>
        </row>
        <row r="170">
          <cell r="E170">
            <v>2013101</v>
          </cell>
          <cell r="F170" t="str">
            <v>      行政运行</v>
          </cell>
          <cell r="G170">
            <v>5318.260801</v>
          </cell>
          <cell r="H170">
            <v>5188</v>
          </cell>
        </row>
        <row r="171">
          <cell r="E171">
            <v>2013102</v>
          </cell>
          <cell r="F171" t="str">
            <v>      一般行政管理事务</v>
          </cell>
          <cell r="G171">
            <v>1201.564</v>
          </cell>
          <cell r="H171">
            <v>1216</v>
          </cell>
        </row>
        <row r="172">
          <cell r="E172">
            <v>2013103</v>
          </cell>
          <cell r="F172" t="str">
            <v>      机关服务</v>
          </cell>
          <cell r="G172">
            <v>0</v>
          </cell>
          <cell r="H172">
            <v>0</v>
          </cell>
        </row>
        <row r="173">
          <cell r="E173">
            <v>2013105</v>
          </cell>
          <cell r="F173" t="str">
            <v>      专项业务</v>
          </cell>
          <cell r="G173">
            <v>587.25</v>
          </cell>
          <cell r="H173">
            <v>677</v>
          </cell>
        </row>
        <row r="174">
          <cell r="E174">
            <v>2013150</v>
          </cell>
          <cell r="F174" t="str">
            <v>      事业运行</v>
          </cell>
          <cell r="G174">
            <v>3314.111611</v>
          </cell>
          <cell r="H174">
            <v>3735.52</v>
          </cell>
        </row>
        <row r="175">
          <cell r="E175">
            <v>2013199</v>
          </cell>
          <cell r="F175" t="str">
            <v>      其他党委办公厅（室）及相关机构事务支出</v>
          </cell>
          <cell r="G175">
            <v>9779.72104188651</v>
          </cell>
          <cell r="H175">
            <v>25163.40942</v>
          </cell>
        </row>
        <row r="176">
          <cell r="E176">
            <v>20132</v>
          </cell>
          <cell r="F176" t="str">
            <v>    组织事务</v>
          </cell>
          <cell r="G176">
            <v>16622.595647</v>
          </cell>
          <cell r="H176">
            <v>22766.755338</v>
          </cell>
        </row>
        <row r="177">
          <cell r="E177">
            <v>2013201</v>
          </cell>
          <cell r="F177" t="str">
            <v>      行政运行</v>
          </cell>
          <cell r="G177">
            <v>5993.825647</v>
          </cell>
          <cell r="H177">
            <v>6658</v>
          </cell>
        </row>
        <row r="178">
          <cell r="E178">
            <v>2013202</v>
          </cell>
          <cell r="F178" t="str">
            <v>      一般行政管理事务</v>
          </cell>
          <cell r="G178">
            <v>2200.94</v>
          </cell>
          <cell r="H178">
            <v>2967</v>
          </cell>
        </row>
        <row r="179">
          <cell r="E179">
            <v>2013203</v>
          </cell>
          <cell r="F179" t="str">
            <v>      机关服务</v>
          </cell>
          <cell r="G179">
            <v>0</v>
          </cell>
          <cell r="H179">
            <v>0</v>
          </cell>
        </row>
        <row r="180">
          <cell r="E180">
            <v>2013204</v>
          </cell>
          <cell r="F180" t="str">
            <v>      公务员事务</v>
          </cell>
          <cell r="G180">
            <v>4245</v>
          </cell>
          <cell r="H180">
            <v>2022</v>
          </cell>
        </row>
        <row r="181">
          <cell r="E181">
            <v>2013250</v>
          </cell>
          <cell r="F181" t="str">
            <v>      事业运行</v>
          </cell>
          <cell r="G181">
            <v>0</v>
          </cell>
          <cell r="H181">
            <v>0</v>
          </cell>
        </row>
        <row r="182">
          <cell r="E182">
            <v>2013299</v>
          </cell>
          <cell r="F182" t="str">
            <v>      其他组织事务支出</v>
          </cell>
          <cell r="G182">
            <v>4182.83</v>
          </cell>
          <cell r="H182">
            <v>11119.755338</v>
          </cell>
        </row>
        <row r="183">
          <cell r="E183">
            <v>20133</v>
          </cell>
          <cell r="F183" t="str">
            <v>    宣传事务</v>
          </cell>
          <cell r="G183">
            <v>9703.764</v>
          </cell>
          <cell r="H183">
            <v>10688.166</v>
          </cell>
        </row>
        <row r="184">
          <cell r="E184">
            <v>2013301</v>
          </cell>
          <cell r="F184" t="str">
            <v>      行政运行</v>
          </cell>
          <cell r="G184">
            <v>2788.072</v>
          </cell>
          <cell r="H184">
            <v>4083.166</v>
          </cell>
        </row>
        <row r="185">
          <cell r="E185">
            <v>2013302</v>
          </cell>
          <cell r="F185" t="str">
            <v>      一般行政管理事务</v>
          </cell>
          <cell r="G185">
            <v>321</v>
          </cell>
          <cell r="H185">
            <v>287</v>
          </cell>
        </row>
        <row r="186">
          <cell r="E186">
            <v>2013303</v>
          </cell>
          <cell r="F186" t="str">
            <v>      机关服务</v>
          </cell>
          <cell r="G186">
            <v>0</v>
          </cell>
          <cell r="H186">
            <v>0</v>
          </cell>
        </row>
        <row r="187">
          <cell r="E187">
            <v>2013304</v>
          </cell>
          <cell r="F187" t="str">
            <v>      宣传管理</v>
          </cell>
          <cell r="G187">
            <v>0</v>
          </cell>
          <cell r="H187">
            <v>0</v>
          </cell>
        </row>
        <row r="188">
          <cell r="E188">
            <v>2013350</v>
          </cell>
          <cell r="F188" t="str">
            <v>      事业运行</v>
          </cell>
          <cell r="G188">
            <v>0</v>
          </cell>
          <cell r="H188">
            <v>0</v>
          </cell>
        </row>
        <row r="189">
          <cell r="E189">
            <v>2013399</v>
          </cell>
          <cell r="F189" t="str">
            <v>      其他宣传事务支出</v>
          </cell>
          <cell r="G189">
            <v>6594.692</v>
          </cell>
          <cell r="H189">
            <v>6318</v>
          </cell>
        </row>
        <row r="190">
          <cell r="E190">
            <v>20134</v>
          </cell>
          <cell r="F190" t="str">
            <v>    统战事务</v>
          </cell>
          <cell r="G190">
            <v>6344.447831</v>
          </cell>
          <cell r="H190">
            <v>7107.541</v>
          </cell>
        </row>
        <row r="191">
          <cell r="E191">
            <v>2013401</v>
          </cell>
          <cell r="F191" t="str">
            <v>      行政运行</v>
          </cell>
          <cell r="G191">
            <v>2882.658731</v>
          </cell>
          <cell r="H191">
            <v>2718</v>
          </cell>
        </row>
        <row r="192">
          <cell r="E192">
            <v>2013402</v>
          </cell>
          <cell r="F192" t="str">
            <v>      一般行政管理事务</v>
          </cell>
          <cell r="G192">
            <v>852.32</v>
          </cell>
          <cell r="H192">
            <v>1502</v>
          </cell>
        </row>
        <row r="193">
          <cell r="E193">
            <v>2013403</v>
          </cell>
          <cell r="F193" t="str">
            <v>      机关服务</v>
          </cell>
          <cell r="G193">
            <v>0</v>
          </cell>
          <cell r="H193">
            <v>0</v>
          </cell>
        </row>
        <row r="194">
          <cell r="E194">
            <v>2013404</v>
          </cell>
          <cell r="F194" t="str">
            <v>      宗教事务</v>
          </cell>
          <cell r="G194">
            <v>882.132</v>
          </cell>
          <cell r="H194">
            <v>955</v>
          </cell>
        </row>
        <row r="195">
          <cell r="E195">
            <v>2013405</v>
          </cell>
          <cell r="F195" t="str">
            <v>      华侨事务</v>
          </cell>
          <cell r="G195">
            <v>985.3371</v>
          </cell>
          <cell r="H195">
            <v>749.27</v>
          </cell>
        </row>
        <row r="196">
          <cell r="E196">
            <v>2013450</v>
          </cell>
          <cell r="F196" t="str">
            <v>      事业运行</v>
          </cell>
          <cell r="G196">
            <v>0</v>
          </cell>
          <cell r="H196">
            <v>0</v>
          </cell>
        </row>
        <row r="197">
          <cell r="E197">
            <v>2013499</v>
          </cell>
          <cell r="F197" t="str">
            <v>      其他统战事务支出</v>
          </cell>
          <cell r="G197">
            <v>742</v>
          </cell>
          <cell r="H197">
            <v>1183.271</v>
          </cell>
        </row>
        <row r="198">
          <cell r="E198">
            <v>20135</v>
          </cell>
          <cell r="F198" t="str">
            <v>    对外联络事务</v>
          </cell>
          <cell r="G198">
            <v>0</v>
          </cell>
          <cell r="H198">
            <v>0</v>
          </cell>
        </row>
        <row r="199">
          <cell r="E199">
            <v>2013501</v>
          </cell>
          <cell r="F199" t="str">
            <v>      行政运行</v>
          </cell>
          <cell r="G199">
            <v>0</v>
          </cell>
          <cell r="H199">
            <v>0</v>
          </cell>
        </row>
        <row r="200">
          <cell r="E200">
            <v>2013502</v>
          </cell>
          <cell r="F200" t="str">
            <v>      一般行政管理事务</v>
          </cell>
          <cell r="G200">
            <v>0</v>
          </cell>
          <cell r="H200">
            <v>0</v>
          </cell>
        </row>
        <row r="201">
          <cell r="E201">
            <v>2013503</v>
          </cell>
          <cell r="F201" t="str">
            <v>      机关服务</v>
          </cell>
          <cell r="G201">
            <v>0</v>
          </cell>
          <cell r="H201">
            <v>0</v>
          </cell>
        </row>
        <row r="202">
          <cell r="E202">
            <v>2013550</v>
          </cell>
          <cell r="F202" t="str">
            <v>      事业运行</v>
          </cell>
          <cell r="G202">
            <v>0</v>
          </cell>
          <cell r="H202">
            <v>0</v>
          </cell>
        </row>
        <row r="203">
          <cell r="E203">
            <v>2013599</v>
          </cell>
          <cell r="F203" t="str">
            <v>      其他对外联络事务支出</v>
          </cell>
          <cell r="G203">
            <v>0</v>
          </cell>
          <cell r="H203">
            <v>0</v>
          </cell>
        </row>
        <row r="204">
          <cell r="E204">
            <v>20136</v>
          </cell>
          <cell r="F204" t="str">
            <v>    其他共产党事务支出</v>
          </cell>
          <cell r="G204">
            <v>21560.0815292062</v>
          </cell>
          <cell r="H204">
            <v>22966.969</v>
          </cell>
        </row>
        <row r="205">
          <cell r="E205">
            <v>2013601</v>
          </cell>
          <cell r="F205" t="str">
            <v>      行政运行</v>
          </cell>
          <cell r="G205">
            <v>10759.292047</v>
          </cell>
          <cell r="H205">
            <v>10471</v>
          </cell>
        </row>
        <row r="206">
          <cell r="E206">
            <v>2013602</v>
          </cell>
          <cell r="F206" t="str">
            <v>      一般行政管理事务</v>
          </cell>
          <cell r="G206">
            <v>735.55</v>
          </cell>
          <cell r="H206">
            <v>774</v>
          </cell>
        </row>
        <row r="207">
          <cell r="E207">
            <v>2013603</v>
          </cell>
          <cell r="F207" t="str">
            <v>      机关服务</v>
          </cell>
          <cell r="G207">
            <v>0</v>
          </cell>
          <cell r="H207">
            <v>0</v>
          </cell>
        </row>
        <row r="208">
          <cell r="E208">
            <v>2013650</v>
          </cell>
          <cell r="F208" t="str">
            <v>      事业运行</v>
          </cell>
          <cell r="G208">
            <v>118.32</v>
          </cell>
          <cell r="H208">
            <v>112</v>
          </cell>
        </row>
        <row r="209">
          <cell r="E209">
            <v>2013699</v>
          </cell>
          <cell r="F209" t="str">
            <v>      其他共产党事务支出</v>
          </cell>
          <cell r="G209">
            <v>9946.91948220618</v>
          </cell>
          <cell r="H209">
            <v>11609.969</v>
          </cell>
        </row>
        <row r="210">
          <cell r="E210">
            <v>20137</v>
          </cell>
          <cell r="F210" t="str">
            <v>    网信事务</v>
          </cell>
          <cell r="G210">
            <v>9331.968389</v>
          </cell>
          <cell r="H210">
            <v>10034.52</v>
          </cell>
        </row>
        <row r="211">
          <cell r="E211">
            <v>2013701</v>
          </cell>
          <cell r="F211" t="str">
            <v>      行政运行</v>
          </cell>
          <cell r="G211">
            <v>1020.243246</v>
          </cell>
          <cell r="H211">
            <v>1374</v>
          </cell>
        </row>
        <row r="212">
          <cell r="E212">
            <v>2013702</v>
          </cell>
          <cell r="F212" t="str">
            <v>      一般行政管理事务</v>
          </cell>
          <cell r="G212">
            <v>9</v>
          </cell>
          <cell r="H212">
            <v>7</v>
          </cell>
        </row>
        <row r="213">
          <cell r="E213">
            <v>2013703</v>
          </cell>
          <cell r="F213" t="str">
            <v>      机关服务</v>
          </cell>
          <cell r="G213">
            <v>0</v>
          </cell>
          <cell r="H213">
            <v>0</v>
          </cell>
        </row>
        <row r="214">
          <cell r="E214">
            <v>2013704</v>
          </cell>
          <cell r="F214" t="str">
            <v>      信息安全事务</v>
          </cell>
          <cell r="G214">
            <v>0</v>
          </cell>
          <cell r="H214">
            <v>0</v>
          </cell>
        </row>
        <row r="215">
          <cell r="E215">
            <v>2013750</v>
          </cell>
          <cell r="F215" t="str">
            <v>      事业运行</v>
          </cell>
          <cell r="G215">
            <v>722.42779</v>
          </cell>
          <cell r="H215">
            <v>767</v>
          </cell>
        </row>
        <row r="216">
          <cell r="E216">
            <v>2013799</v>
          </cell>
          <cell r="F216" t="str">
            <v>      其他网信事务支出</v>
          </cell>
          <cell r="G216">
            <v>7580.297353</v>
          </cell>
          <cell r="H216">
            <v>7886.52</v>
          </cell>
        </row>
        <row r="217">
          <cell r="E217">
            <v>20138</v>
          </cell>
          <cell r="F217" t="str">
            <v>    市场监督管理事务</v>
          </cell>
          <cell r="G217">
            <v>343257.938098835</v>
          </cell>
          <cell r="H217">
            <v>342793.445286</v>
          </cell>
        </row>
        <row r="218">
          <cell r="E218">
            <v>2013801</v>
          </cell>
          <cell r="F218" t="str">
            <v>      行政运行</v>
          </cell>
          <cell r="G218">
            <v>93468.832326</v>
          </cell>
          <cell r="H218">
            <v>90684</v>
          </cell>
        </row>
        <row r="219">
          <cell r="E219">
            <v>2013802</v>
          </cell>
          <cell r="F219" t="str">
            <v>      一般行政管理事务</v>
          </cell>
          <cell r="G219">
            <v>27877.288402</v>
          </cell>
          <cell r="H219">
            <v>54767.859851</v>
          </cell>
        </row>
        <row r="220">
          <cell r="E220">
            <v>2013803</v>
          </cell>
          <cell r="F220" t="str">
            <v>      机关服务</v>
          </cell>
          <cell r="G220">
            <v>0</v>
          </cell>
          <cell r="H220">
            <v>0</v>
          </cell>
        </row>
        <row r="221">
          <cell r="E221">
            <v>2013804</v>
          </cell>
          <cell r="F221" t="str">
            <v>      市场主体管理</v>
          </cell>
          <cell r="G221">
            <v>8218.0473</v>
          </cell>
          <cell r="H221">
            <v>8792</v>
          </cell>
        </row>
        <row r="222">
          <cell r="E222">
            <v>2013805</v>
          </cell>
          <cell r="F222" t="str">
            <v>      市场秩序执法</v>
          </cell>
          <cell r="G222">
            <v>6794.82875</v>
          </cell>
          <cell r="H222">
            <v>6950</v>
          </cell>
        </row>
        <row r="223">
          <cell r="E223">
            <v>2013808</v>
          </cell>
          <cell r="F223" t="str">
            <v>      信息化建设</v>
          </cell>
          <cell r="G223">
            <v>4386.65661</v>
          </cell>
          <cell r="H223">
            <v>11265</v>
          </cell>
        </row>
        <row r="224">
          <cell r="E224">
            <v>2013810</v>
          </cell>
          <cell r="F224" t="str">
            <v>      质量基础</v>
          </cell>
          <cell r="G224">
            <v>34859.3404478348</v>
          </cell>
          <cell r="H224">
            <v>42004.22504</v>
          </cell>
        </row>
        <row r="225">
          <cell r="E225">
            <v>2013812</v>
          </cell>
          <cell r="F225" t="str">
            <v>      药品事务</v>
          </cell>
          <cell r="G225">
            <v>5022.378</v>
          </cell>
          <cell r="H225">
            <v>38025.82</v>
          </cell>
        </row>
        <row r="226">
          <cell r="E226">
            <v>2013813</v>
          </cell>
          <cell r="F226" t="str">
            <v>      医疗器械事务</v>
          </cell>
          <cell r="G226">
            <v>17515.782095</v>
          </cell>
          <cell r="H226">
            <v>21101</v>
          </cell>
        </row>
        <row r="227">
          <cell r="E227">
            <v>2013814</v>
          </cell>
          <cell r="F227" t="str">
            <v>      化妆品事务</v>
          </cell>
          <cell r="G227">
            <v>266.33</v>
          </cell>
          <cell r="H227">
            <v>262</v>
          </cell>
        </row>
        <row r="228">
          <cell r="E228">
            <v>2013815</v>
          </cell>
          <cell r="F228" t="str">
            <v>      质量安全监管</v>
          </cell>
          <cell r="G228">
            <v>17022.617814</v>
          </cell>
          <cell r="H228">
            <v>16796</v>
          </cell>
        </row>
        <row r="229">
          <cell r="E229">
            <v>2013816</v>
          </cell>
          <cell r="F229" t="str">
            <v>      食品安全监管</v>
          </cell>
          <cell r="G229">
            <v>103812.21614</v>
          </cell>
          <cell r="H229">
            <v>30385.97</v>
          </cell>
        </row>
        <row r="230">
          <cell r="E230">
            <v>2013850</v>
          </cell>
          <cell r="F230" t="str">
            <v>      事业运行</v>
          </cell>
          <cell r="G230">
            <v>21347.903114</v>
          </cell>
          <cell r="H230">
            <v>19855</v>
          </cell>
        </row>
        <row r="231">
          <cell r="E231">
            <v>2013899</v>
          </cell>
          <cell r="F231" t="str">
            <v>      其他市场监督管理事务</v>
          </cell>
          <cell r="G231">
            <v>2665.7171</v>
          </cell>
          <cell r="H231">
            <v>1904.570395</v>
          </cell>
        </row>
        <row r="232">
          <cell r="E232">
            <v>20199</v>
          </cell>
          <cell r="F232" t="str">
            <v>    其他一般公共服务支出</v>
          </cell>
          <cell r="G232">
            <v>276014.519377649</v>
          </cell>
          <cell r="H232">
            <v>175787.257964</v>
          </cell>
        </row>
        <row r="233">
          <cell r="E233">
            <v>2019901</v>
          </cell>
          <cell r="F233" t="str">
            <v>      国家赔偿费用支出</v>
          </cell>
          <cell r="G233">
            <v>3420</v>
          </cell>
          <cell r="H233">
            <v>1504</v>
          </cell>
        </row>
        <row r="234">
          <cell r="E234">
            <v>2019999</v>
          </cell>
          <cell r="F234" t="str">
            <v>      其他一般公共服务支出</v>
          </cell>
          <cell r="G234">
            <v>272594.519377649</v>
          </cell>
          <cell r="H234">
            <v>174283.257964</v>
          </cell>
        </row>
        <row r="235">
          <cell r="E235">
            <v>202</v>
          </cell>
          <cell r="F235" t="str">
            <v>二、外交支出</v>
          </cell>
          <cell r="G235">
            <v>0</v>
          </cell>
          <cell r="H235">
            <v>0</v>
          </cell>
        </row>
        <row r="236">
          <cell r="E236">
            <v>20205</v>
          </cell>
          <cell r="F236" t="str">
            <v>    对外合作与交流</v>
          </cell>
          <cell r="G236">
            <v>0</v>
          </cell>
          <cell r="H236">
            <v>0</v>
          </cell>
        </row>
        <row r="237">
          <cell r="E237">
            <v>20299</v>
          </cell>
          <cell r="F237" t="str">
            <v>    其他外交支出</v>
          </cell>
          <cell r="G237">
            <v>0</v>
          </cell>
          <cell r="H237">
            <v>0</v>
          </cell>
        </row>
        <row r="238">
          <cell r="E238">
            <v>203</v>
          </cell>
          <cell r="F238" t="str">
            <v>三、国防支出</v>
          </cell>
          <cell r="G238">
            <v>33124.502714</v>
          </cell>
          <cell r="H238">
            <v>36706.6423777</v>
          </cell>
        </row>
        <row r="239">
          <cell r="E239">
            <v>20301</v>
          </cell>
          <cell r="F239" t="str">
            <v>    现役部队</v>
          </cell>
          <cell r="G239">
            <v>1410.596367</v>
          </cell>
          <cell r="H239">
            <v>831</v>
          </cell>
        </row>
        <row r="240">
          <cell r="E240">
            <v>2030101</v>
          </cell>
          <cell r="F240" t="str">
            <v>      现役部队</v>
          </cell>
          <cell r="G240">
            <v>1410.596367</v>
          </cell>
          <cell r="H240">
            <v>831</v>
          </cell>
        </row>
        <row r="241">
          <cell r="E241">
            <v>20306</v>
          </cell>
          <cell r="F241" t="str">
            <v>    国防动员</v>
          </cell>
          <cell r="G241">
            <v>1644.601994</v>
          </cell>
          <cell r="H241">
            <v>3890</v>
          </cell>
        </row>
        <row r="242">
          <cell r="E242">
            <v>2030601</v>
          </cell>
          <cell r="F242" t="str">
            <v>      兵役征集</v>
          </cell>
          <cell r="G242">
            <v>0</v>
          </cell>
          <cell r="H242">
            <v>0</v>
          </cell>
        </row>
        <row r="243">
          <cell r="E243">
            <v>2030602</v>
          </cell>
          <cell r="F243" t="str">
            <v>      经济动员</v>
          </cell>
          <cell r="G243">
            <v>0</v>
          </cell>
          <cell r="H243">
            <v>0</v>
          </cell>
        </row>
        <row r="244">
          <cell r="E244">
            <v>2030603</v>
          </cell>
          <cell r="F244" t="str">
            <v>      人民防空</v>
          </cell>
          <cell r="G244">
            <v>0</v>
          </cell>
          <cell r="H244">
            <v>0</v>
          </cell>
        </row>
        <row r="245">
          <cell r="E245">
            <v>2030604</v>
          </cell>
          <cell r="F245" t="str">
            <v>      交通战备</v>
          </cell>
          <cell r="G245">
            <v>0</v>
          </cell>
          <cell r="H245">
            <v>0</v>
          </cell>
        </row>
        <row r="246">
          <cell r="E246">
            <v>2030605</v>
          </cell>
          <cell r="F246" t="str">
            <v>      国防教育</v>
          </cell>
          <cell r="G246">
            <v>0</v>
          </cell>
          <cell r="H246">
            <v>0</v>
          </cell>
        </row>
        <row r="247">
          <cell r="E247">
            <v>2030606</v>
          </cell>
          <cell r="F247" t="str">
            <v>      预备役部队</v>
          </cell>
          <cell r="G247">
            <v>0</v>
          </cell>
          <cell r="H247">
            <v>327</v>
          </cell>
        </row>
        <row r="248">
          <cell r="E248">
            <v>2030607</v>
          </cell>
          <cell r="F248" t="str">
            <v>      民兵</v>
          </cell>
          <cell r="G248">
            <v>1644.601994</v>
          </cell>
          <cell r="H248">
            <v>1064</v>
          </cell>
        </row>
        <row r="249">
          <cell r="E249">
            <v>2030608</v>
          </cell>
          <cell r="F249" t="str">
            <v>      边海防</v>
          </cell>
          <cell r="G249">
            <v>0</v>
          </cell>
          <cell r="H249">
            <v>33</v>
          </cell>
        </row>
        <row r="250">
          <cell r="E250">
            <v>2030699</v>
          </cell>
          <cell r="F250" t="str">
            <v>      其他国防动员支出</v>
          </cell>
          <cell r="G250">
            <v>0</v>
          </cell>
          <cell r="H250">
            <v>2466</v>
          </cell>
        </row>
        <row r="251">
          <cell r="E251">
            <v>20399</v>
          </cell>
          <cell r="F251" t="str">
            <v>    其他国防支出</v>
          </cell>
          <cell r="G251">
            <v>30069.304353</v>
          </cell>
          <cell r="H251">
            <v>31985.6423777</v>
          </cell>
        </row>
        <row r="252">
          <cell r="E252">
            <v>2039999</v>
          </cell>
          <cell r="F252" t="str">
            <v>      其他国防支出</v>
          </cell>
          <cell r="G252">
            <v>30069.304353</v>
          </cell>
          <cell r="H252">
            <v>31985.6423777</v>
          </cell>
        </row>
        <row r="253">
          <cell r="E253">
            <v>204</v>
          </cell>
          <cell r="F253" t="str">
            <v>四、公共安全支出</v>
          </cell>
          <cell r="G253">
            <v>1368410.13185352</v>
          </cell>
          <cell r="H253">
            <v>1249287.57420487</v>
          </cell>
        </row>
        <row r="254">
          <cell r="E254">
            <v>20401</v>
          </cell>
          <cell r="F254" t="str">
            <v>    武装警察部队</v>
          </cell>
          <cell r="G254">
            <v>1563.71024164943</v>
          </cell>
          <cell r="H254">
            <v>1025</v>
          </cell>
        </row>
        <row r="255">
          <cell r="E255">
            <v>2040101</v>
          </cell>
          <cell r="F255" t="str">
            <v>      武装警察部队</v>
          </cell>
          <cell r="G255">
            <v>0</v>
          </cell>
          <cell r="H255">
            <v>0</v>
          </cell>
        </row>
        <row r="256">
          <cell r="E256">
            <v>2040199</v>
          </cell>
          <cell r="F256" t="str">
            <v>      其他武装警察部队支出</v>
          </cell>
          <cell r="G256">
            <v>1563.71024164943</v>
          </cell>
          <cell r="H256">
            <v>1025</v>
          </cell>
        </row>
        <row r="257">
          <cell r="E257">
            <v>20402</v>
          </cell>
          <cell r="F257" t="str">
            <v>    公安</v>
          </cell>
          <cell r="G257">
            <v>670626.402203236</v>
          </cell>
          <cell r="H257">
            <v>714053.591860667</v>
          </cell>
        </row>
        <row r="258">
          <cell r="E258">
            <v>2040201</v>
          </cell>
          <cell r="F258" t="str">
            <v>      行政运行</v>
          </cell>
          <cell r="G258">
            <v>244894.9747</v>
          </cell>
          <cell r="H258">
            <v>277480.6503</v>
          </cell>
        </row>
        <row r="259">
          <cell r="E259">
            <v>2040202</v>
          </cell>
          <cell r="F259" t="str">
            <v>      一般行政管理事务</v>
          </cell>
          <cell r="G259">
            <v>317166.776989</v>
          </cell>
          <cell r="H259">
            <v>284052.254346</v>
          </cell>
        </row>
        <row r="260">
          <cell r="E260">
            <v>2040203</v>
          </cell>
          <cell r="F260" t="str">
            <v>      机关服务</v>
          </cell>
          <cell r="G260">
            <v>0</v>
          </cell>
          <cell r="H260">
            <v>0</v>
          </cell>
        </row>
        <row r="261">
          <cell r="E261">
            <v>2040219</v>
          </cell>
          <cell r="F261" t="str">
            <v>      信息化建设</v>
          </cell>
          <cell r="G261">
            <v>16750.842754</v>
          </cell>
          <cell r="H261">
            <v>15521</v>
          </cell>
        </row>
        <row r="262">
          <cell r="E262">
            <v>2040220</v>
          </cell>
          <cell r="F262" t="str">
            <v>      执法办案</v>
          </cell>
          <cell r="G262">
            <v>10792.9658</v>
          </cell>
          <cell r="H262">
            <v>9747.04226666667</v>
          </cell>
        </row>
        <row r="263">
          <cell r="E263">
            <v>2040221</v>
          </cell>
          <cell r="F263" t="str">
            <v>      特别业务</v>
          </cell>
          <cell r="G263">
            <v>4606.0756</v>
          </cell>
          <cell r="H263">
            <v>4323</v>
          </cell>
        </row>
        <row r="264">
          <cell r="E264">
            <v>2040222</v>
          </cell>
          <cell r="F264" t="str">
            <v>      特勤业务</v>
          </cell>
          <cell r="G264">
            <v>0</v>
          </cell>
          <cell r="H264">
            <v>0</v>
          </cell>
        </row>
        <row r="265">
          <cell r="E265">
            <v>2040223</v>
          </cell>
          <cell r="F265" t="str">
            <v>      移民事务</v>
          </cell>
          <cell r="G265">
            <v>2626</v>
          </cell>
          <cell r="H265">
            <v>5251</v>
          </cell>
        </row>
        <row r="266">
          <cell r="E266">
            <v>2040250</v>
          </cell>
          <cell r="F266" t="str">
            <v>      事业运行</v>
          </cell>
          <cell r="G266">
            <v>0</v>
          </cell>
          <cell r="H266">
            <v>0</v>
          </cell>
        </row>
        <row r="267">
          <cell r="E267">
            <v>2040299</v>
          </cell>
          <cell r="F267" t="str">
            <v>      其他公安支出</v>
          </cell>
          <cell r="G267">
            <v>73788.7663602363</v>
          </cell>
          <cell r="H267">
            <v>117678.644948</v>
          </cell>
        </row>
        <row r="268">
          <cell r="E268">
            <v>20403</v>
          </cell>
          <cell r="F268" t="str">
            <v>    国家安全</v>
          </cell>
          <cell r="G268">
            <v>19778.061194</v>
          </cell>
          <cell r="H268">
            <v>22154</v>
          </cell>
        </row>
        <row r="269">
          <cell r="E269">
            <v>2040301</v>
          </cell>
          <cell r="F269" t="str">
            <v>      行政运行</v>
          </cell>
          <cell r="G269">
            <v>15022.480394</v>
          </cell>
          <cell r="H269">
            <v>14048</v>
          </cell>
        </row>
        <row r="270">
          <cell r="E270">
            <v>2040302</v>
          </cell>
          <cell r="F270" t="str">
            <v>      一般行政管理事务</v>
          </cell>
          <cell r="G270">
            <v>698.8</v>
          </cell>
          <cell r="H270">
            <v>649</v>
          </cell>
        </row>
        <row r="271">
          <cell r="E271">
            <v>2040303</v>
          </cell>
          <cell r="F271" t="str">
            <v>      机关服务</v>
          </cell>
          <cell r="G271">
            <v>0</v>
          </cell>
          <cell r="H271">
            <v>0</v>
          </cell>
        </row>
        <row r="272">
          <cell r="E272">
            <v>2040304</v>
          </cell>
          <cell r="F272" t="str">
            <v>      安全业务</v>
          </cell>
          <cell r="G272">
            <v>2115.5808</v>
          </cell>
          <cell r="H272">
            <v>2116</v>
          </cell>
        </row>
        <row r="273">
          <cell r="E273">
            <v>2040350</v>
          </cell>
          <cell r="F273" t="str">
            <v>      事业运行</v>
          </cell>
          <cell r="G273">
            <v>0</v>
          </cell>
          <cell r="H273">
            <v>0</v>
          </cell>
        </row>
        <row r="274">
          <cell r="E274">
            <v>2040399</v>
          </cell>
          <cell r="F274" t="str">
            <v>      其他国家安全支出</v>
          </cell>
          <cell r="G274">
            <v>1941.2</v>
          </cell>
          <cell r="H274">
            <v>5341</v>
          </cell>
        </row>
        <row r="275">
          <cell r="E275">
            <v>20404</v>
          </cell>
          <cell r="F275" t="str">
            <v>    检察</v>
          </cell>
          <cell r="G275">
            <v>129488.238266536</v>
          </cell>
          <cell r="H275">
            <v>111401.6738362</v>
          </cell>
        </row>
        <row r="276">
          <cell r="E276">
            <v>2040401</v>
          </cell>
          <cell r="F276" t="str">
            <v>      行政运行</v>
          </cell>
          <cell r="G276">
            <v>46702.222403</v>
          </cell>
          <cell r="H276">
            <v>41474</v>
          </cell>
        </row>
        <row r="277">
          <cell r="E277">
            <v>2040402</v>
          </cell>
          <cell r="F277" t="str">
            <v>      一般行政管理事务</v>
          </cell>
          <cell r="G277">
            <v>47066.372828</v>
          </cell>
          <cell r="H277">
            <v>20218.77755</v>
          </cell>
        </row>
        <row r="278">
          <cell r="E278">
            <v>2040403</v>
          </cell>
          <cell r="F278" t="str">
            <v>      机关服务</v>
          </cell>
          <cell r="G278">
            <v>0</v>
          </cell>
          <cell r="H278">
            <v>0</v>
          </cell>
        </row>
        <row r="279">
          <cell r="E279">
            <v>2040409</v>
          </cell>
          <cell r="F279" t="str">
            <v>      “两房”建设</v>
          </cell>
          <cell r="G279">
            <v>1327.853607</v>
          </cell>
          <cell r="H279">
            <v>1260</v>
          </cell>
        </row>
        <row r="280">
          <cell r="E280">
            <v>2040410</v>
          </cell>
          <cell r="F280" t="str">
            <v>      检察监督</v>
          </cell>
          <cell r="G280">
            <v>6254.8656</v>
          </cell>
          <cell r="H280">
            <v>2984.12</v>
          </cell>
        </row>
        <row r="281">
          <cell r="E281">
            <v>2040450</v>
          </cell>
          <cell r="F281" t="str">
            <v>      事业运行</v>
          </cell>
          <cell r="G281">
            <v>0</v>
          </cell>
          <cell r="H281">
            <v>0</v>
          </cell>
        </row>
        <row r="282">
          <cell r="E282">
            <v>2040499</v>
          </cell>
          <cell r="F282" t="str">
            <v>      其他检察支出</v>
          </cell>
          <cell r="G282">
            <v>28136.9238285359</v>
          </cell>
          <cell r="H282">
            <v>45464.7762862</v>
          </cell>
        </row>
        <row r="283">
          <cell r="E283">
            <v>20405</v>
          </cell>
          <cell r="F283" t="str">
            <v>    法院</v>
          </cell>
          <cell r="G283">
            <v>228253.844395495</v>
          </cell>
          <cell r="H283">
            <v>246750.974011</v>
          </cell>
        </row>
        <row r="284">
          <cell r="E284">
            <v>2040501</v>
          </cell>
          <cell r="F284" t="str">
            <v>      行政运行</v>
          </cell>
          <cell r="G284">
            <v>91259.078966</v>
          </cell>
          <cell r="H284">
            <v>78388.00522</v>
          </cell>
        </row>
        <row r="285">
          <cell r="E285">
            <v>2040502</v>
          </cell>
          <cell r="F285" t="str">
            <v>      一般行政管理事务</v>
          </cell>
          <cell r="G285">
            <v>48689.123712</v>
          </cell>
          <cell r="H285">
            <v>43071.157675</v>
          </cell>
        </row>
        <row r="286">
          <cell r="E286">
            <v>2040503</v>
          </cell>
          <cell r="F286" t="str">
            <v>      机关服务</v>
          </cell>
          <cell r="G286">
            <v>1111</v>
          </cell>
          <cell r="H286">
            <v>1122.94</v>
          </cell>
        </row>
        <row r="287">
          <cell r="E287">
            <v>2040504</v>
          </cell>
          <cell r="F287" t="str">
            <v>      案件审判</v>
          </cell>
          <cell r="G287">
            <v>28151.95054</v>
          </cell>
          <cell r="H287">
            <v>27547.403229</v>
          </cell>
        </row>
        <row r="288">
          <cell r="E288">
            <v>2040505</v>
          </cell>
          <cell r="F288" t="str">
            <v>      案件执行</v>
          </cell>
          <cell r="G288">
            <v>14926.12</v>
          </cell>
          <cell r="H288">
            <v>13024.335662</v>
          </cell>
        </row>
        <row r="289">
          <cell r="E289">
            <v>2040506</v>
          </cell>
          <cell r="F289" t="str">
            <v>      “两庭”建设</v>
          </cell>
          <cell r="G289">
            <v>21794.1062321236</v>
          </cell>
          <cell r="H289">
            <v>32713.019789</v>
          </cell>
        </row>
        <row r="290">
          <cell r="E290">
            <v>2040550</v>
          </cell>
          <cell r="F290" t="str">
            <v>      事业运行</v>
          </cell>
          <cell r="G290">
            <v>0</v>
          </cell>
          <cell r="H290">
            <v>0</v>
          </cell>
        </row>
        <row r="291">
          <cell r="E291">
            <v>2040599</v>
          </cell>
          <cell r="F291" t="str">
            <v>      其他法院支出</v>
          </cell>
          <cell r="G291">
            <v>22322.4649453711</v>
          </cell>
          <cell r="H291">
            <v>50884.112436</v>
          </cell>
        </row>
        <row r="292">
          <cell r="E292">
            <v>20406</v>
          </cell>
          <cell r="F292" t="str">
            <v>    司法</v>
          </cell>
          <cell r="G292">
            <v>25972.9150503399</v>
          </cell>
          <cell r="H292">
            <v>29542</v>
          </cell>
        </row>
        <row r="293">
          <cell r="E293">
            <v>2040601</v>
          </cell>
          <cell r="F293" t="str">
            <v>      行政运行</v>
          </cell>
          <cell r="G293">
            <v>1573.77847</v>
          </cell>
          <cell r="H293">
            <v>1385</v>
          </cell>
        </row>
        <row r="294">
          <cell r="E294">
            <v>2040602</v>
          </cell>
          <cell r="F294" t="str">
            <v>      一般行政管理事务</v>
          </cell>
          <cell r="G294">
            <v>116.52</v>
          </cell>
          <cell r="H294">
            <v>117</v>
          </cell>
        </row>
        <row r="295">
          <cell r="E295">
            <v>2040603</v>
          </cell>
          <cell r="F295" t="str">
            <v>      机关服务</v>
          </cell>
          <cell r="G295">
            <v>502.59</v>
          </cell>
          <cell r="H295">
            <v>503</v>
          </cell>
        </row>
        <row r="296">
          <cell r="E296">
            <v>2040604</v>
          </cell>
          <cell r="F296" t="str">
            <v>      基层司法业务</v>
          </cell>
          <cell r="G296">
            <v>144</v>
          </cell>
          <cell r="H296">
            <v>144</v>
          </cell>
        </row>
        <row r="297">
          <cell r="E297">
            <v>2040605</v>
          </cell>
          <cell r="F297" t="str">
            <v>      普法宣传</v>
          </cell>
          <cell r="G297">
            <v>886</v>
          </cell>
          <cell r="H297">
            <v>845</v>
          </cell>
        </row>
        <row r="298">
          <cell r="E298">
            <v>2040606</v>
          </cell>
          <cell r="F298" t="str">
            <v>      律师管理</v>
          </cell>
          <cell r="G298">
            <v>1382.65</v>
          </cell>
          <cell r="H298">
            <v>1323</v>
          </cell>
        </row>
        <row r="299">
          <cell r="E299">
            <v>2040607</v>
          </cell>
          <cell r="F299" t="str">
            <v>      公共法律服务</v>
          </cell>
          <cell r="G299">
            <v>3966.77960874224</v>
          </cell>
          <cell r="H299">
            <v>2947</v>
          </cell>
        </row>
        <row r="300">
          <cell r="E300">
            <v>2040608</v>
          </cell>
          <cell r="F300" t="str">
            <v>      国家统一法律职业资格考试</v>
          </cell>
          <cell r="G300">
            <v>781</v>
          </cell>
          <cell r="H300">
            <v>777</v>
          </cell>
        </row>
        <row r="301">
          <cell r="E301">
            <v>2040610</v>
          </cell>
          <cell r="F301" t="str">
            <v>      社区矫正</v>
          </cell>
          <cell r="G301">
            <v>200</v>
          </cell>
          <cell r="H301">
            <v>300</v>
          </cell>
        </row>
        <row r="302">
          <cell r="E302">
            <v>2040612</v>
          </cell>
          <cell r="F302" t="str">
            <v>      法治建设</v>
          </cell>
          <cell r="G302">
            <v>1506.7</v>
          </cell>
          <cell r="H302">
            <v>1257</v>
          </cell>
        </row>
        <row r="303">
          <cell r="E303">
            <v>2040613</v>
          </cell>
          <cell r="F303" t="str">
            <v>      信息化建设</v>
          </cell>
          <cell r="G303">
            <v>0</v>
          </cell>
          <cell r="H303">
            <v>5777</v>
          </cell>
        </row>
        <row r="304">
          <cell r="E304">
            <v>2040650</v>
          </cell>
          <cell r="F304" t="str">
            <v>      事业运行</v>
          </cell>
          <cell r="G304">
            <v>324.167725</v>
          </cell>
          <cell r="H304">
            <v>308</v>
          </cell>
        </row>
        <row r="305">
          <cell r="E305">
            <v>2040699</v>
          </cell>
          <cell r="F305" t="str">
            <v>      其他司法支出</v>
          </cell>
          <cell r="G305">
            <v>14588.7292465977</v>
          </cell>
          <cell r="H305">
            <v>13859</v>
          </cell>
        </row>
        <row r="306">
          <cell r="E306">
            <v>20407</v>
          </cell>
          <cell r="F306" t="str">
            <v>    监狱</v>
          </cell>
          <cell r="G306">
            <v>50881.076827</v>
          </cell>
          <cell r="H306">
            <v>57481</v>
          </cell>
        </row>
        <row r="307">
          <cell r="E307">
            <v>2040701</v>
          </cell>
          <cell r="F307" t="str">
            <v>      行政运行</v>
          </cell>
          <cell r="G307">
            <v>37993.482047</v>
          </cell>
          <cell r="H307">
            <v>38549</v>
          </cell>
        </row>
        <row r="308">
          <cell r="E308">
            <v>2040702</v>
          </cell>
          <cell r="F308" t="str">
            <v>      一般行政管理事务</v>
          </cell>
          <cell r="G308">
            <v>211.9672</v>
          </cell>
          <cell r="H308">
            <v>192</v>
          </cell>
        </row>
        <row r="309">
          <cell r="E309">
            <v>2040703</v>
          </cell>
          <cell r="F309" t="str">
            <v>      机关服务</v>
          </cell>
          <cell r="G309">
            <v>1575.704</v>
          </cell>
          <cell r="H309">
            <v>1457</v>
          </cell>
        </row>
        <row r="310">
          <cell r="E310">
            <v>2040704</v>
          </cell>
          <cell r="F310" t="str">
            <v>      罪犯生活及医疗卫生</v>
          </cell>
          <cell r="G310">
            <v>0</v>
          </cell>
          <cell r="H310">
            <v>0</v>
          </cell>
        </row>
        <row r="311">
          <cell r="E311">
            <v>2040705</v>
          </cell>
          <cell r="F311" t="str">
            <v>      监狱业务及罪犯改造</v>
          </cell>
          <cell r="G311">
            <v>4900</v>
          </cell>
          <cell r="H311">
            <v>4658</v>
          </cell>
        </row>
        <row r="312">
          <cell r="E312">
            <v>2040706</v>
          </cell>
          <cell r="F312" t="str">
            <v>      狱政设施建设</v>
          </cell>
          <cell r="G312">
            <v>943.0725</v>
          </cell>
          <cell r="H312">
            <v>1145</v>
          </cell>
        </row>
        <row r="313">
          <cell r="E313">
            <v>2040707</v>
          </cell>
          <cell r="F313" t="str">
            <v>      信息化建设</v>
          </cell>
          <cell r="G313">
            <v>0</v>
          </cell>
          <cell r="H313">
            <v>0</v>
          </cell>
        </row>
        <row r="314">
          <cell r="E314">
            <v>2040750</v>
          </cell>
          <cell r="F314" t="str">
            <v>      事业运行</v>
          </cell>
          <cell r="G314">
            <v>0</v>
          </cell>
          <cell r="H314">
            <v>0</v>
          </cell>
        </row>
        <row r="315">
          <cell r="E315">
            <v>2040799</v>
          </cell>
          <cell r="F315" t="str">
            <v>      其他监狱支出</v>
          </cell>
          <cell r="G315">
            <v>5256.85108</v>
          </cell>
          <cell r="H315">
            <v>11480</v>
          </cell>
        </row>
        <row r="316">
          <cell r="E316">
            <v>20408</v>
          </cell>
          <cell r="F316" t="str">
            <v>    强制隔离戒毒</v>
          </cell>
          <cell r="G316">
            <v>31462.624639</v>
          </cell>
          <cell r="H316">
            <v>31381.334497</v>
          </cell>
        </row>
        <row r="317">
          <cell r="E317">
            <v>2040801</v>
          </cell>
          <cell r="F317" t="str">
            <v>      行政运行</v>
          </cell>
          <cell r="G317">
            <v>23962.97122</v>
          </cell>
          <cell r="H317">
            <v>21940</v>
          </cell>
        </row>
        <row r="318">
          <cell r="E318">
            <v>2040802</v>
          </cell>
          <cell r="F318" t="str">
            <v>      一般行政管理事务</v>
          </cell>
          <cell r="G318">
            <v>446.8145</v>
          </cell>
          <cell r="H318">
            <v>441</v>
          </cell>
        </row>
        <row r="319">
          <cell r="E319">
            <v>2040803</v>
          </cell>
          <cell r="F319" t="str">
            <v>      机关服务</v>
          </cell>
          <cell r="G319">
            <v>131.88</v>
          </cell>
          <cell r="H319">
            <v>132</v>
          </cell>
        </row>
        <row r="320">
          <cell r="E320">
            <v>2040804</v>
          </cell>
          <cell r="F320" t="str">
            <v>      强制隔离戒毒人员生活</v>
          </cell>
          <cell r="G320">
            <v>1886.38</v>
          </cell>
          <cell r="H320">
            <v>333</v>
          </cell>
        </row>
        <row r="321">
          <cell r="E321">
            <v>2040805</v>
          </cell>
          <cell r="F321" t="str">
            <v>      强制隔离戒毒人员教育</v>
          </cell>
          <cell r="G321">
            <v>0</v>
          </cell>
          <cell r="H321">
            <v>0</v>
          </cell>
        </row>
        <row r="322">
          <cell r="E322">
            <v>2040806</v>
          </cell>
          <cell r="F322" t="str">
            <v>      所政设施建设</v>
          </cell>
          <cell r="G322">
            <v>722.123719</v>
          </cell>
          <cell r="H322">
            <v>930</v>
          </cell>
        </row>
        <row r="323">
          <cell r="E323">
            <v>2040807</v>
          </cell>
          <cell r="F323" t="str">
            <v>      信息化建设</v>
          </cell>
          <cell r="G323">
            <v>0</v>
          </cell>
          <cell r="H323">
            <v>0</v>
          </cell>
        </row>
        <row r="324">
          <cell r="E324">
            <v>2040850</v>
          </cell>
          <cell r="F324" t="str">
            <v>      事业运行</v>
          </cell>
          <cell r="G324">
            <v>0</v>
          </cell>
          <cell r="H324">
            <v>0</v>
          </cell>
        </row>
        <row r="325">
          <cell r="E325">
            <v>2040899</v>
          </cell>
          <cell r="F325" t="str">
            <v>      其他强制隔离戒毒支出</v>
          </cell>
          <cell r="G325">
            <v>4312.4552</v>
          </cell>
          <cell r="H325">
            <v>7605.334497</v>
          </cell>
        </row>
        <row r="326">
          <cell r="E326">
            <v>20409</v>
          </cell>
          <cell r="F326" t="str">
            <v>    国家保密</v>
          </cell>
          <cell r="G326">
            <v>300.094779</v>
          </cell>
          <cell r="H326">
            <v>14531</v>
          </cell>
        </row>
        <row r="327">
          <cell r="E327">
            <v>2040901</v>
          </cell>
          <cell r="F327" t="str">
            <v>      行政运行</v>
          </cell>
          <cell r="G327">
            <v>62.6389</v>
          </cell>
          <cell r="H327">
            <v>56</v>
          </cell>
        </row>
        <row r="328">
          <cell r="E328">
            <v>2040902</v>
          </cell>
          <cell r="F328" t="str">
            <v>      一般行政管理事务</v>
          </cell>
          <cell r="G328">
            <v>0</v>
          </cell>
          <cell r="H328">
            <v>0</v>
          </cell>
        </row>
        <row r="329">
          <cell r="E329">
            <v>2040903</v>
          </cell>
          <cell r="F329" t="str">
            <v>      机关服务</v>
          </cell>
          <cell r="G329">
            <v>0</v>
          </cell>
          <cell r="H329">
            <v>0</v>
          </cell>
        </row>
        <row r="330">
          <cell r="E330">
            <v>2040904</v>
          </cell>
          <cell r="F330" t="str">
            <v>      保密技术</v>
          </cell>
          <cell r="G330">
            <v>237.455879</v>
          </cell>
          <cell r="H330">
            <v>14150</v>
          </cell>
        </row>
        <row r="331">
          <cell r="E331">
            <v>2040905</v>
          </cell>
          <cell r="F331" t="str">
            <v>      保密管理</v>
          </cell>
          <cell r="G331">
            <v>0</v>
          </cell>
          <cell r="H331">
            <v>156</v>
          </cell>
        </row>
        <row r="332">
          <cell r="E332">
            <v>2040950</v>
          </cell>
          <cell r="F332" t="str">
            <v>      事业运行</v>
          </cell>
          <cell r="G332">
            <v>0</v>
          </cell>
          <cell r="H332">
            <v>169</v>
          </cell>
        </row>
        <row r="333">
          <cell r="E333">
            <v>2040999</v>
          </cell>
          <cell r="F333" t="str">
            <v>      其他国家保密支出</v>
          </cell>
          <cell r="G333">
            <v>0</v>
          </cell>
          <cell r="H333">
            <v>0</v>
          </cell>
        </row>
        <row r="334">
          <cell r="E334">
            <v>20410</v>
          </cell>
          <cell r="F334" t="str">
            <v>    缉私警察</v>
          </cell>
          <cell r="G334">
            <v>0</v>
          </cell>
          <cell r="H334">
            <v>0</v>
          </cell>
        </row>
        <row r="335">
          <cell r="E335">
            <v>2041001</v>
          </cell>
          <cell r="F335" t="str">
            <v>      行政运行</v>
          </cell>
          <cell r="G335">
            <v>0</v>
          </cell>
          <cell r="H335">
            <v>0</v>
          </cell>
        </row>
        <row r="336">
          <cell r="E336">
            <v>2041002</v>
          </cell>
          <cell r="F336" t="str">
            <v>      一般行政管理事务</v>
          </cell>
          <cell r="G336">
            <v>0</v>
          </cell>
          <cell r="H336">
            <v>0</v>
          </cell>
        </row>
        <row r="337">
          <cell r="E337">
            <v>2041006</v>
          </cell>
          <cell r="F337" t="str">
            <v>      信息化建设</v>
          </cell>
          <cell r="G337">
            <v>0</v>
          </cell>
          <cell r="H337">
            <v>0</v>
          </cell>
        </row>
        <row r="338">
          <cell r="E338">
            <v>2041007</v>
          </cell>
          <cell r="F338" t="str">
            <v>      缉私业务</v>
          </cell>
          <cell r="G338">
            <v>0</v>
          </cell>
          <cell r="H338">
            <v>0</v>
          </cell>
        </row>
        <row r="339">
          <cell r="E339">
            <v>2041099</v>
          </cell>
          <cell r="F339" t="str">
            <v>      其他缉私警察支出</v>
          </cell>
          <cell r="G339">
            <v>0</v>
          </cell>
          <cell r="H339">
            <v>0</v>
          </cell>
        </row>
        <row r="340">
          <cell r="E340">
            <v>20499</v>
          </cell>
          <cell r="F340" t="str">
            <v>    其他公共安全支出</v>
          </cell>
          <cell r="G340">
            <v>210083.164257268</v>
          </cell>
          <cell r="H340">
            <v>20967</v>
          </cell>
        </row>
        <row r="341">
          <cell r="E341">
            <v>2049902</v>
          </cell>
          <cell r="F341" t="str">
            <v>      国家司法救助支出</v>
          </cell>
          <cell r="G341">
            <v>0</v>
          </cell>
          <cell r="H341">
            <v>0</v>
          </cell>
        </row>
        <row r="342">
          <cell r="E342">
            <v>2049999</v>
          </cell>
          <cell r="F342" t="str">
            <v>      其他公共安全支出</v>
          </cell>
          <cell r="G342">
            <v>210083.164257268</v>
          </cell>
          <cell r="H342">
            <v>20967</v>
          </cell>
        </row>
        <row r="343">
          <cell r="E343">
            <v>205</v>
          </cell>
          <cell r="F343" t="str">
            <v>五、教育支出</v>
          </cell>
          <cell r="G343">
            <v>3830672.4601037</v>
          </cell>
          <cell r="H343">
            <v>3226296.6825099</v>
          </cell>
        </row>
        <row r="344">
          <cell r="E344">
            <v>20501</v>
          </cell>
          <cell r="F344" t="str">
            <v>    教育管理事务</v>
          </cell>
          <cell r="G344">
            <v>54652.411471</v>
          </cell>
          <cell r="H344">
            <v>55326.052031</v>
          </cell>
        </row>
        <row r="345">
          <cell r="E345">
            <v>2050101</v>
          </cell>
          <cell r="F345" t="str">
            <v>      行政运行</v>
          </cell>
          <cell r="G345">
            <v>3004.927112</v>
          </cell>
          <cell r="H345">
            <v>2928</v>
          </cell>
        </row>
        <row r="346">
          <cell r="E346">
            <v>2050102</v>
          </cell>
          <cell r="F346" t="str">
            <v>      一般行政管理事务</v>
          </cell>
          <cell r="G346">
            <v>14986.936249</v>
          </cell>
          <cell r="H346">
            <v>16562.6</v>
          </cell>
        </row>
        <row r="347">
          <cell r="E347">
            <v>2050103</v>
          </cell>
          <cell r="F347" t="str">
            <v>      机关服务</v>
          </cell>
          <cell r="G347">
            <v>0</v>
          </cell>
          <cell r="H347">
            <v>0</v>
          </cell>
        </row>
        <row r="348">
          <cell r="E348">
            <v>2050199</v>
          </cell>
          <cell r="F348" t="str">
            <v>      其他教育管理事务支出</v>
          </cell>
          <cell r="G348">
            <v>36660.54811</v>
          </cell>
          <cell r="H348">
            <v>35835.452031</v>
          </cell>
        </row>
        <row r="349">
          <cell r="E349">
            <v>20502</v>
          </cell>
          <cell r="F349" t="str">
            <v>    普通教育</v>
          </cell>
          <cell r="G349">
            <v>2864471.45842156</v>
          </cell>
          <cell r="H349">
            <v>2505618.3399039</v>
          </cell>
        </row>
        <row r="350">
          <cell r="E350">
            <v>2050201</v>
          </cell>
          <cell r="F350" t="str">
            <v>      学前教育</v>
          </cell>
          <cell r="G350">
            <v>51200.6188218247</v>
          </cell>
          <cell r="H350">
            <v>49196.123547</v>
          </cell>
        </row>
        <row r="351">
          <cell r="E351">
            <v>2050202</v>
          </cell>
          <cell r="F351" t="str">
            <v>      小学教育</v>
          </cell>
          <cell r="G351">
            <v>10057.891652</v>
          </cell>
          <cell r="H351">
            <v>9572</v>
          </cell>
        </row>
        <row r="352">
          <cell r="E352">
            <v>2050203</v>
          </cell>
          <cell r="F352" t="str">
            <v>      初中教育</v>
          </cell>
          <cell r="G352">
            <v>63142.8570041741</v>
          </cell>
          <cell r="H352">
            <v>68223.8</v>
          </cell>
        </row>
        <row r="353">
          <cell r="E353">
            <v>2050204</v>
          </cell>
          <cell r="F353" t="str">
            <v>      高中教育</v>
          </cell>
          <cell r="G353">
            <v>796283.331023003</v>
          </cell>
          <cell r="H353">
            <v>419838.144281</v>
          </cell>
        </row>
        <row r="354">
          <cell r="E354">
            <v>2050205</v>
          </cell>
          <cell r="F354" t="str">
            <v>      高等教育</v>
          </cell>
          <cell r="G354">
            <v>1871270.20544056</v>
          </cell>
          <cell r="H354">
            <v>1914142.3052019</v>
          </cell>
        </row>
        <row r="355">
          <cell r="E355">
            <v>2050299</v>
          </cell>
          <cell r="F355" t="str">
            <v>      其他普通教育支出</v>
          </cell>
          <cell r="G355">
            <v>72516.55448</v>
          </cell>
          <cell r="H355">
            <v>44645.966874</v>
          </cell>
        </row>
        <row r="356">
          <cell r="E356">
            <v>20503</v>
          </cell>
          <cell r="F356" t="str">
            <v>    职业教育</v>
          </cell>
          <cell r="G356">
            <v>350923.442091762</v>
          </cell>
          <cell r="H356">
            <v>382547.7912135</v>
          </cell>
        </row>
        <row r="357">
          <cell r="E357">
            <v>2050301</v>
          </cell>
          <cell r="F357" t="str">
            <v>      初等职业教育</v>
          </cell>
          <cell r="G357">
            <v>0</v>
          </cell>
          <cell r="H357">
            <v>0</v>
          </cell>
        </row>
        <row r="358">
          <cell r="E358">
            <v>2050302</v>
          </cell>
          <cell r="F358" t="str">
            <v>      中等职业教育</v>
          </cell>
          <cell r="G358">
            <v>54926.130594</v>
          </cell>
          <cell r="H358">
            <v>55485.2983</v>
          </cell>
        </row>
        <row r="359">
          <cell r="E359">
            <v>2050303</v>
          </cell>
          <cell r="F359" t="str">
            <v>      技校教育</v>
          </cell>
          <cell r="G359">
            <v>55588.431304</v>
          </cell>
          <cell r="H359">
            <v>57128.727587</v>
          </cell>
        </row>
        <row r="360">
          <cell r="E360">
            <v>2050305</v>
          </cell>
          <cell r="F360" t="str">
            <v>      高等职业教育</v>
          </cell>
          <cell r="G360">
            <v>237535.322714762</v>
          </cell>
          <cell r="H360">
            <v>267294.7653265</v>
          </cell>
        </row>
        <row r="361">
          <cell r="E361">
            <v>2050399</v>
          </cell>
          <cell r="F361" t="str">
            <v>      其他职业教育支出</v>
          </cell>
          <cell r="G361">
            <v>2873.557479</v>
          </cell>
          <cell r="H361">
            <v>2639</v>
          </cell>
        </row>
        <row r="362">
          <cell r="E362">
            <v>20504</v>
          </cell>
          <cell r="F362" t="str">
            <v>    成人教育</v>
          </cell>
          <cell r="G362">
            <v>0</v>
          </cell>
          <cell r="H362">
            <v>0</v>
          </cell>
        </row>
        <row r="363">
          <cell r="E363">
            <v>2050401</v>
          </cell>
          <cell r="F363" t="str">
            <v>      成人初等教育</v>
          </cell>
          <cell r="G363">
            <v>0</v>
          </cell>
          <cell r="H363">
            <v>0</v>
          </cell>
        </row>
        <row r="364">
          <cell r="E364">
            <v>2050402</v>
          </cell>
          <cell r="F364" t="str">
            <v>      成人中等教育</v>
          </cell>
          <cell r="G364">
            <v>0</v>
          </cell>
          <cell r="H364">
            <v>0</v>
          </cell>
        </row>
        <row r="365">
          <cell r="E365">
            <v>2050403</v>
          </cell>
          <cell r="F365" t="str">
            <v>      成人高等教育</v>
          </cell>
          <cell r="G365">
            <v>0</v>
          </cell>
          <cell r="H365">
            <v>0</v>
          </cell>
        </row>
        <row r="366">
          <cell r="E366">
            <v>2050404</v>
          </cell>
          <cell r="F366" t="str">
            <v>      成人广播电视教育</v>
          </cell>
          <cell r="G366">
            <v>0</v>
          </cell>
          <cell r="H366">
            <v>0</v>
          </cell>
        </row>
        <row r="367">
          <cell r="E367">
            <v>2050499</v>
          </cell>
          <cell r="F367" t="str">
            <v>      其他成人教育支出</v>
          </cell>
          <cell r="G367">
            <v>0</v>
          </cell>
          <cell r="H367">
            <v>0</v>
          </cell>
        </row>
        <row r="368">
          <cell r="E368">
            <v>20505</v>
          </cell>
          <cell r="F368" t="str">
            <v>    广播电视教育</v>
          </cell>
          <cell r="G368">
            <v>9392.3621</v>
          </cell>
          <cell r="H368">
            <v>8890</v>
          </cell>
        </row>
        <row r="369">
          <cell r="E369">
            <v>2050501</v>
          </cell>
          <cell r="F369" t="str">
            <v>      广播电视学校</v>
          </cell>
          <cell r="G369">
            <v>9392.3621</v>
          </cell>
          <cell r="H369">
            <v>8890</v>
          </cell>
        </row>
        <row r="370">
          <cell r="E370">
            <v>2050502</v>
          </cell>
          <cell r="F370" t="str">
            <v>      教育电视台</v>
          </cell>
          <cell r="G370">
            <v>0</v>
          </cell>
          <cell r="H370">
            <v>0</v>
          </cell>
        </row>
        <row r="371">
          <cell r="E371">
            <v>2050599</v>
          </cell>
          <cell r="F371" t="str">
            <v>      其他广播电视教育支出</v>
          </cell>
          <cell r="G371">
            <v>0</v>
          </cell>
          <cell r="H371">
            <v>0</v>
          </cell>
        </row>
        <row r="372">
          <cell r="E372">
            <v>20506</v>
          </cell>
          <cell r="F372" t="str">
            <v>    留学教育</v>
          </cell>
          <cell r="G372">
            <v>0</v>
          </cell>
          <cell r="H372">
            <v>0</v>
          </cell>
        </row>
        <row r="373">
          <cell r="E373">
            <v>2050601</v>
          </cell>
          <cell r="F373" t="str">
            <v>      出国留学教育</v>
          </cell>
          <cell r="G373">
            <v>0</v>
          </cell>
          <cell r="H373">
            <v>0</v>
          </cell>
        </row>
        <row r="374">
          <cell r="E374">
            <v>2050602</v>
          </cell>
          <cell r="F374" t="str">
            <v>      来华留学教育</v>
          </cell>
          <cell r="G374">
            <v>0</v>
          </cell>
          <cell r="H374">
            <v>0</v>
          </cell>
        </row>
        <row r="375">
          <cell r="E375">
            <v>2050699</v>
          </cell>
          <cell r="F375" t="str">
            <v>      其他留学教育支出</v>
          </cell>
          <cell r="G375">
            <v>0</v>
          </cell>
          <cell r="H375">
            <v>0</v>
          </cell>
        </row>
        <row r="376">
          <cell r="E376">
            <v>20507</v>
          </cell>
          <cell r="F376" t="str">
            <v>    特殊教育</v>
          </cell>
          <cell r="G376">
            <v>26608.4456665977</v>
          </cell>
          <cell r="H376">
            <v>29010.21521</v>
          </cell>
        </row>
        <row r="377">
          <cell r="E377">
            <v>2050701</v>
          </cell>
          <cell r="F377" t="str">
            <v>      特殊学校教育</v>
          </cell>
          <cell r="G377">
            <v>19578.3243225977</v>
          </cell>
          <cell r="H377">
            <v>22001.21521</v>
          </cell>
        </row>
        <row r="378">
          <cell r="E378">
            <v>2050702</v>
          </cell>
          <cell r="F378" t="str">
            <v>      工读学校教育</v>
          </cell>
          <cell r="G378">
            <v>7030.121344</v>
          </cell>
          <cell r="H378">
            <v>7009</v>
          </cell>
        </row>
        <row r="379">
          <cell r="E379">
            <v>2050799</v>
          </cell>
          <cell r="F379" t="str">
            <v>      其他特殊教育支出</v>
          </cell>
          <cell r="G379">
            <v>0</v>
          </cell>
          <cell r="H379">
            <v>0</v>
          </cell>
        </row>
        <row r="380">
          <cell r="E380">
            <v>20508</v>
          </cell>
          <cell r="F380" t="str">
            <v>    进修及培训</v>
          </cell>
          <cell r="G380">
            <v>25706.714763</v>
          </cell>
          <cell r="H380">
            <v>20577.529342</v>
          </cell>
        </row>
        <row r="381">
          <cell r="E381">
            <v>2050801</v>
          </cell>
          <cell r="F381" t="str">
            <v>      教师进修</v>
          </cell>
          <cell r="G381">
            <v>20</v>
          </cell>
          <cell r="H381">
            <v>691.18584</v>
          </cell>
        </row>
        <row r="382">
          <cell r="E382">
            <v>2050802</v>
          </cell>
          <cell r="F382" t="str">
            <v>      干部教育</v>
          </cell>
          <cell r="G382">
            <v>13668.419293</v>
          </cell>
          <cell r="H382">
            <v>13867.343502</v>
          </cell>
        </row>
        <row r="383">
          <cell r="E383">
            <v>2050803</v>
          </cell>
          <cell r="F383" t="str">
            <v>      培训支出</v>
          </cell>
          <cell r="G383">
            <v>10612.9265</v>
          </cell>
          <cell r="H383">
            <v>5635</v>
          </cell>
        </row>
        <row r="384">
          <cell r="E384">
            <v>2050804</v>
          </cell>
          <cell r="F384" t="str">
            <v>      退役士兵能力提升</v>
          </cell>
          <cell r="G384">
            <v>0</v>
          </cell>
          <cell r="H384">
            <v>0</v>
          </cell>
        </row>
        <row r="385">
          <cell r="E385">
            <v>2050899</v>
          </cell>
          <cell r="F385" t="str">
            <v>      其他进修及培训</v>
          </cell>
          <cell r="G385">
            <v>1405.36897</v>
          </cell>
          <cell r="H385">
            <v>384</v>
          </cell>
        </row>
        <row r="386">
          <cell r="E386">
            <v>20509</v>
          </cell>
          <cell r="F386" t="str">
            <v>    教育费附加安排的支出</v>
          </cell>
          <cell r="G386">
            <v>303209.279714</v>
          </cell>
          <cell r="H386">
            <v>194726.8044655</v>
          </cell>
        </row>
        <row r="387">
          <cell r="E387">
            <v>2050901</v>
          </cell>
          <cell r="F387" t="str">
            <v>      农村中小学校舍建设</v>
          </cell>
          <cell r="G387">
            <v>0</v>
          </cell>
          <cell r="H387">
            <v>0</v>
          </cell>
        </row>
        <row r="388">
          <cell r="E388">
            <v>2050902</v>
          </cell>
          <cell r="F388" t="str">
            <v>      农村中小学教学设施</v>
          </cell>
          <cell r="G388">
            <v>0</v>
          </cell>
          <cell r="H388">
            <v>0</v>
          </cell>
        </row>
        <row r="389">
          <cell r="E389">
            <v>2050903</v>
          </cell>
          <cell r="F389" t="str">
            <v>      城市中小学校舍建设</v>
          </cell>
          <cell r="G389">
            <v>0</v>
          </cell>
          <cell r="H389">
            <v>0</v>
          </cell>
        </row>
        <row r="390">
          <cell r="E390">
            <v>2050904</v>
          </cell>
          <cell r="F390" t="str">
            <v>      城市中小学教学设施</v>
          </cell>
          <cell r="G390">
            <v>3365.79</v>
          </cell>
          <cell r="H390">
            <v>3331.2</v>
          </cell>
        </row>
        <row r="391">
          <cell r="E391">
            <v>2050905</v>
          </cell>
          <cell r="F391" t="str">
            <v>      中等职业学校教学设施</v>
          </cell>
          <cell r="G391">
            <v>1150.455</v>
          </cell>
          <cell r="H391">
            <v>1095</v>
          </cell>
        </row>
        <row r="392">
          <cell r="E392">
            <v>2050999</v>
          </cell>
          <cell r="F392" t="str">
            <v>      其他教育费附加安排的支出</v>
          </cell>
          <cell r="G392">
            <v>298693.034714</v>
          </cell>
          <cell r="H392">
            <v>190300.6044655</v>
          </cell>
        </row>
        <row r="393">
          <cell r="E393">
            <v>20599</v>
          </cell>
          <cell r="F393" t="str">
            <v>    其他教育支出</v>
          </cell>
          <cell r="G393">
            <v>195708.345875773</v>
          </cell>
          <cell r="H393">
            <v>29599.950344</v>
          </cell>
        </row>
        <row r="394">
          <cell r="E394">
            <v>2059999</v>
          </cell>
          <cell r="F394" t="str">
            <v>      其他教育支出</v>
          </cell>
          <cell r="G394">
            <v>195708.345875773</v>
          </cell>
          <cell r="H394">
            <v>29599.950344</v>
          </cell>
        </row>
        <row r="395">
          <cell r="E395">
            <v>206</v>
          </cell>
          <cell r="F395" t="str">
            <v>六、科学技术支出</v>
          </cell>
          <cell r="G395">
            <v>3793739.61082827</v>
          </cell>
          <cell r="H395">
            <v>2770631.685497</v>
          </cell>
        </row>
        <row r="396">
          <cell r="E396">
            <v>20601</v>
          </cell>
          <cell r="F396" t="str">
            <v>    科学技术管理事务</v>
          </cell>
          <cell r="G396">
            <v>56457.910966</v>
          </cell>
          <cell r="H396">
            <v>58237.423112</v>
          </cell>
        </row>
        <row r="397">
          <cell r="E397">
            <v>2060101</v>
          </cell>
          <cell r="F397" t="str">
            <v>      行政运行</v>
          </cell>
          <cell r="G397">
            <v>5295.143266</v>
          </cell>
          <cell r="H397">
            <v>5094</v>
          </cell>
        </row>
        <row r="398">
          <cell r="E398">
            <v>2060102</v>
          </cell>
          <cell r="F398" t="str">
            <v>      一般行政管理事务</v>
          </cell>
          <cell r="G398">
            <v>1897.3277</v>
          </cell>
          <cell r="H398">
            <v>1758.423112</v>
          </cell>
        </row>
        <row r="399">
          <cell r="E399">
            <v>2060103</v>
          </cell>
          <cell r="F399" t="str">
            <v>      机关服务</v>
          </cell>
          <cell r="G399">
            <v>0</v>
          </cell>
          <cell r="H399">
            <v>0</v>
          </cell>
        </row>
        <row r="400">
          <cell r="E400">
            <v>2060199</v>
          </cell>
          <cell r="F400" t="str">
            <v>      其他科学技术管理事务支出</v>
          </cell>
          <cell r="G400">
            <v>49265.44</v>
          </cell>
          <cell r="H400">
            <v>51385</v>
          </cell>
        </row>
        <row r="401">
          <cell r="E401">
            <v>20602</v>
          </cell>
          <cell r="F401" t="str">
            <v>    基础研究</v>
          </cell>
          <cell r="G401">
            <v>799076.908655767</v>
          </cell>
          <cell r="H401">
            <v>692585.87629</v>
          </cell>
        </row>
        <row r="402">
          <cell r="E402">
            <v>2060201</v>
          </cell>
          <cell r="F402" t="str">
            <v>      机构运行</v>
          </cell>
          <cell r="G402">
            <v>0</v>
          </cell>
          <cell r="H402">
            <v>0</v>
          </cell>
        </row>
        <row r="403">
          <cell r="E403">
            <v>2060203</v>
          </cell>
          <cell r="F403" t="str">
            <v>      自然科学基金</v>
          </cell>
          <cell r="G403">
            <v>150807.35846</v>
          </cell>
          <cell r="H403">
            <v>176159.648334</v>
          </cell>
        </row>
        <row r="404">
          <cell r="E404">
            <v>2060204</v>
          </cell>
          <cell r="F404" t="str">
            <v>      实验室及相关设施</v>
          </cell>
          <cell r="G404">
            <v>582810.434515934</v>
          </cell>
          <cell r="H404">
            <v>452819.997956</v>
          </cell>
        </row>
        <row r="405">
          <cell r="E405">
            <v>2060205</v>
          </cell>
          <cell r="F405" t="str">
            <v>      重大科学工程</v>
          </cell>
          <cell r="G405">
            <v>0</v>
          </cell>
          <cell r="H405">
            <v>828</v>
          </cell>
        </row>
        <row r="406">
          <cell r="E406">
            <v>2060206</v>
          </cell>
          <cell r="F406" t="str">
            <v>      专项基础科研</v>
          </cell>
          <cell r="G406">
            <v>65431.3070078335</v>
          </cell>
          <cell r="H406">
            <v>60255</v>
          </cell>
        </row>
        <row r="407">
          <cell r="E407">
            <v>2060207</v>
          </cell>
          <cell r="F407" t="str">
            <v>      专项技术基础</v>
          </cell>
          <cell r="G407">
            <v>0</v>
          </cell>
          <cell r="H407">
            <v>0</v>
          </cell>
        </row>
        <row r="408">
          <cell r="E408">
            <v>2060208</v>
          </cell>
          <cell r="F408" t="str">
            <v>      科技人才队伍建设</v>
          </cell>
          <cell r="G408">
            <v>0</v>
          </cell>
          <cell r="H408">
            <v>0</v>
          </cell>
        </row>
        <row r="409">
          <cell r="E409">
            <v>2060299</v>
          </cell>
          <cell r="F409" t="str">
            <v>      其他基础研究支出</v>
          </cell>
          <cell r="G409">
            <v>27.808672</v>
          </cell>
          <cell r="H409">
            <v>2523.23</v>
          </cell>
        </row>
        <row r="410">
          <cell r="E410">
            <v>20603</v>
          </cell>
          <cell r="F410" t="str">
            <v>    应用研究</v>
          </cell>
          <cell r="G410">
            <v>47998.229228865</v>
          </cell>
          <cell r="H410">
            <v>441</v>
          </cell>
        </row>
        <row r="411">
          <cell r="E411">
            <v>2060301</v>
          </cell>
          <cell r="F411" t="str">
            <v>      机构运行</v>
          </cell>
          <cell r="G411">
            <v>5000</v>
          </cell>
          <cell r="H411">
            <v>0</v>
          </cell>
        </row>
        <row r="412">
          <cell r="E412">
            <v>2060302</v>
          </cell>
          <cell r="F412" t="str">
            <v>      社会公益研究</v>
          </cell>
          <cell r="G412">
            <v>13.3</v>
          </cell>
          <cell r="H412">
            <v>13</v>
          </cell>
        </row>
        <row r="413">
          <cell r="E413">
            <v>2060303</v>
          </cell>
          <cell r="F413" t="str">
            <v>      高技术研究</v>
          </cell>
          <cell r="G413">
            <v>39464.929228865</v>
          </cell>
          <cell r="H413">
            <v>408</v>
          </cell>
        </row>
        <row r="414">
          <cell r="E414">
            <v>2060304</v>
          </cell>
          <cell r="F414" t="str">
            <v>      专项科研试制</v>
          </cell>
          <cell r="G414">
            <v>0</v>
          </cell>
          <cell r="H414">
            <v>0</v>
          </cell>
        </row>
        <row r="415">
          <cell r="E415">
            <v>2060399</v>
          </cell>
          <cell r="F415" t="str">
            <v>      其他应用研究支出</v>
          </cell>
          <cell r="G415">
            <v>3520</v>
          </cell>
          <cell r="H415">
            <v>20</v>
          </cell>
        </row>
        <row r="416">
          <cell r="E416">
            <v>20604</v>
          </cell>
          <cell r="F416" t="str">
            <v>    技术研究与开发</v>
          </cell>
          <cell r="G416">
            <v>709334.992254635</v>
          </cell>
          <cell r="H416">
            <v>614981.157122</v>
          </cell>
        </row>
        <row r="417">
          <cell r="E417">
            <v>2060401</v>
          </cell>
          <cell r="F417" t="str">
            <v>      机构运行</v>
          </cell>
          <cell r="G417">
            <v>394.398817</v>
          </cell>
          <cell r="H417">
            <v>285</v>
          </cell>
        </row>
        <row r="418">
          <cell r="E418">
            <v>2060404</v>
          </cell>
          <cell r="F418" t="str">
            <v>      科技成果转化与扩散</v>
          </cell>
          <cell r="G418">
            <v>179926.82</v>
          </cell>
          <cell r="H418">
            <v>127895.221925</v>
          </cell>
        </row>
        <row r="419">
          <cell r="E419">
            <v>2060405</v>
          </cell>
          <cell r="F419" t="str">
            <v>      共性技术研究与开发</v>
          </cell>
          <cell r="G419">
            <v>3877.22684463496</v>
          </cell>
          <cell r="H419">
            <v>1773</v>
          </cell>
        </row>
        <row r="420">
          <cell r="E420">
            <v>2060499</v>
          </cell>
          <cell r="F420" t="str">
            <v>      其他技术研究与开发支出</v>
          </cell>
          <cell r="G420">
            <v>525136.546593</v>
          </cell>
          <cell r="H420">
            <v>485027.935197</v>
          </cell>
        </row>
        <row r="421">
          <cell r="E421">
            <v>20605</v>
          </cell>
          <cell r="F421" t="str">
            <v>    科技条件与服务</v>
          </cell>
          <cell r="G421">
            <v>12135.6150974124</v>
          </cell>
          <cell r="H421">
            <v>7432.9249</v>
          </cell>
        </row>
        <row r="422">
          <cell r="E422">
            <v>2060501</v>
          </cell>
          <cell r="F422" t="str">
            <v>      机构运行</v>
          </cell>
          <cell r="G422">
            <v>2728.040516</v>
          </cell>
          <cell r="H422">
            <v>2392</v>
          </cell>
        </row>
        <row r="423">
          <cell r="E423">
            <v>2060502</v>
          </cell>
          <cell r="F423" t="str">
            <v>      技术创新服务体系</v>
          </cell>
          <cell r="G423">
            <v>6342</v>
          </cell>
          <cell r="H423">
            <v>4260.5</v>
          </cell>
        </row>
        <row r="424">
          <cell r="E424">
            <v>2060503</v>
          </cell>
          <cell r="F424" t="str">
            <v>      科技条件专项</v>
          </cell>
          <cell r="G424">
            <v>0</v>
          </cell>
          <cell r="H424">
            <v>0</v>
          </cell>
        </row>
        <row r="425">
          <cell r="E425">
            <v>2060599</v>
          </cell>
          <cell r="F425" t="str">
            <v>      其他科技条件与服务支出</v>
          </cell>
          <cell r="G425">
            <v>3065.57458141236</v>
          </cell>
          <cell r="H425">
            <v>780.4249</v>
          </cell>
        </row>
        <row r="426">
          <cell r="E426">
            <v>20606</v>
          </cell>
          <cell r="F426" t="str">
            <v>    社会科学</v>
          </cell>
          <cell r="G426">
            <v>6007.217354</v>
          </cell>
          <cell r="H426">
            <v>6026.551972</v>
          </cell>
        </row>
        <row r="427">
          <cell r="E427">
            <v>2060601</v>
          </cell>
          <cell r="F427" t="str">
            <v>      社会科学研究机构</v>
          </cell>
          <cell r="G427">
            <v>2017.3792</v>
          </cell>
          <cell r="H427">
            <v>1817</v>
          </cell>
        </row>
        <row r="428">
          <cell r="E428">
            <v>2060602</v>
          </cell>
          <cell r="F428" t="str">
            <v>      社会科学研究</v>
          </cell>
          <cell r="G428">
            <v>2221.1034</v>
          </cell>
          <cell r="H428">
            <v>2572</v>
          </cell>
        </row>
        <row r="429">
          <cell r="E429">
            <v>2060603</v>
          </cell>
          <cell r="F429" t="str">
            <v>      社科基金支出</v>
          </cell>
          <cell r="G429">
            <v>0</v>
          </cell>
          <cell r="H429">
            <v>0</v>
          </cell>
        </row>
        <row r="430">
          <cell r="E430">
            <v>2060699</v>
          </cell>
          <cell r="F430" t="str">
            <v>      其他社会科学支出</v>
          </cell>
          <cell r="G430">
            <v>1768.734754</v>
          </cell>
          <cell r="H430">
            <v>1637.551972</v>
          </cell>
        </row>
        <row r="431">
          <cell r="E431">
            <v>20607</v>
          </cell>
          <cell r="F431" t="str">
            <v>    科学技术普及</v>
          </cell>
          <cell r="G431">
            <v>26077.0848667213</v>
          </cell>
          <cell r="H431">
            <v>46666.090447</v>
          </cell>
        </row>
        <row r="432">
          <cell r="E432">
            <v>2060701</v>
          </cell>
          <cell r="F432" t="str">
            <v>      机构运行</v>
          </cell>
          <cell r="G432">
            <v>868.915426</v>
          </cell>
          <cell r="H432">
            <v>823</v>
          </cell>
        </row>
        <row r="433">
          <cell r="E433">
            <v>2060702</v>
          </cell>
          <cell r="F433" t="str">
            <v>      科普活动</v>
          </cell>
          <cell r="G433">
            <v>2858.22</v>
          </cell>
          <cell r="H433">
            <v>2752</v>
          </cell>
        </row>
        <row r="434">
          <cell r="E434">
            <v>2060703</v>
          </cell>
          <cell r="F434" t="str">
            <v>      青少年科技活动</v>
          </cell>
          <cell r="G434">
            <v>98.767756</v>
          </cell>
          <cell r="H434">
            <v>204.91485</v>
          </cell>
        </row>
        <row r="435">
          <cell r="E435">
            <v>2060704</v>
          </cell>
          <cell r="F435" t="str">
            <v>      学术交流活动</v>
          </cell>
          <cell r="G435">
            <v>300</v>
          </cell>
          <cell r="H435">
            <v>333</v>
          </cell>
        </row>
        <row r="436">
          <cell r="E436">
            <v>2060705</v>
          </cell>
          <cell r="F436" t="str">
            <v>      科技馆站</v>
          </cell>
          <cell r="G436">
            <v>21597.7993847213</v>
          </cell>
          <cell r="H436">
            <v>41933.175597</v>
          </cell>
        </row>
        <row r="437">
          <cell r="E437">
            <v>2060799</v>
          </cell>
          <cell r="F437" t="str">
            <v>      其他科学技术普及支出</v>
          </cell>
          <cell r="G437">
            <v>353.3823</v>
          </cell>
          <cell r="H437">
            <v>620</v>
          </cell>
        </row>
        <row r="438">
          <cell r="E438">
            <v>20608</v>
          </cell>
          <cell r="F438" t="str">
            <v>    科技交流与合作</v>
          </cell>
          <cell r="G438">
            <v>1015.625829</v>
          </cell>
          <cell r="H438">
            <v>1774</v>
          </cell>
        </row>
        <row r="439">
          <cell r="E439">
            <v>2060801</v>
          </cell>
          <cell r="F439" t="str">
            <v>      国际交流与合作</v>
          </cell>
          <cell r="G439">
            <v>0</v>
          </cell>
          <cell r="H439">
            <v>624</v>
          </cell>
        </row>
        <row r="440">
          <cell r="E440">
            <v>2060802</v>
          </cell>
          <cell r="F440" t="str">
            <v>      重大科技合作项目</v>
          </cell>
          <cell r="G440">
            <v>0</v>
          </cell>
          <cell r="H440">
            <v>0</v>
          </cell>
        </row>
        <row r="441">
          <cell r="E441">
            <v>2060899</v>
          </cell>
          <cell r="F441" t="str">
            <v>      其他科技交流与合作支出</v>
          </cell>
          <cell r="G441">
            <v>1015.625829</v>
          </cell>
          <cell r="H441">
            <v>1150</v>
          </cell>
        </row>
        <row r="442">
          <cell r="E442">
            <v>20609</v>
          </cell>
          <cell r="F442" t="str">
            <v>    科技重大项目</v>
          </cell>
          <cell r="G442">
            <v>1305784.12107448</v>
          </cell>
          <cell r="H442">
            <v>353743.931592</v>
          </cell>
        </row>
        <row r="443">
          <cell r="E443">
            <v>2060901</v>
          </cell>
          <cell r="F443" t="str">
            <v>      科技重大专项</v>
          </cell>
          <cell r="G443">
            <v>351783.812074483</v>
          </cell>
          <cell r="H443">
            <v>348313.931592</v>
          </cell>
        </row>
        <row r="444">
          <cell r="E444">
            <v>2060902</v>
          </cell>
          <cell r="F444" t="str">
            <v>      重点研发计划</v>
          </cell>
          <cell r="G444">
            <v>954000.309</v>
          </cell>
          <cell r="H444">
            <v>3330</v>
          </cell>
        </row>
        <row r="445">
          <cell r="E445">
            <v>2060999</v>
          </cell>
          <cell r="F445" t="str">
            <v>      其他科技重大项目</v>
          </cell>
          <cell r="G445">
            <v>0</v>
          </cell>
          <cell r="H445">
            <v>2100</v>
          </cell>
        </row>
        <row r="446">
          <cell r="E446">
            <v>20699</v>
          </cell>
          <cell r="F446" t="str">
            <v>    其他科学技术支出</v>
          </cell>
          <cell r="G446">
            <v>829851.90550139</v>
          </cell>
          <cell r="H446">
            <v>988742.730062</v>
          </cell>
        </row>
        <row r="447">
          <cell r="E447">
            <v>2069901</v>
          </cell>
          <cell r="F447" t="str">
            <v>      科技奖励</v>
          </cell>
          <cell r="G447">
            <v>9500</v>
          </cell>
          <cell r="H447">
            <v>8890</v>
          </cell>
        </row>
        <row r="448">
          <cell r="E448">
            <v>2069902</v>
          </cell>
          <cell r="F448" t="str">
            <v>      核应急</v>
          </cell>
          <cell r="G448">
            <v>0</v>
          </cell>
          <cell r="H448">
            <v>0</v>
          </cell>
        </row>
        <row r="449">
          <cell r="E449">
            <v>2069903</v>
          </cell>
          <cell r="F449" t="str">
            <v>      转制科研机构</v>
          </cell>
          <cell r="G449">
            <v>0</v>
          </cell>
          <cell r="H449">
            <v>0</v>
          </cell>
        </row>
        <row r="450">
          <cell r="E450">
            <v>2069999</v>
          </cell>
          <cell r="F450" t="str">
            <v>      其他科学技术支出</v>
          </cell>
          <cell r="G450">
            <v>820351.90550139</v>
          </cell>
          <cell r="H450">
            <v>979852.730062</v>
          </cell>
        </row>
        <row r="451">
          <cell r="E451">
            <v>207</v>
          </cell>
          <cell r="F451" t="str">
            <v>七、文化旅游体育与传媒支出</v>
          </cell>
          <cell r="G451">
            <v>489175.445557818</v>
          </cell>
          <cell r="H451">
            <v>360489.86274</v>
          </cell>
        </row>
        <row r="452">
          <cell r="E452">
            <v>20701</v>
          </cell>
          <cell r="F452" t="str">
            <v>    文化和旅游</v>
          </cell>
          <cell r="G452">
            <v>180460.149912181</v>
          </cell>
          <cell r="H452">
            <v>145321.737444</v>
          </cell>
        </row>
        <row r="453">
          <cell r="E453">
            <v>2070101</v>
          </cell>
          <cell r="F453" t="str">
            <v>      行政运行</v>
          </cell>
          <cell r="G453">
            <v>9068.309628</v>
          </cell>
          <cell r="H453">
            <v>8148</v>
          </cell>
        </row>
        <row r="454">
          <cell r="E454">
            <v>2070102</v>
          </cell>
          <cell r="F454" t="str">
            <v>      一般行政管理事务</v>
          </cell>
          <cell r="G454">
            <v>977.15</v>
          </cell>
          <cell r="H454">
            <v>1254.4</v>
          </cell>
        </row>
        <row r="455">
          <cell r="E455">
            <v>2070103</v>
          </cell>
          <cell r="F455" t="str">
            <v>      机关服务</v>
          </cell>
          <cell r="G455">
            <v>0</v>
          </cell>
          <cell r="H455">
            <v>0</v>
          </cell>
        </row>
        <row r="456">
          <cell r="E456">
            <v>2070104</v>
          </cell>
          <cell r="F456" t="str">
            <v>      图书馆</v>
          </cell>
          <cell r="G456">
            <v>60380.9129836179</v>
          </cell>
          <cell r="H456">
            <v>43485</v>
          </cell>
        </row>
        <row r="457">
          <cell r="E457">
            <v>2070105</v>
          </cell>
          <cell r="F457" t="str">
            <v>      文化展示及纪念机构</v>
          </cell>
          <cell r="G457">
            <v>7572.699183</v>
          </cell>
          <cell r="H457">
            <v>10650.129137</v>
          </cell>
        </row>
        <row r="458">
          <cell r="E458">
            <v>2070106</v>
          </cell>
          <cell r="F458" t="str">
            <v>      艺术表演场所</v>
          </cell>
          <cell r="G458">
            <v>2676.565346</v>
          </cell>
          <cell r="H458">
            <v>1776.91094</v>
          </cell>
        </row>
        <row r="459">
          <cell r="E459">
            <v>2070107</v>
          </cell>
          <cell r="F459" t="str">
            <v>      艺术表演团体</v>
          </cell>
          <cell r="G459">
            <v>5538.375</v>
          </cell>
          <cell r="H459">
            <v>7432.138</v>
          </cell>
        </row>
        <row r="460">
          <cell r="E460">
            <v>2070108</v>
          </cell>
          <cell r="F460" t="str">
            <v>      文化活动</v>
          </cell>
          <cell r="G460">
            <v>3000</v>
          </cell>
          <cell r="H460">
            <v>0</v>
          </cell>
        </row>
        <row r="461">
          <cell r="E461">
            <v>2070109</v>
          </cell>
          <cell r="F461" t="str">
            <v>      群众文化</v>
          </cell>
          <cell r="G461">
            <v>4428.825678</v>
          </cell>
          <cell r="H461">
            <v>4617</v>
          </cell>
        </row>
        <row r="462">
          <cell r="E462">
            <v>2070110</v>
          </cell>
          <cell r="F462" t="str">
            <v>      文化和旅游交流与合作</v>
          </cell>
          <cell r="G462">
            <v>150</v>
          </cell>
          <cell r="H462">
            <v>120</v>
          </cell>
        </row>
        <row r="463">
          <cell r="E463">
            <v>2070111</v>
          </cell>
          <cell r="F463" t="str">
            <v>      文化创作与保护</v>
          </cell>
          <cell r="G463">
            <v>0</v>
          </cell>
          <cell r="H463">
            <v>0</v>
          </cell>
        </row>
        <row r="464">
          <cell r="E464">
            <v>2070112</v>
          </cell>
          <cell r="F464" t="str">
            <v>      文化和旅游市场管理</v>
          </cell>
          <cell r="G464">
            <v>622</v>
          </cell>
          <cell r="H464">
            <v>4621</v>
          </cell>
        </row>
        <row r="465">
          <cell r="E465">
            <v>2070113</v>
          </cell>
          <cell r="F465" t="str">
            <v>      旅游宣传</v>
          </cell>
          <cell r="G465">
            <v>3521</v>
          </cell>
          <cell r="H465">
            <v>3378</v>
          </cell>
        </row>
        <row r="466">
          <cell r="E466">
            <v>2070114</v>
          </cell>
          <cell r="F466" t="str">
            <v>      文化和旅游管理事务</v>
          </cell>
          <cell r="G466">
            <v>1369</v>
          </cell>
          <cell r="H466">
            <v>1033</v>
          </cell>
        </row>
        <row r="467">
          <cell r="E467">
            <v>2070199</v>
          </cell>
          <cell r="F467" t="str">
            <v>      其他文化和旅游支出</v>
          </cell>
          <cell r="G467">
            <v>81155.3120935635</v>
          </cell>
          <cell r="H467">
            <v>58806.159367</v>
          </cell>
        </row>
        <row r="468">
          <cell r="E468">
            <v>20702</v>
          </cell>
          <cell r="F468" t="str">
            <v>    文物</v>
          </cell>
          <cell r="G468">
            <v>12334.462542</v>
          </cell>
          <cell r="H468">
            <v>15862.119174</v>
          </cell>
        </row>
        <row r="469">
          <cell r="E469">
            <v>2070201</v>
          </cell>
          <cell r="F469" t="str">
            <v>      行政运行</v>
          </cell>
          <cell r="G469">
            <v>0</v>
          </cell>
          <cell r="H469">
            <v>0</v>
          </cell>
        </row>
        <row r="470">
          <cell r="E470">
            <v>2070202</v>
          </cell>
          <cell r="F470" t="str">
            <v>      一般行政管理事务</v>
          </cell>
          <cell r="G470">
            <v>73.377472</v>
          </cell>
          <cell r="H470">
            <v>73</v>
          </cell>
        </row>
        <row r="471">
          <cell r="E471">
            <v>2070203</v>
          </cell>
          <cell r="F471" t="str">
            <v>      机关服务</v>
          </cell>
          <cell r="G471">
            <v>0</v>
          </cell>
          <cell r="H471">
            <v>0</v>
          </cell>
        </row>
        <row r="472">
          <cell r="E472">
            <v>2070204</v>
          </cell>
          <cell r="F472" t="str">
            <v>      文物保护</v>
          </cell>
          <cell r="G472">
            <v>1855.446172</v>
          </cell>
          <cell r="H472">
            <v>1026.71</v>
          </cell>
        </row>
        <row r="473">
          <cell r="E473">
            <v>2070205</v>
          </cell>
          <cell r="F473" t="str">
            <v>      博物馆</v>
          </cell>
          <cell r="G473">
            <v>9768.589466</v>
          </cell>
          <cell r="H473">
            <v>14156.409174</v>
          </cell>
        </row>
        <row r="474">
          <cell r="E474">
            <v>2070206</v>
          </cell>
          <cell r="F474" t="str">
            <v>      历史名城与古迹</v>
          </cell>
          <cell r="G474">
            <v>0</v>
          </cell>
          <cell r="H474">
            <v>0</v>
          </cell>
        </row>
        <row r="475">
          <cell r="E475">
            <v>2070299</v>
          </cell>
          <cell r="F475" t="str">
            <v>      其他文物支出</v>
          </cell>
          <cell r="G475">
            <v>637.049432</v>
          </cell>
          <cell r="H475">
            <v>606</v>
          </cell>
        </row>
        <row r="476">
          <cell r="E476">
            <v>20703</v>
          </cell>
          <cell r="F476" t="str">
            <v>    体育</v>
          </cell>
          <cell r="G476">
            <v>116078.451435225</v>
          </cell>
          <cell r="H476">
            <v>89837.54205</v>
          </cell>
        </row>
        <row r="477">
          <cell r="E477">
            <v>2070301</v>
          </cell>
          <cell r="F477" t="str">
            <v>      行政运行</v>
          </cell>
          <cell r="G477">
            <v>0</v>
          </cell>
          <cell r="H477">
            <v>0</v>
          </cell>
        </row>
        <row r="478">
          <cell r="E478">
            <v>2070302</v>
          </cell>
          <cell r="F478" t="str">
            <v>      一般行政管理事务</v>
          </cell>
          <cell r="G478">
            <v>0</v>
          </cell>
          <cell r="H478">
            <v>0</v>
          </cell>
        </row>
        <row r="479">
          <cell r="E479">
            <v>2070303</v>
          </cell>
          <cell r="F479" t="str">
            <v>      机关服务</v>
          </cell>
          <cell r="G479">
            <v>0</v>
          </cell>
          <cell r="H479">
            <v>0</v>
          </cell>
        </row>
        <row r="480">
          <cell r="E480">
            <v>2070304</v>
          </cell>
          <cell r="F480" t="str">
            <v>      运动项目管理</v>
          </cell>
          <cell r="G480">
            <v>12715.008209</v>
          </cell>
          <cell r="H480">
            <v>13225.4</v>
          </cell>
        </row>
        <row r="481">
          <cell r="E481">
            <v>2070305</v>
          </cell>
          <cell r="F481" t="str">
            <v>      体育竞赛</v>
          </cell>
          <cell r="G481">
            <v>50</v>
          </cell>
          <cell r="H481">
            <v>46</v>
          </cell>
        </row>
        <row r="482">
          <cell r="E482">
            <v>2070306</v>
          </cell>
          <cell r="F482" t="str">
            <v>      体育训练</v>
          </cell>
          <cell r="G482">
            <v>524.0832</v>
          </cell>
          <cell r="H482">
            <v>453</v>
          </cell>
        </row>
        <row r="483">
          <cell r="E483">
            <v>2070307</v>
          </cell>
          <cell r="F483" t="str">
            <v>      体育场馆</v>
          </cell>
          <cell r="G483">
            <v>86325.8183162245</v>
          </cell>
          <cell r="H483">
            <v>49465.58085</v>
          </cell>
        </row>
        <row r="484">
          <cell r="E484">
            <v>2070308</v>
          </cell>
          <cell r="F484" t="str">
            <v>      群众体育</v>
          </cell>
          <cell r="G484">
            <v>558</v>
          </cell>
          <cell r="H484">
            <v>380</v>
          </cell>
        </row>
        <row r="485">
          <cell r="E485">
            <v>2070309</v>
          </cell>
          <cell r="F485" t="str">
            <v>      体育交流与合作</v>
          </cell>
          <cell r="G485">
            <v>0</v>
          </cell>
          <cell r="H485">
            <v>0</v>
          </cell>
        </row>
        <row r="486">
          <cell r="E486">
            <v>2070399</v>
          </cell>
          <cell r="F486" t="str">
            <v>      其他体育支出</v>
          </cell>
          <cell r="G486">
            <v>15905.54171</v>
          </cell>
          <cell r="H486">
            <v>26267.5612</v>
          </cell>
        </row>
        <row r="487">
          <cell r="E487">
            <v>20706</v>
          </cell>
          <cell r="F487" t="str">
            <v>    新闻出版电影</v>
          </cell>
          <cell r="G487">
            <v>20000</v>
          </cell>
          <cell r="H487">
            <v>0</v>
          </cell>
        </row>
        <row r="488">
          <cell r="E488">
            <v>2070601</v>
          </cell>
          <cell r="F488" t="str">
            <v>      行政运行</v>
          </cell>
          <cell r="G488">
            <v>0</v>
          </cell>
          <cell r="H488">
            <v>0</v>
          </cell>
        </row>
        <row r="489">
          <cell r="E489">
            <v>2070602</v>
          </cell>
          <cell r="F489" t="str">
            <v>      一般行政管理事务</v>
          </cell>
          <cell r="G489">
            <v>0</v>
          </cell>
          <cell r="H489">
            <v>0</v>
          </cell>
        </row>
        <row r="490">
          <cell r="E490">
            <v>2070603</v>
          </cell>
          <cell r="F490" t="str">
            <v>      机关服务</v>
          </cell>
          <cell r="G490">
            <v>0</v>
          </cell>
          <cell r="H490">
            <v>0</v>
          </cell>
        </row>
        <row r="491">
          <cell r="E491">
            <v>2070604</v>
          </cell>
          <cell r="F491" t="str">
            <v>      新闻通讯</v>
          </cell>
          <cell r="G491">
            <v>0</v>
          </cell>
          <cell r="H491">
            <v>0</v>
          </cell>
        </row>
        <row r="492">
          <cell r="E492">
            <v>2070605</v>
          </cell>
          <cell r="F492" t="str">
            <v>      出版发行</v>
          </cell>
          <cell r="G492">
            <v>20000</v>
          </cell>
          <cell r="H492">
            <v>0</v>
          </cell>
        </row>
        <row r="493">
          <cell r="E493">
            <v>2070606</v>
          </cell>
          <cell r="F493" t="str">
            <v>      版权管理</v>
          </cell>
          <cell r="G493">
            <v>0</v>
          </cell>
          <cell r="H493">
            <v>0</v>
          </cell>
        </row>
        <row r="494">
          <cell r="E494">
            <v>2070607</v>
          </cell>
          <cell r="F494" t="str">
            <v>      电影</v>
          </cell>
          <cell r="G494">
            <v>0</v>
          </cell>
          <cell r="H494">
            <v>0</v>
          </cell>
        </row>
        <row r="495">
          <cell r="E495">
            <v>2070699</v>
          </cell>
          <cell r="F495" t="str">
            <v>      其他新闻出版电影支出</v>
          </cell>
          <cell r="G495">
            <v>0</v>
          </cell>
          <cell r="H495">
            <v>0</v>
          </cell>
        </row>
        <row r="496">
          <cell r="E496">
            <v>20708</v>
          </cell>
          <cell r="F496" t="str">
            <v>    广播电视</v>
          </cell>
          <cell r="G496">
            <v>67191.5348104124</v>
          </cell>
          <cell r="H496">
            <v>5747.464072</v>
          </cell>
        </row>
        <row r="497">
          <cell r="E497">
            <v>2070801</v>
          </cell>
          <cell r="F497" t="str">
            <v>      行政运行</v>
          </cell>
          <cell r="G497">
            <v>0</v>
          </cell>
          <cell r="H497">
            <v>0</v>
          </cell>
        </row>
        <row r="498">
          <cell r="E498">
            <v>2070802</v>
          </cell>
          <cell r="F498" t="str">
            <v>      一般行政管理事务</v>
          </cell>
          <cell r="G498">
            <v>0</v>
          </cell>
          <cell r="H498">
            <v>0</v>
          </cell>
        </row>
        <row r="499">
          <cell r="E499">
            <v>2070803</v>
          </cell>
          <cell r="F499" t="str">
            <v>      机关服务</v>
          </cell>
          <cell r="G499">
            <v>0</v>
          </cell>
          <cell r="H499">
            <v>0</v>
          </cell>
        </row>
        <row r="500">
          <cell r="E500">
            <v>2070806</v>
          </cell>
          <cell r="F500" t="str">
            <v>      监测监管</v>
          </cell>
          <cell r="G500">
            <v>0</v>
          </cell>
          <cell r="H500">
            <v>127</v>
          </cell>
        </row>
        <row r="501">
          <cell r="E501">
            <v>2070807</v>
          </cell>
          <cell r="F501" t="str">
            <v>      传输发射</v>
          </cell>
          <cell r="G501">
            <v>1930.985902</v>
          </cell>
          <cell r="H501">
            <v>2598.684172</v>
          </cell>
        </row>
        <row r="502">
          <cell r="E502">
            <v>2070808</v>
          </cell>
          <cell r="F502" t="str">
            <v>      广播电视事务</v>
          </cell>
          <cell r="G502">
            <v>171.988</v>
          </cell>
          <cell r="H502">
            <v>298.7799</v>
          </cell>
        </row>
        <row r="503">
          <cell r="E503">
            <v>2070899</v>
          </cell>
          <cell r="F503" t="str">
            <v>      其他广播电视支出</v>
          </cell>
          <cell r="G503">
            <v>65088.5609084124</v>
          </cell>
          <cell r="H503">
            <v>2723</v>
          </cell>
        </row>
        <row r="504">
          <cell r="E504">
            <v>20799</v>
          </cell>
          <cell r="F504" t="str">
            <v>    其他文化旅游体育与传媒支出</v>
          </cell>
          <cell r="G504">
            <v>93110.846858</v>
          </cell>
          <cell r="H504">
            <v>103721</v>
          </cell>
        </row>
        <row r="505">
          <cell r="E505">
            <v>2079902</v>
          </cell>
          <cell r="F505" t="str">
            <v>      宣传文化发展专项支出</v>
          </cell>
          <cell r="G505">
            <v>56377.54306</v>
          </cell>
          <cell r="H505">
            <v>53895</v>
          </cell>
        </row>
        <row r="506">
          <cell r="E506">
            <v>2079903</v>
          </cell>
          <cell r="F506" t="str">
            <v>      文化产业发展专项支出</v>
          </cell>
          <cell r="G506">
            <v>21096.9566</v>
          </cell>
          <cell r="H506">
            <v>27057</v>
          </cell>
        </row>
        <row r="507">
          <cell r="E507">
            <v>2079999</v>
          </cell>
          <cell r="F507" t="str">
            <v>      其他文化旅游体育与传媒支出</v>
          </cell>
          <cell r="G507">
            <v>15636.347198</v>
          </cell>
          <cell r="H507">
            <v>22769</v>
          </cell>
        </row>
        <row r="508">
          <cell r="E508">
            <v>208</v>
          </cell>
          <cell r="F508" t="str">
            <v>八、社会保障和就业支出</v>
          </cell>
          <cell r="G508">
            <v>992750.363651392</v>
          </cell>
          <cell r="H508">
            <v>1263545.316983</v>
          </cell>
        </row>
        <row r="509">
          <cell r="E509">
            <v>20801</v>
          </cell>
          <cell r="F509" t="str">
            <v>    人力资源和社会保障管理事务</v>
          </cell>
          <cell r="G509">
            <v>415760.776904</v>
          </cell>
          <cell r="H509">
            <v>523462.223275</v>
          </cell>
        </row>
        <row r="510">
          <cell r="E510">
            <v>2080101</v>
          </cell>
          <cell r="F510" t="str">
            <v>      行政运行</v>
          </cell>
          <cell r="G510">
            <v>8867.468611</v>
          </cell>
          <cell r="H510">
            <v>8353</v>
          </cell>
        </row>
        <row r="511">
          <cell r="E511">
            <v>2080102</v>
          </cell>
          <cell r="F511" t="str">
            <v>      一般行政管理事务</v>
          </cell>
          <cell r="G511">
            <v>0</v>
          </cell>
          <cell r="H511">
            <v>349</v>
          </cell>
        </row>
        <row r="512">
          <cell r="E512">
            <v>2080103</v>
          </cell>
          <cell r="F512" t="str">
            <v>      机关服务</v>
          </cell>
          <cell r="G512">
            <v>0</v>
          </cell>
          <cell r="H512">
            <v>0</v>
          </cell>
        </row>
        <row r="513">
          <cell r="E513">
            <v>2080104</v>
          </cell>
          <cell r="F513" t="str">
            <v>      综合业务管理</v>
          </cell>
          <cell r="G513">
            <v>4004.578513</v>
          </cell>
          <cell r="H513">
            <v>5312</v>
          </cell>
        </row>
        <row r="514">
          <cell r="E514">
            <v>2080105</v>
          </cell>
          <cell r="F514" t="str">
            <v>      劳动保障监察</v>
          </cell>
          <cell r="G514">
            <v>77.41</v>
          </cell>
          <cell r="H514">
            <v>108</v>
          </cell>
        </row>
        <row r="515">
          <cell r="E515">
            <v>2080106</v>
          </cell>
          <cell r="F515" t="str">
            <v>      就业管理事务</v>
          </cell>
          <cell r="G515">
            <v>2041.066661</v>
          </cell>
          <cell r="H515">
            <v>1873</v>
          </cell>
        </row>
        <row r="516">
          <cell r="E516">
            <v>2080107</v>
          </cell>
          <cell r="F516" t="str">
            <v>      社会保险业务管理事务</v>
          </cell>
          <cell r="G516">
            <v>663.5678</v>
          </cell>
          <cell r="H516">
            <v>511</v>
          </cell>
        </row>
        <row r="517">
          <cell r="E517">
            <v>2080108</v>
          </cell>
          <cell r="F517" t="str">
            <v>      信息化建设</v>
          </cell>
          <cell r="G517">
            <v>286.39</v>
          </cell>
          <cell r="H517">
            <v>327</v>
          </cell>
        </row>
        <row r="518">
          <cell r="E518">
            <v>2080109</v>
          </cell>
          <cell r="F518" t="str">
            <v>      社会保险经办机构</v>
          </cell>
          <cell r="G518">
            <v>43223.95599</v>
          </cell>
          <cell r="H518">
            <v>43598.726275</v>
          </cell>
        </row>
        <row r="519">
          <cell r="E519">
            <v>2080110</v>
          </cell>
          <cell r="F519" t="str">
            <v>      劳动关系和维权</v>
          </cell>
          <cell r="G519">
            <v>720.932763</v>
          </cell>
          <cell r="H519">
            <v>684</v>
          </cell>
        </row>
        <row r="520">
          <cell r="E520">
            <v>2080111</v>
          </cell>
          <cell r="F520" t="str">
            <v>      公共就业服务和职业技能鉴定机构</v>
          </cell>
          <cell r="G520">
            <v>5828.082</v>
          </cell>
          <cell r="H520">
            <v>6306</v>
          </cell>
        </row>
        <row r="521">
          <cell r="E521">
            <v>2080112</v>
          </cell>
          <cell r="F521" t="str">
            <v>      劳动人事争议调解仲裁</v>
          </cell>
          <cell r="G521">
            <v>2238.84</v>
          </cell>
          <cell r="H521">
            <v>2150</v>
          </cell>
        </row>
        <row r="522">
          <cell r="E522">
            <v>2080113</v>
          </cell>
          <cell r="F522" t="str">
            <v>      政府特殊津贴</v>
          </cell>
          <cell r="G522">
            <v>0</v>
          </cell>
          <cell r="H522">
            <v>0</v>
          </cell>
        </row>
        <row r="523">
          <cell r="E523">
            <v>2080114</v>
          </cell>
          <cell r="F523" t="str">
            <v>      资助留学回国人员</v>
          </cell>
          <cell r="G523">
            <v>3000</v>
          </cell>
          <cell r="H523">
            <v>993</v>
          </cell>
        </row>
        <row r="524">
          <cell r="E524">
            <v>2080115</v>
          </cell>
          <cell r="F524" t="str">
            <v>      博士后日常经费</v>
          </cell>
          <cell r="G524">
            <v>56320</v>
          </cell>
          <cell r="H524">
            <v>67676</v>
          </cell>
        </row>
        <row r="525">
          <cell r="E525">
            <v>2080116</v>
          </cell>
          <cell r="F525" t="str">
            <v>      引进人才费用</v>
          </cell>
          <cell r="G525">
            <v>263076.489236</v>
          </cell>
          <cell r="H525">
            <v>357093</v>
          </cell>
        </row>
        <row r="526">
          <cell r="E526">
            <v>2080150</v>
          </cell>
          <cell r="F526" t="str">
            <v>      事业运行</v>
          </cell>
          <cell r="G526">
            <v>0</v>
          </cell>
          <cell r="H526">
            <v>0</v>
          </cell>
        </row>
        <row r="527">
          <cell r="E527">
            <v>2080199</v>
          </cell>
          <cell r="F527" t="str">
            <v>      其他人力资源和社会保障管理事务支出</v>
          </cell>
          <cell r="G527">
            <v>25411.99533</v>
          </cell>
          <cell r="H527">
            <v>28128.497</v>
          </cell>
        </row>
        <row r="528">
          <cell r="E528">
            <v>20802</v>
          </cell>
          <cell r="F528" t="str">
            <v>    民政管理事务</v>
          </cell>
          <cell r="G528">
            <v>12971.845965</v>
          </cell>
          <cell r="H528">
            <v>23566.008</v>
          </cell>
        </row>
        <row r="529">
          <cell r="E529">
            <v>2080201</v>
          </cell>
          <cell r="F529" t="str">
            <v>      行政运行</v>
          </cell>
          <cell r="G529">
            <v>1620.539686</v>
          </cell>
          <cell r="H529">
            <v>1702</v>
          </cell>
        </row>
        <row r="530">
          <cell r="E530">
            <v>2080202</v>
          </cell>
          <cell r="F530" t="str">
            <v>      一般行政管理事务</v>
          </cell>
          <cell r="G530">
            <v>0</v>
          </cell>
          <cell r="H530">
            <v>0</v>
          </cell>
        </row>
        <row r="531">
          <cell r="E531">
            <v>2080203</v>
          </cell>
          <cell r="F531" t="str">
            <v>      机关服务</v>
          </cell>
          <cell r="G531">
            <v>624.950771</v>
          </cell>
          <cell r="H531">
            <v>513</v>
          </cell>
        </row>
        <row r="532">
          <cell r="E532">
            <v>2080206</v>
          </cell>
          <cell r="F532" t="str">
            <v>      社会组织管理</v>
          </cell>
          <cell r="G532">
            <v>3933.432748</v>
          </cell>
          <cell r="H532">
            <v>4017.6</v>
          </cell>
        </row>
        <row r="533">
          <cell r="E533">
            <v>2080207</v>
          </cell>
          <cell r="F533" t="str">
            <v>      行政区划和地名管理</v>
          </cell>
          <cell r="G533">
            <v>0</v>
          </cell>
          <cell r="H533">
            <v>0</v>
          </cell>
        </row>
        <row r="534">
          <cell r="E534">
            <v>2080208</v>
          </cell>
          <cell r="F534" t="str">
            <v>      基层政权建设和社区治理</v>
          </cell>
          <cell r="G534">
            <v>340.44836</v>
          </cell>
          <cell r="H534">
            <v>336</v>
          </cell>
        </row>
        <row r="535">
          <cell r="E535">
            <v>2080299</v>
          </cell>
          <cell r="F535" t="str">
            <v>      其他民政管理事务支出</v>
          </cell>
          <cell r="G535">
            <v>6452.4744</v>
          </cell>
          <cell r="H535">
            <v>16997.408</v>
          </cell>
        </row>
        <row r="536">
          <cell r="E536">
            <v>20804</v>
          </cell>
          <cell r="F536" t="str">
            <v>    补充全国社会保障基金</v>
          </cell>
          <cell r="G536">
            <v>0</v>
          </cell>
          <cell r="H536">
            <v>0</v>
          </cell>
        </row>
        <row r="537">
          <cell r="E537">
            <v>2080402</v>
          </cell>
          <cell r="F537" t="str">
            <v>      用一般公共预算补充基金</v>
          </cell>
          <cell r="G537">
            <v>0</v>
          </cell>
          <cell r="H537">
            <v>0</v>
          </cell>
        </row>
        <row r="538">
          <cell r="E538">
            <v>20805</v>
          </cell>
          <cell r="F538" t="str">
            <v>    行政事业单位养老支出</v>
          </cell>
          <cell r="G538">
            <v>267183.691507</v>
          </cell>
          <cell r="H538">
            <v>556290</v>
          </cell>
        </row>
        <row r="539">
          <cell r="E539">
            <v>2080501</v>
          </cell>
          <cell r="F539" t="str">
            <v>      行政单位离退休</v>
          </cell>
          <cell r="G539">
            <v>37004.448424</v>
          </cell>
          <cell r="H539">
            <v>96721</v>
          </cell>
        </row>
        <row r="540">
          <cell r="E540">
            <v>2080502</v>
          </cell>
          <cell r="F540" t="str">
            <v>      事业单位离退休</v>
          </cell>
          <cell r="G540">
            <v>39422.716777</v>
          </cell>
          <cell r="H540">
            <v>87050</v>
          </cell>
        </row>
        <row r="541">
          <cell r="E541">
            <v>2080503</v>
          </cell>
          <cell r="F541" t="str">
            <v>      离退休人员管理机构</v>
          </cell>
          <cell r="G541">
            <v>0</v>
          </cell>
          <cell r="H541">
            <v>0</v>
          </cell>
        </row>
        <row r="542">
          <cell r="E542">
            <v>2080505</v>
          </cell>
          <cell r="F542" t="str">
            <v>      机关事业单位基本养老保险缴费支出</v>
          </cell>
          <cell r="G542">
            <v>131936.234348</v>
          </cell>
          <cell r="H542">
            <v>134963</v>
          </cell>
        </row>
        <row r="543">
          <cell r="E543">
            <v>2080506</v>
          </cell>
          <cell r="F543" t="str">
            <v>      机关事业单位职业年金缴费支出</v>
          </cell>
          <cell r="G543">
            <v>57766.467158</v>
          </cell>
          <cell r="H543">
            <v>59069</v>
          </cell>
        </row>
        <row r="544">
          <cell r="E544">
            <v>2080507</v>
          </cell>
          <cell r="F544" t="str">
            <v>      对机关事业单位基本养老保险基金的补助</v>
          </cell>
          <cell r="G544">
            <v>0</v>
          </cell>
          <cell r="H544">
            <v>0</v>
          </cell>
        </row>
        <row r="545">
          <cell r="E545">
            <v>2080508</v>
          </cell>
          <cell r="F545" t="str">
            <v>      对机关事业单位职业年金的补助</v>
          </cell>
          <cell r="G545">
            <v>0</v>
          </cell>
          <cell r="H545">
            <v>158200</v>
          </cell>
        </row>
        <row r="546">
          <cell r="E546">
            <v>2080599</v>
          </cell>
          <cell r="F546" t="str">
            <v>      其他行政事业单位养老支出</v>
          </cell>
          <cell r="G546">
            <v>1053.8248</v>
          </cell>
          <cell r="H546">
            <v>20287</v>
          </cell>
        </row>
        <row r="547">
          <cell r="E547">
            <v>20806</v>
          </cell>
          <cell r="F547" t="str">
            <v>    企业改革补助</v>
          </cell>
          <cell r="G547">
            <v>0</v>
          </cell>
          <cell r="H547">
            <v>282</v>
          </cell>
        </row>
        <row r="548">
          <cell r="E548">
            <v>2080601</v>
          </cell>
          <cell r="F548" t="str">
            <v>      企业关闭破产补助</v>
          </cell>
          <cell r="G548">
            <v>0</v>
          </cell>
          <cell r="H548">
            <v>0</v>
          </cell>
        </row>
        <row r="549">
          <cell r="E549">
            <v>2080602</v>
          </cell>
          <cell r="F549" t="str">
            <v>      厂办大集体改革补助</v>
          </cell>
          <cell r="G549">
            <v>0</v>
          </cell>
          <cell r="H549">
            <v>0</v>
          </cell>
        </row>
        <row r="550">
          <cell r="E550">
            <v>2080699</v>
          </cell>
          <cell r="F550" t="str">
            <v>      其他企业改革发展补助</v>
          </cell>
          <cell r="G550">
            <v>0</v>
          </cell>
          <cell r="H550">
            <v>282</v>
          </cell>
        </row>
        <row r="551">
          <cell r="E551">
            <v>20807</v>
          </cell>
          <cell r="F551" t="str">
            <v>    就业补助</v>
          </cell>
          <cell r="G551">
            <v>4401.6</v>
          </cell>
          <cell r="H551">
            <v>3967</v>
          </cell>
        </row>
        <row r="552">
          <cell r="E552">
            <v>2080701</v>
          </cell>
          <cell r="F552" t="str">
            <v>      就业创业服务补贴</v>
          </cell>
          <cell r="G552">
            <v>710</v>
          </cell>
          <cell r="H552">
            <v>510</v>
          </cell>
        </row>
        <row r="553">
          <cell r="E553">
            <v>2080702</v>
          </cell>
          <cell r="F553" t="str">
            <v>      职业培训补贴</v>
          </cell>
          <cell r="G553">
            <v>200</v>
          </cell>
          <cell r="H553">
            <v>-26</v>
          </cell>
        </row>
        <row r="554">
          <cell r="E554">
            <v>2080704</v>
          </cell>
          <cell r="F554" t="str">
            <v>      社会保险补贴</v>
          </cell>
          <cell r="G554">
            <v>0</v>
          </cell>
          <cell r="H554">
            <v>0</v>
          </cell>
        </row>
        <row r="555">
          <cell r="E555">
            <v>2080705</v>
          </cell>
          <cell r="F555" t="str">
            <v>      公益性岗位补贴</v>
          </cell>
          <cell r="G555">
            <v>0</v>
          </cell>
          <cell r="H555">
            <v>0</v>
          </cell>
        </row>
        <row r="556">
          <cell r="E556">
            <v>2080709</v>
          </cell>
          <cell r="F556" t="str">
            <v>      职业技能鉴定补贴</v>
          </cell>
          <cell r="G556">
            <v>0</v>
          </cell>
          <cell r="H556">
            <v>0</v>
          </cell>
        </row>
        <row r="557">
          <cell r="E557">
            <v>2080711</v>
          </cell>
          <cell r="F557" t="str">
            <v>      就业见习补贴</v>
          </cell>
          <cell r="G557">
            <v>0</v>
          </cell>
          <cell r="H557">
            <v>0</v>
          </cell>
        </row>
        <row r="558">
          <cell r="E558">
            <v>2080712</v>
          </cell>
          <cell r="F558" t="str">
            <v>      高技能人才培养补助</v>
          </cell>
          <cell r="G558">
            <v>1820</v>
          </cell>
          <cell r="H558">
            <v>1820</v>
          </cell>
        </row>
        <row r="559">
          <cell r="E559">
            <v>2080713</v>
          </cell>
          <cell r="F559" t="str">
            <v>      促进创业补贴</v>
          </cell>
          <cell r="G559">
            <v>0</v>
          </cell>
          <cell r="H559">
            <v>0</v>
          </cell>
        </row>
        <row r="560">
          <cell r="E560">
            <v>2080799</v>
          </cell>
          <cell r="F560" t="str">
            <v>      其他就业补助支出</v>
          </cell>
          <cell r="G560">
            <v>1671.6</v>
          </cell>
          <cell r="H560">
            <v>1663</v>
          </cell>
        </row>
        <row r="561">
          <cell r="E561">
            <v>20808</v>
          </cell>
          <cell r="F561" t="str">
            <v>    抚恤</v>
          </cell>
          <cell r="G561">
            <v>4775.766084</v>
          </cell>
          <cell r="H561">
            <v>1580</v>
          </cell>
        </row>
        <row r="562">
          <cell r="E562">
            <v>2080801</v>
          </cell>
          <cell r="F562" t="str">
            <v>      死亡抚恤</v>
          </cell>
          <cell r="G562">
            <v>94</v>
          </cell>
          <cell r="H562">
            <v>996</v>
          </cell>
        </row>
        <row r="563">
          <cell r="E563">
            <v>2080802</v>
          </cell>
          <cell r="F563" t="str">
            <v>      伤残抚恤</v>
          </cell>
          <cell r="G563">
            <v>0</v>
          </cell>
          <cell r="H563">
            <v>0</v>
          </cell>
        </row>
        <row r="564">
          <cell r="E564">
            <v>2080803</v>
          </cell>
          <cell r="F564" t="str">
            <v>      在乡复员、退伍军人生活补助</v>
          </cell>
          <cell r="G564">
            <v>0</v>
          </cell>
          <cell r="H564">
            <v>0</v>
          </cell>
        </row>
        <row r="565">
          <cell r="E565">
            <v>2080804</v>
          </cell>
          <cell r="F565" t="str">
            <v>      优抚事业单位支出</v>
          </cell>
          <cell r="G565">
            <v>584.766084</v>
          </cell>
          <cell r="H565">
            <v>584</v>
          </cell>
        </row>
        <row r="566">
          <cell r="E566">
            <v>2080805</v>
          </cell>
          <cell r="F566" t="str">
            <v>      义务兵优待</v>
          </cell>
          <cell r="G566">
            <v>0</v>
          </cell>
          <cell r="H566">
            <v>0</v>
          </cell>
        </row>
        <row r="567">
          <cell r="E567">
            <v>2080806</v>
          </cell>
          <cell r="F567" t="str">
            <v>      农村籍退役士兵老年生活补助</v>
          </cell>
          <cell r="G567">
            <v>0</v>
          </cell>
          <cell r="H567">
            <v>0</v>
          </cell>
        </row>
        <row r="568">
          <cell r="E568">
            <v>2080807</v>
          </cell>
          <cell r="F568" t="str">
            <v>      光荣院</v>
          </cell>
          <cell r="G568">
            <v>0</v>
          </cell>
          <cell r="H568">
            <v>0</v>
          </cell>
        </row>
        <row r="569">
          <cell r="E569">
            <v>2080808</v>
          </cell>
          <cell r="F569" t="str">
            <v>      烈士纪念设施管理维护</v>
          </cell>
          <cell r="G569">
            <v>0</v>
          </cell>
          <cell r="H569">
            <v>0</v>
          </cell>
        </row>
        <row r="570">
          <cell r="E570">
            <v>2080899</v>
          </cell>
          <cell r="F570" t="str">
            <v>      其他优抚支出</v>
          </cell>
          <cell r="G570">
            <v>4097</v>
          </cell>
          <cell r="H570">
            <v>0</v>
          </cell>
        </row>
        <row r="571">
          <cell r="E571">
            <v>20809</v>
          </cell>
          <cell r="F571" t="str">
            <v>    退役安置</v>
          </cell>
          <cell r="G571">
            <v>69849.153257</v>
          </cell>
          <cell r="H571">
            <v>76012.3219</v>
          </cell>
        </row>
        <row r="572">
          <cell r="E572">
            <v>2080901</v>
          </cell>
          <cell r="F572" t="str">
            <v>      退役士兵安置</v>
          </cell>
          <cell r="G572">
            <v>0</v>
          </cell>
          <cell r="H572">
            <v>0</v>
          </cell>
        </row>
        <row r="573">
          <cell r="E573">
            <v>2080902</v>
          </cell>
          <cell r="F573" t="str">
            <v>      军队移交政府的离退休人员安置</v>
          </cell>
          <cell r="G573">
            <v>23291.0163</v>
          </cell>
          <cell r="H573">
            <v>23076</v>
          </cell>
        </row>
        <row r="574">
          <cell r="E574">
            <v>2080903</v>
          </cell>
          <cell r="F574" t="str">
            <v>      军队移交政府离退休干部管理机构</v>
          </cell>
          <cell r="G574">
            <v>9217.711357</v>
          </cell>
          <cell r="H574">
            <v>15059.9009</v>
          </cell>
        </row>
        <row r="575">
          <cell r="E575">
            <v>2080904</v>
          </cell>
          <cell r="F575" t="str">
            <v>      退役士兵管理教育</v>
          </cell>
          <cell r="G575">
            <v>127.6</v>
          </cell>
          <cell r="H575">
            <v>31.4</v>
          </cell>
        </row>
        <row r="576">
          <cell r="E576">
            <v>2080905</v>
          </cell>
          <cell r="F576" t="str">
            <v>      军队转业干部安置</v>
          </cell>
          <cell r="G576">
            <v>36963.0376</v>
          </cell>
          <cell r="H576">
            <v>38138.021</v>
          </cell>
        </row>
        <row r="577">
          <cell r="E577">
            <v>2080999</v>
          </cell>
          <cell r="F577" t="str">
            <v>      其他退役安置支出</v>
          </cell>
          <cell r="G577">
            <v>249.788</v>
          </cell>
          <cell r="H577">
            <v>-293</v>
          </cell>
        </row>
        <row r="578">
          <cell r="E578">
            <v>20810</v>
          </cell>
          <cell r="F578" t="str">
            <v>    社会福利</v>
          </cell>
          <cell r="G578">
            <v>24542.5511070721</v>
          </cell>
          <cell r="H578">
            <v>23257.744859</v>
          </cell>
        </row>
        <row r="579">
          <cell r="E579">
            <v>2081001</v>
          </cell>
          <cell r="F579" t="str">
            <v>      儿童福利</v>
          </cell>
          <cell r="G579">
            <v>5469.8717</v>
          </cell>
          <cell r="H579">
            <v>5603</v>
          </cell>
        </row>
        <row r="580">
          <cell r="E580">
            <v>2081002</v>
          </cell>
          <cell r="F580" t="str">
            <v>      老年福利</v>
          </cell>
          <cell r="G580">
            <v>3400.539824</v>
          </cell>
          <cell r="H580">
            <v>3181</v>
          </cell>
        </row>
        <row r="581">
          <cell r="E581">
            <v>2081003</v>
          </cell>
          <cell r="F581" t="str">
            <v>      康复辅具</v>
          </cell>
          <cell r="G581">
            <v>0</v>
          </cell>
          <cell r="H581">
            <v>0</v>
          </cell>
        </row>
        <row r="582">
          <cell r="E582">
            <v>2081004</v>
          </cell>
          <cell r="F582" t="str">
            <v>      殡葬</v>
          </cell>
          <cell r="G582">
            <v>7550.99577407213</v>
          </cell>
          <cell r="H582">
            <v>6510.694859</v>
          </cell>
        </row>
        <row r="583">
          <cell r="E583">
            <v>2081005</v>
          </cell>
          <cell r="F583" t="str">
            <v>      社会福利事业单位</v>
          </cell>
          <cell r="G583">
            <v>7498.445789</v>
          </cell>
          <cell r="H583">
            <v>6856.05</v>
          </cell>
        </row>
        <row r="584">
          <cell r="E584">
            <v>2081006</v>
          </cell>
          <cell r="F584" t="str">
            <v>      养老服务</v>
          </cell>
          <cell r="G584">
            <v>0</v>
          </cell>
          <cell r="H584">
            <v>0</v>
          </cell>
        </row>
        <row r="585">
          <cell r="E585">
            <v>2081099</v>
          </cell>
          <cell r="F585" t="str">
            <v>      其他社会福利支出</v>
          </cell>
          <cell r="G585">
            <v>622.69802</v>
          </cell>
          <cell r="H585">
            <v>1107</v>
          </cell>
        </row>
        <row r="586">
          <cell r="E586">
            <v>20811</v>
          </cell>
          <cell r="F586" t="str">
            <v>    残疾人事业</v>
          </cell>
          <cell r="G586">
            <v>16858.626169</v>
          </cell>
          <cell r="H586">
            <v>20594.728741</v>
          </cell>
        </row>
        <row r="587">
          <cell r="E587">
            <v>2081101</v>
          </cell>
          <cell r="F587" t="str">
            <v>      行政运行</v>
          </cell>
          <cell r="G587">
            <v>748.851203</v>
          </cell>
          <cell r="H587">
            <v>712</v>
          </cell>
        </row>
        <row r="588">
          <cell r="E588">
            <v>2081102</v>
          </cell>
          <cell r="F588" t="str">
            <v>      一般行政管理事务</v>
          </cell>
          <cell r="G588">
            <v>0</v>
          </cell>
          <cell r="H588">
            <v>171</v>
          </cell>
        </row>
        <row r="589">
          <cell r="E589">
            <v>2081103</v>
          </cell>
          <cell r="F589" t="str">
            <v>      机关服务</v>
          </cell>
          <cell r="G589">
            <v>0</v>
          </cell>
          <cell r="H589">
            <v>0</v>
          </cell>
        </row>
        <row r="590">
          <cell r="E590">
            <v>2081104</v>
          </cell>
          <cell r="F590" t="str">
            <v>      残疾人康复</v>
          </cell>
          <cell r="G590">
            <v>8364.894461</v>
          </cell>
          <cell r="H590">
            <v>6971.924</v>
          </cell>
        </row>
        <row r="591">
          <cell r="E591">
            <v>2081105</v>
          </cell>
          <cell r="F591" t="str">
            <v>      残疾人就业</v>
          </cell>
          <cell r="G591">
            <v>2701.178373</v>
          </cell>
          <cell r="H591">
            <v>9172.945996</v>
          </cell>
        </row>
        <row r="592">
          <cell r="E592">
            <v>2081106</v>
          </cell>
          <cell r="F592" t="str">
            <v>      残疾人体育</v>
          </cell>
          <cell r="G592">
            <v>335.94</v>
          </cell>
          <cell r="H592">
            <v>313</v>
          </cell>
        </row>
        <row r="593">
          <cell r="E593">
            <v>2081107</v>
          </cell>
          <cell r="F593" t="str">
            <v>      残疾人生活和护理补贴</v>
          </cell>
          <cell r="G593">
            <v>0</v>
          </cell>
          <cell r="H593">
            <v>0</v>
          </cell>
        </row>
        <row r="594">
          <cell r="E594">
            <v>2081199</v>
          </cell>
          <cell r="F594" t="str">
            <v>      其他残疾人事业支出</v>
          </cell>
          <cell r="G594">
            <v>4707.762132</v>
          </cell>
          <cell r="H594">
            <v>3253.858745</v>
          </cell>
        </row>
        <row r="595">
          <cell r="E595">
            <v>20816</v>
          </cell>
          <cell r="F595" t="str">
            <v>    红十字事业</v>
          </cell>
          <cell r="G595">
            <v>892.420146</v>
          </cell>
          <cell r="H595">
            <v>1042</v>
          </cell>
        </row>
        <row r="596">
          <cell r="E596">
            <v>2081601</v>
          </cell>
          <cell r="F596" t="str">
            <v>      行政运行</v>
          </cell>
          <cell r="G596">
            <v>291.810146</v>
          </cell>
          <cell r="H596">
            <v>291</v>
          </cell>
        </row>
        <row r="597">
          <cell r="E597">
            <v>2081602</v>
          </cell>
          <cell r="F597" t="str">
            <v>      一般行政管理事务</v>
          </cell>
          <cell r="G597">
            <v>600.61</v>
          </cell>
          <cell r="H597">
            <v>751</v>
          </cell>
        </row>
        <row r="598">
          <cell r="E598">
            <v>2081603</v>
          </cell>
          <cell r="F598" t="str">
            <v>      机关服务</v>
          </cell>
          <cell r="G598">
            <v>0</v>
          </cell>
          <cell r="H598">
            <v>0</v>
          </cell>
        </row>
        <row r="599">
          <cell r="E599">
            <v>2081699</v>
          </cell>
          <cell r="F599" t="str">
            <v>      其他红十字事业支出</v>
          </cell>
          <cell r="G599">
            <v>0</v>
          </cell>
          <cell r="H599">
            <v>0</v>
          </cell>
        </row>
        <row r="600">
          <cell r="E600">
            <v>20819</v>
          </cell>
          <cell r="F600" t="str">
            <v>    最低生活保障</v>
          </cell>
          <cell r="G600">
            <v>0</v>
          </cell>
          <cell r="H600">
            <v>0</v>
          </cell>
        </row>
        <row r="601">
          <cell r="E601">
            <v>2081901</v>
          </cell>
          <cell r="F601" t="str">
            <v>      城市最低生活保障金支出</v>
          </cell>
          <cell r="G601">
            <v>0</v>
          </cell>
          <cell r="H601">
            <v>0</v>
          </cell>
        </row>
        <row r="602">
          <cell r="E602">
            <v>2081902</v>
          </cell>
          <cell r="F602" t="str">
            <v>      农村最低生活保障金支出</v>
          </cell>
          <cell r="G602">
            <v>0</v>
          </cell>
          <cell r="H602">
            <v>0</v>
          </cell>
        </row>
        <row r="603">
          <cell r="E603">
            <v>20820</v>
          </cell>
          <cell r="F603" t="str">
            <v>    临时救助</v>
          </cell>
          <cell r="G603">
            <v>12606.378919</v>
          </cell>
          <cell r="H603">
            <v>11678.456</v>
          </cell>
        </row>
        <row r="604">
          <cell r="E604">
            <v>2082001</v>
          </cell>
          <cell r="F604" t="str">
            <v>      临时救助支出</v>
          </cell>
          <cell r="G604">
            <v>0</v>
          </cell>
          <cell r="H604">
            <v>0</v>
          </cell>
        </row>
        <row r="605">
          <cell r="E605">
            <v>2082002</v>
          </cell>
          <cell r="F605" t="str">
            <v>      流浪乞讨人员救助支出</v>
          </cell>
          <cell r="G605">
            <v>12606.378919</v>
          </cell>
          <cell r="H605">
            <v>11678.456</v>
          </cell>
        </row>
        <row r="606">
          <cell r="E606">
            <v>20821</v>
          </cell>
          <cell r="F606" t="str">
            <v>    特困人员救助供养</v>
          </cell>
          <cell r="G606">
            <v>0</v>
          </cell>
          <cell r="H606">
            <v>0</v>
          </cell>
        </row>
        <row r="607">
          <cell r="E607">
            <v>2082101</v>
          </cell>
          <cell r="F607" t="str">
            <v>      城市特困人员救助供养支出</v>
          </cell>
          <cell r="G607">
            <v>0</v>
          </cell>
          <cell r="H607">
            <v>0</v>
          </cell>
        </row>
        <row r="608">
          <cell r="E608">
            <v>2082102</v>
          </cell>
          <cell r="F608" t="str">
            <v>      农村特困人员救助供养支出</v>
          </cell>
          <cell r="G608">
            <v>0</v>
          </cell>
          <cell r="H608">
            <v>0</v>
          </cell>
        </row>
        <row r="609">
          <cell r="E609">
            <v>20824</v>
          </cell>
          <cell r="F609" t="str">
            <v>    补充道路交通事故社会救助基金</v>
          </cell>
          <cell r="G609">
            <v>0</v>
          </cell>
          <cell r="H609">
            <v>0</v>
          </cell>
        </row>
        <row r="610">
          <cell r="E610">
            <v>2082401</v>
          </cell>
          <cell r="F610" t="str">
            <v>      交强险增值税补助基金支出</v>
          </cell>
          <cell r="G610">
            <v>0</v>
          </cell>
          <cell r="H610">
            <v>0</v>
          </cell>
        </row>
        <row r="611">
          <cell r="E611">
            <v>2082402</v>
          </cell>
          <cell r="F611" t="str">
            <v>      交强险罚款收入补助基金支出</v>
          </cell>
          <cell r="G611">
            <v>0</v>
          </cell>
          <cell r="H611">
            <v>0</v>
          </cell>
        </row>
        <row r="612">
          <cell r="E612">
            <v>20825</v>
          </cell>
          <cell r="F612" t="str">
            <v>    其他生活救助</v>
          </cell>
          <cell r="G612">
            <v>0</v>
          </cell>
          <cell r="H612">
            <v>0</v>
          </cell>
        </row>
        <row r="613">
          <cell r="E613">
            <v>2082501</v>
          </cell>
          <cell r="F613" t="str">
            <v>      其他城市生活救助</v>
          </cell>
          <cell r="G613">
            <v>0</v>
          </cell>
          <cell r="H613">
            <v>0</v>
          </cell>
        </row>
        <row r="614">
          <cell r="E614">
            <v>2082502</v>
          </cell>
          <cell r="F614" t="str">
            <v>      其他农村生活救助</v>
          </cell>
          <cell r="G614">
            <v>0</v>
          </cell>
          <cell r="H614">
            <v>0</v>
          </cell>
        </row>
        <row r="615">
          <cell r="E615">
            <v>20826</v>
          </cell>
          <cell r="F615" t="str">
            <v>    财政对基本养老保险基金的补助</v>
          </cell>
          <cell r="G615">
            <v>5172</v>
          </cell>
          <cell r="H615">
            <v>5172</v>
          </cell>
        </row>
        <row r="616">
          <cell r="E616">
            <v>2082601</v>
          </cell>
          <cell r="F616" t="str">
            <v>      财政对企业职工基本养老保险基金的补助</v>
          </cell>
          <cell r="G616">
            <v>0</v>
          </cell>
          <cell r="H616">
            <v>0</v>
          </cell>
        </row>
        <row r="617">
          <cell r="E617">
            <v>2082602</v>
          </cell>
          <cell r="F617" t="str">
            <v>      财政对城乡居民基本养老保险基金的补助</v>
          </cell>
          <cell r="G617">
            <v>5172</v>
          </cell>
          <cell r="H617">
            <v>5172</v>
          </cell>
        </row>
        <row r="618">
          <cell r="E618">
            <v>2082699</v>
          </cell>
          <cell r="F618" t="str">
            <v>      财政对其他基本养老保险基金的补助</v>
          </cell>
          <cell r="G618">
            <v>0</v>
          </cell>
          <cell r="H618">
            <v>0</v>
          </cell>
        </row>
        <row r="619">
          <cell r="E619">
            <v>20827</v>
          </cell>
          <cell r="F619" t="str">
            <v>    财政对其他社会保险基金的补助</v>
          </cell>
          <cell r="G619">
            <v>189.917366</v>
          </cell>
          <cell r="H619">
            <v>34</v>
          </cell>
        </row>
        <row r="620">
          <cell r="E620">
            <v>2082701</v>
          </cell>
          <cell r="F620" t="str">
            <v>      财政对失业保险基金的补助</v>
          </cell>
          <cell r="G620">
            <v>0</v>
          </cell>
          <cell r="H620">
            <v>0</v>
          </cell>
        </row>
        <row r="621">
          <cell r="E621">
            <v>2082702</v>
          </cell>
          <cell r="F621" t="str">
            <v>      财政对工伤保险基金的补助</v>
          </cell>
          <cell r="G621">
            <v>0.988984</v>
          </cell>
          <cell r="H621">
            <v>0</v>
          </cell>
        </row>
        <row r="622">
          <cell r="E622">
            <v>2082703</v>
          </cell>
          <cell r="F622" t="str">
            <v>      财政对生育保险基金的补助</v>
          </cell>
          <cell r="G622">
            <v>0</v>
          </cell>
          <cell r="H622">
            <v>0</v>
          </cell>
        </row>
        <row r="623">
          <cell r="E623">
            <v>2082799</v>
          </cell>
          <cell r="F623" t="str">
            <v>      其他财政对社会保险基金的补助</v>
          </cell>
          <cell r="G623">
            <v>188.928382</v>
          </cell>
          <cell r="H623">
            <v>34</v>
          </cell>
        </row>
        <row r="624">
          <cell r="E624">
            <v>20828</v>
          </cell>
          <cell r="F624" t="str">
            <v>    退役军人管理事务</v>
          </cell>
          <cell r="G624">
            <v>8930.61123031955</v>
          </cell>
          <cell r="H624">
            <v>11172.834208</v>
          </cell>
        </row>
        <row r="625">
          <cell r="E625">
            <v>2082801</v>
          </cell>
          <cell r="F625" t="str">
            <v>      行政运行</v>
          </cell>
          <cell r="G625">
            <v>1076.657388</v>
          </cell>
          <cell r="H625">
            <v>1059</v>
          </cell>
        </row>
        <row r="626">
          <cell r="E626">
            <v>2082802</v>
          </cell>
          <cell r="F626" t="str">
            <v>      一般行政管理事务</v>
          </cell>
          <cell r="G626">
            <v>382.09</v>
          </cell>
          <cell r="H626">
            <v>373</v>
          </cell>
        </row>
        <row r="627">
          <cell r="E627">
            <v>2082803</v>
          </cell>
          <cell r="F627" t="str">
            <v>      机关服务</v>
          </cell>
          <cell r="G627">
            <v>0</v>
          </cell>
          <cell r="H627">
            <v>0</v>
          </cell>
        </row>
        <row r="628">
          <cell r="E628">
            <v>2082804</v>
          </cell>
          <cell r="F628" t="str">
            <v>      拥军优属</v>
          </cell>
          <cell r="G628">
            <v>1715</v>
          </cell>
          <cell r="H628">
            <v>3256</v>
          </cell>
        </row>
        <row r="629">
          <cell r="E629">
            <v>2082805</v>
          </cell>
          <cell r="F629" t="str">
            <v>      军供保障</v>
          </cell>
          <cell r="G629">
            <v>2073.50264590719</v>
          </cell>
          <cell r="H629">
            <v>1449</v>
          </cell>
        </row>
        <row r="630">
          <cell r="E630">
            <v>2082850</v>
          </cell>
          <cell r="F630" t="str">
            <v>      事业运行</v>
          </cell>
          <cell r="G630">
            <v>379.179413</v>
          </cell>
          <cell r="H630">
            <v>522</v>
          </cell>
        </row>
        <row r="631">
          <cell r="E631">
            <v>2082899</v>
          </cell>
          <cell r="F631" t="str">
            <v>      其他退役军人事务管理支出</v>
          </cell>
          <cell r="G631">
            <v>3304.18178341236</v>
          </cell>
          <cell r="H631">
            <v>4513.834208</v>
          </cell>
        </row>
        <row r="632">
          <cell r="E632">
            <v>20830</v>
          </cell>
          <cell r="F632" t="str">
            <v>    财政代缴社会保险费支出</v>
          </cell>
          <cell r="G632">
            <v>0</v>
          </cell>
          <cell r="H632">
            <v>0</v>
          </cell>
        </row>
        <row r="633">
          <cell r="E633">
            <v>2083001</v>
          </cell>
          <cell r="F633" t="str">
            <v>      财政代缴城乡居民基本养老保险费支出</v>
          </cell>
          <cell r="G633">
            <v>0</v>
          </cell>
          <cell r="H633">
            <v>0</v>
          </cell>
        </row>
        <row r="634">
          <cell r="E634">
            <v>2083099</v>
          </cell>
          <cell r="F634" t="str">
            <v>      财政代缴其他社会保险费支出</v>
          </cell>
          <cell r="G634">
            <v>0</v>
          </cell>
          <cell r="H634">
            <v>0</v>
          </cell>
        </row>
        <row r="635">
          <cell r="E635">
            <v>20899</v>
          </cell>
          <cell r="F635" t="str">
            <v>    其他社会保障和就业支出</v>
          </cell>
          <cell r="G635">
            <v>148615.024997</v>
          </cell>
          <cell r="H635">
            <v>5434</v>
          </cell>
        </row>
        <row r="636">
          <cell r="E636">
            <v>2089999</v>
          </cell>
          <cell r="F636" t="str">
            <v>      其他社会保障和就业支出</v>
          </cell>
          <cell r="G636">
            <v>148615.024997</v>
          </cell>
          <cell r="H636">
            <v>5434</v>
          </cell>
        </row>
        <row r="637">
          <cell r="E637">
            <v>210</v>
          </cell>
          <cell r="F637" t="str">
            <v>九、卫生健康支出</v>
          </cell>
          <cell r="G637">
            <v>2004442.02579387</v>
          </cell>
          <cell r="H637">
            <v>2651487.146328</v>
          </cell>
        </row>
        <row r="638">
          <cell r="E638">
            <v>21001</v>
          </cell>
          <cell r="F638" t="str">
            <v>    卫生健康管理事务</v>
          </cell>
          <cell r="G638">
            <v>10485.491905</v>
          </cell>
          <cell r="H638">
            <v>13186</v>
          </cell>
        </row>
        <row r="639">
          <cell r="E639">
            <v>2100101</v>
          </cell>
          <cell r="F639" t="str">
            <v>      行政运行</v>
          </cell>
          <cell r="G639">
            <v>5162.408932</v>
          </cell>
          <cell r="H639">
            <v>5700</v>
          </cell>
        </row>
        <row r="640">
          <cell r="E640">
            <v>2100102</v>
          </cell>
          <cell r="F640" t="str">
            <v>      一般行政管理事务</v>
          </cell>
          <cell r="G640">
            <v>4622.0774</v>
          </cell>
          <cell r="H640">
            <v>4348</v>
          </cell>
        </row>
        <row r="641">
          <cell r="E641">
            <v>2100103</v>
          </cell>
          <cell r="F641" t="str">
            <v>      机关服务</v>
          </cell>
          <cell r="G641">
            <v>0</v>
          </cell>
          <cell r="H641">
            <v>0</v>
          </cell>
        </row>
        <row r="642">
          <cell r="E642">
            <v>2100199</v>
          </cell>
          <cell r="F642" t="str">
            <v>      其他卫生健康管理事务支出</v>
          </cell>
          <cell r="G642">
            <v>701.005573</v>
          </cell>
          <cell r="H642">
            <v>3138</v>
          </cell>
        </row>
        <row r="643">
          <cell r="E643">
            <v>21002</v>
          </cell>
          <cell r="F643" t="str">
            <v>    公立医院</v>
          </cell>
          <cell r="G643">
            <v>1074924.11854188</v>
          </cell>
          <cell r="H643">
            <v>1244021.48014</v>
          </cell>
        </row>
        <row r="644">
          <cell r="E644">
            <v>2100201</v>
          </cell>
          <cell r="F644" t="str">
            <v>      综合医院</v>
          </cell>
          <cell r="G644">
            <v>586979.709259831</v>
          </cell>
          <cell r="H644">
            <v>651124.290207</v>
          </cell>
        </row>
        <row r="645">
          <cell r="E645">
            <v>2100202</v>
          </cell>
          <cell r="F645" t="str">
            <v>      中医（民族）医院</v>
          </cell>
          <cell r="G645">
            <v>121173.979352597</v>
          </cell>
          <cell r="H645">
            <v>163382.020199</v>
          </cell>
        </row>
        <row r="646">
          <cell r="E646">
            <v>2100203</v>
          </cell>
          <cell r="F646" t="str">
            <v>      传染病医院</v>
          </cell>
          <cell r="G646">
            <v>52358.862461</v>
          </cell>
          <cell r="H646">
            <v>57331</v>
          </cell>
        </row>
        <row r="647">
          <cell r="E647">
            <v>2100204</v>
          </cell>
          <cell r="F647" t="str">
            <v>      职业病防治医院</v>
          </cell>
          <cell r="G647">
            <v>12471.912756</v>
          </cell>
          <cell r="H647">
            <v>13353</v>
          </cell>
        </row>
        <row r="648">
          <cell r="E648">
            <v>2100205</v>
          </cell>
          <cell r="F648" t="str">
            <v>      精神病医院</v>
          </cell>
          <cell r="G648">
            <v>38953.968012</v>
          </cell>
          <cell r="H648">
            <v>48654</v>
          </cell>
        </row>
        <row r="649">
          <cell r="E649">
            <v>2100206</v>
          </cell>
          <cell r="F649" t="str">
            <v>      妇幼保健医院</v>
          </cell>
          <cell r="G649">
            <v>50931.9211</v>
          </cell>
          <cell r="H649">
            <v>45113.243905</v>
          </cell>
        </row>
        <row r="650">
          <cell r="E650">
            <v>2100207</v>
          </cell>
          <cell r="F650" t="str">
            <v>      儿童医院</v>
          </cell>
          <cell r="G650">
            <v>67893.8846897213</v>
          </cell>
          <cell r="H650">
            <v>94059.371806</v>
          </cell>
        </row>
        <row r="651">
          <cell r="E651">
            <v>2100208</v>
          </cell>
          <cell r="F651" t="str">
            <v>      其他专科医院</v>
          </cell>
          <cell r="G651">
            <v>136913.453226731</v>
          </cell>
          <cell r="H651">
            <v>153782.693923</v>
          </cell>
        </row>
        <row r="652">
          <cell r="E652">
            <v>2100209</v>
          </cell>
          <cell r="F652" t="str">
            <v>      福利医院</v>
          </cell>
          <cell r="G652">
            <v>0</v>
          </cell>
          <cell r="H652">
            <v>0</v>
          </cell>
        </row>
        <row r="653">
          <cell r="E653">
            <v>2100210</v>
          </cell>
          <cell r="F653" t="str">
            <v>      行业医院</v>
          </cell>
          <cell r="G653">
            <v>0</v>
          </cell>
          <cell r="H653">
            <v>0</v>
          </cell>
        </row>
        <row r="654">
          <cell r="E654">
            <v>2100211</v>
          </cell>
          <cell r="F654" t="str">
            <v>      处理医疗欠费</v>
          </cell>
          <cell r="G654">
            <v>0</v>
          </cell>
          <cell r="H654">
            <v>0</v>
          </cell>
        </row>
        <row r="655">
          <cell r="E655">
            <v>2100212</v>
          </cell>
          <cell r="F655" t="str">
            <v>      康复医院</v>
          </cell>
          <cell r="G655">
            <v>0</v>
          </cell>
          <cell r="H655">
            <v>0</v>
          </cell>
        </row>
        <row r="656">
          <cell r="E656">
            <v>2100213</v>
          </cell>
          <cell r="F656" t="str">
            <v>      优抚医院</v>
          </cell>
          <cell r="G656">
            <v>0</v>
          </cell>
          <cell r="H656">
            <v>0</v>
          </cell>
        </row>
        <row r="657">
          <cell r="E657">
            <v>2100299</v>
          </cell>
          <cell r="F657" t="str">
            <v>      其他公立医院支出</v>
          </cell>
          <cell r="G657">
            <v>7246.427684</v>
          </cell>
          <cell r="H657">
            <v>17221.8601</v>
          </cell>
        </row>
        <row r="658">
          <cell r="E658">
            <v>21003</v>
          </cell>
          <cell r="F658" t="str">
            <v>    基层医疗卫生机构</v>
          </cell>
          <cell r="G658">
            <v>3497.5</v>
          </cell>
          <cell r="H658">
            <v>173</v>
          </cell>
        </row>
        <row r="659">
          <cell r="E659">
            <v>2100301</v>
          </cell>
          <cell r="F659" t="str">
            <v>      城市社区卫生机构</v>
          </cell>
          <cell r="G659">
            <v>375</v>
          </cell>
          <cell r="H659">
            <v>173</v>
          </cell>
        </row>
        <row r="660">
          <cell r="E660">
            <v>2100302</v>
          </cell>
          <cell r="F660" t="str">
            <v>      乡镇卫生院</v>
          </cell>
          <cell r="G660">
            <v>0</v>
          </cell>
          <cell r="H660">
            <v>0</v>
          </cell>
        </row>
        <row r="661">
          <cell r="E661">
            <v>2100399</v>
          </cell>
          <cell r="F661" t="str">
            <v>      其他基层医疗卫生机构支出</v>
          </cell>
          <cell r="G661">
            <v>3122.5</v>
          </cell>
          <cell r="H661">
            <v>0</v>
          </cell>
        </row>
        <row r="662">
          <cell r="E662">
            <v>21004</v>
          </cell>
          <cell r="F662" t="str">
            <v>    公共卫生</v>
          </cell>
          <cell r="G662">
            <v>217244.27311671</v>
          </cell>
          <cell r="H662">
            <v>268554.828965</v>
          </cell>
        </row>
        <row r="663">
          <cell r="E663">
            <v>2100401</v>
          </cell>
          <cell r="F663" t="str">
            <v>      疾病预防控制机构</v>
          </cell>
          <cell r="G663">
            <v>71766.0336229887</v>
          </cell>
          <cell r="H663">
            <v>70823.091762</v>
          </cell>
        </row>
        <row r="664">
          <cell r="E664">
            <v>2100402</v>
          </cell>
          <cell r="F664" t="str">
            <v>      卫生监督机构</v>
          </cell>
          <cell r="G664">
            <v>5540.354244</v>
          </cell>
          <cell r="H664">
            <v>6122.06105</v>
          </cell>
        </row>
        <row r="665">
          <cell r="E665">
            <v>2100403</v>
          </cell>
          <cell r="F665" t="str">
            <v>      妇幼保健机构</v>
          </cell>
          <cell r="G665">
            <v>2062.388895</v>
          </cell>
          <cell r="H665">
            <v>5946</v>
          </cell>
        </row>
        <row r="666">
          <cell r="E666">
            <v>2100404</v>
          </cell>
          <cell r="F666" t="str">
            <v>      精神卫生机构</v>
          </cell>
          <cell r="G666">
            <v>2410.8</v>
          </cell>
          <cell r="H666">
            <v>2148</v>
          </cell>
        </row>
        <row r="667">
          <cell r="E667">
            <v>2100405</v>
          </cell>
          <cell r="F667" t="str">
            <v>      应急救治机构</v>
          </cell>
          <cell r="G667">
            <v>19633.969473</v>
          </cell>
          <cell r="H667">
            <v>20143.957</v>
          </cell>
        </row>
        <row r="668">
          <cell r="E668">
            <v>2100406</v>
          </cell>
          <cell r="F668" t="str">
            <v>      采供血机构</v>
          </cell>
          <cell r="G668">
            <v>25243.153145773</v>
          </cell>
          <cell r="H668">
            <v>22253</v>
          </cell>
        </row>
        <row r="669">
          <cell r="E669">
            <v>2100407</v>
          </cell>
          <cell r="F669" t="str">
            <v>      其他专业公共卫生机构</v>
          </cell>
          <cell r="G669">
            <v>1563.71024164943</v>
          </cell>
          <cell r="H669">
            <v>3133</v>
          </cell>
        </row>
        <row r="670">
          <cell r="E670">
            <v>2100408</v>
          </cell>
          <cell r="F670" t="str">
            <v>      基本公共卫生服务</v>
          </cell>
          <cell r="G670">
            <v>37819.8294972989</v>
          </cell>
          <cell r="H670">
            <v>13805.662661</v>
          </cell>
        </row>
        <row r="671">
          <cell r="E671">
            <v>2100409</v>
          </cell>
          <cell r="F671" t="str">
            <v>      重大公共卫生服务</v>
          </cell>
          <cell r="G671">
            <v>12714.624542</v>
          </cell>
          <cell r="H671">
            <v>11754.81955</v>
          </cell>
        </row>
        <row r="672">
          <cell r="E672">
            <v>2100410</v>
          </cell>
          <cell r="F672" t="str">
            <v>      突发公共卫生事件应急处理</v>
          </cell>
          <cell r="G672">
            <v>6751.9897</v>
          </cell>
          <cell r="H672">
            <v>84571.67</v>
          </cell>
        </row>
        <row r="673">
          <cell r="E673">
            <v>2100499</v>
          </cell>
          <cell r="F673" t="str">
            <v>      其他公共卫生支出</v>
          </cell>
          <cell r="G673">
            <v>31737.419755</v>
          </cell>
          <cell r="H673">
            <v>27853.566942</v>
          </cell>
        </row>
        <row r="674">
          <cell r="E674">
            <v>21006</v>
          </cell>
          <cell r="F674" t="str">
            <v>    中医药</v>
          </cell>
          <cell r="G674">
            <v>3063.421843</v>
          </cell>
          <cell r="H674">
            <v>2730.560197</v>
          </cell>
        </row>
        <row r="675">
          <cell r="E675">
            <v>2100601</v>
          </cell>
          <cell r="F675" t="str">
            <v>      中医（民族医）药专项</v>
          </cell>
          <cell r="G675">
            <v>1593.171843</v>
          </cell>
          <cell r="H675">
            <v>1374.905497</v>
          </cell>
        </row>
        <row r="676">
          <cell r="E676">
            <v>2100699</v>
          </cell>
          <cell r="F676" t="str">
            <v>      其他中医药支出</v>
          </cell>
          <cell r="G676">
            <v>1470.25</v>
          </cell>
          <cell r="H676">
            <v>1355.6547</v>
          </cell>
        </row>
        <row r="677">
          <cell r="E677">
            <v>21007</v>
          </cell>
          <cell r="F677" t="str">
            <v>    计划生育事务</v>
          </cell>
          <cell r="G677">
            <v>810.996172</v>
          </cell>
          <cell r="H677">
            <v>629</v>
          </cell>
        </row>
        <row r="678">
          <cell r="E678">
            <v>2100716</v>
          </cell>
          <cell r="F678" t="str">
            <v>      计划生育机构</v>
          </cell>
          <cell r="G678">
            <v>150.701172</v>
          </cell>
          <cell r="H678">
            <v>160</v>
          </cell>
        </row>
        <row r="679">
          <cell r="E679">
            <v>2100717</v>
          </cell>
          <cell r="F679" t="str">
            <v>      计划生育服务</v>
          </cell>
          <cell r="G679">
            <v>470.295</v>
          </cell>
          <cell r="H679">
            <v>469</v>
          </cell>
        </row>
        <row r="680">
          <cell r="E680">
            <v>2100799</v>
          </cell>
          <cell r="F680" t="str">
            <v>      其他计划生育事务支出</v>
          </cell>
          <cell r="G680">
            <v>190</v>
          </cell>
          <cell r="H680">
            <v>0</v>
          </cell>
        </row>
        <row r="681">
          <cell r="E681">
            <v>21011</v>
          </cell>
          <cell r="F681" t="str">
            <v>    行政事业单位医疗</v>
          </cell>
          <cell r="G681">
            <v>63753.411225</v>
          </cell>
          <cell r="H681">
            <v>62548</v>
          </cell>
        </row>
        <row r="682">
          <cell r="E682">
            <v>2101101</v>
          </cell>
          <cell r="F682" t="str">
            <v>      行政单位医疗</v>
          </cell>
          <cell r="G682">
            <v>23938.993945</v>
          </cell>
          <cell r="H682">
            <v>23349</v>
          </cell>
        </row>
        <row r="683">
          <cell r="E683">
            <v>2101102</v>
          </cell>
          <cell r="F683" t="str">
            <v>      事业单位医疗</v>
          </cell>
          <cell r="G683">
            <v>29321.62814</v>
          </cell>
          <cell r="H683">
            <v>28709</v>
          </cell>
        </row>
        <row r="684">
          <cell r="E684">
            <v>2101103</v>
          </cell>
          <cell r="F684" t="str">
            <v>      公务员医疗补助</v>
          </cell>
          <cell r="G684">
            <v>1000</v>
          </cell>
          <cell r="H684">
            <v>1000</v>
          </cell>
        </row>
        <row r="685">
          <cell r="E685">
            <v>2101199</v>
          </cell>
          <cell r="F685" t="str">
            <v>      其他行政事业单位医疗支出</v>
          </cell>
          <cell r="G685">
            <v>9492.78914</v>
          </cell>
          <cell r="H685">
            <v>9490</v>
          </cell>
        </row>
        <row r="686">
          <cell r="E686">
            <v>21012</v>
          </cell>
          <cell r="F686" t="str">
            <v>    财政对基本医疗保险基金的补助</v>
          </cell>
          <cell r="G686">
            <v>253194.283054284</v>
          </cell>
          <cell r="H686">
            <v>299959</v>
          </cell>
        </row>
        <row r="687">
          <cell r="E687">
            <v>2101201</v>
          </cell>
          <cell r="F687" t="str">
            <v>      财政对职工基本医疗保险基金的补助</v>
          </cell>
          <cell r="G687">
            <v>0</v>
          </cell>
          <cell r="H687">
            <v>68404</v>
          </cell>
        </row>
        <row r="688">
          <cell r="E688">
            <v>2101202</v>
          </cell>
          <cell r="F688" t="str">
            <v>      财政对城乡居民基本医疗保险基金的补助</v>
          </cell>
          <cell r="G688">
            <v>253192.931758284</v>
          </cell>
          <cell r="H688">
            <v>231555</v>
          </cell>
        </row>
        <row r="689">
          <cell r="E689">
            <v>2101299</v>
          </cell>
          <cell r="F689" t="str">
            <v>      财政对其他基本医疗保险基金的补助</v>
          </cell>
          <cell r="G689">
            <v>1.351296</v>
          </cell>
          <cell r="H689">
            <v>0</v>
          </cell>
        </row>
        <row r="690">
          <cell r="E690">
            <v>21013</v>
          </cell>
          <cell r="F690" t="str">
            <v>    医疗救助</v>
          </cell>
          <cell r="G690">
            <v>1859</v>
          </cell>
          <cell r="H690">
            <v>1805</v>
          </cell>
        </row>
        <row r="691">
          <cell r="E691">
            <v>2101301</v>
          </cell>
          <cell r="F691" t="str">
            <v>      城乡医疗救助</v>
          </cell>
          <cell r="G691">
            <v>449</v>
          </cell>
          <cell r="H691">
            <v>449</v>
          </cell>
        </row>
        <row r="692">
          <cell r="E692">
            <v>2101302</v>
          </cell>
          <cell r="F692" t="str">
            <v>      疾病应急救助</v>
          </cell>
          <cell r="G692">
            <v>1410</v>
          </cell>
          <cell r="H692">
            <v>1356</v>
          </cell>
        </row>
        <row r="693">
          <cell r="E693">
            <v>2101399</v>
          </cell>
          <cell r="F693" t="str">
            <v>      其他医疗救助支出</v>
          </cell>
          <cell r="G693">
            <v>0</v>
          </cell>
          <cell r="H693">
            <v>0</v>
          </cell>
        </row>
        <row r="694">
          <cell r="E694">
            <v>21014</v>
          </cell>
          <cell r="F694" t="str">
            <v>    优抚对象医疗</v>
          </cell>
          <cell r="G694">
            <v>250</v>
          </cell>
          <cell r="H694">
            <v>0</v>
          </cell>
        </row>
        <row r="695">
          <cell r="E695">
            <v>2101401</v>
          </cell>
          <cell r="F695" t="str">
            <v>      优抚对象医疗补助</v>
          </cell>
          <cell r="G695">
            <v>250</v>
          </cell>
          <cell r="H695">
            <v>0</v>
          </cell>
        </row>
        <row r="696">
          <cell r="E696">
            <v>2101499</v>
          </cell>
          <cell r="F696" t="str">
            <v>      其他优抚对象医疗支出</v>
          </cell>
          <cell r="G696">
            <v>0</v>
          </cell>
          <cell r="H696">
            <v>0</v>
          </cell>
        </row>
        <row r="697">
          <cell r="E697">
            <v>21015</v>
          </cell>
          <cell r="F697" t="str">
            <v>    医疗保障管理事务</v>
          </cell>
          <cell r="G697">
            <v>26537.540216</v>
          </cell>
          <cell r="H697">
            <v>22392.697879</v>
          </cell>
        </row>
        <row r="698">
          <cell r="E698">
            <v>2101501</v>
          </cell>
          <cell r="F698" t="str">
            <v>      行政运行</v>
          </cell>
          <cell r="G698">
            <v>8433.562076</v>
          </cell>
          <cell r="H698">
            <v>8457.592779</v>
          </cell>
        </row>
        <row r="699">
          <cell r="E699">
            <v>2101502</v>
          </cell>
          <cell r="F699" t="str">
            <v>      一般行政管理事务</v>
          </cell>
          <cell r="G699">
            <v>0</v>
          </cell>
          <cell r="H699">
            <v>0</v>
          </cell>
        </row>
        <row r="700">
          <cell r="E700">
            <v>2101503</v>
          </cell>
          <cell r="F700" t="str">
            <v>      机关服务</v>
          </cell>
          <cell r="G700">
            <v>0</v>
          </cell>
          <cell r="H700">
            <v>0</v>
          </cell>
        </row>
        <row r="701">
          <cell r="E701">
            <v>2101504</v>
          </cell>
          <cell r="F701" t="str">
            <v>      信息化建设</v>
          </cell>
          <cell r="G701">
            <v>440.88</v>
          </cell>
          <cell r="H701">
            <v>1914.11</v>
          </cell>
        </row>
        <row r="702">
          <cell r="E702">
            <v>2101505</v>
          </cell>
          <cell r="F702" t="str">
            <v>      医疗保障政策管理</v>
          </cell>
          <cell r="G702">
            <v>5009.3854</v>
          </cell>
          <cell r="H702">
            <v>1562</v>
          </cell>
        </row>
        <row r="703">
          <cell r="E703">
            <v>2101506</v>
          </cell>
          <cell r="F703" t="str">
            <v>      医疗保障经办事务</v>
          </cell>
          <cell r="G703">
            <v>4782.337067</v>
          </cell>
          <cell r="H703">
            <v>4820.9951</v>
          </cell>
        </row>
        <row r="704">
          <cell r="E704">
            <v>2101550</v>
          </cell>
          <cell r="F704" t="str">
            <v>      事业运行</v>
          </cell>
          <cell r="G704">
            <v>4146.035673</v>
          </cell>
          <cell r="H704">
            <v>4813</v>
          </cell>
        </row>
        <row r="705">
          <cell r="E705">
            <v>2101599</v>
          </cell>
          <cell r="F705" t="str">
            <v>      其他医疗保障管理事务支出</v>
          </cell>
          <cell r="G705">
            <v>3725.34</v>
          </cell>
          <cell r="H705">
            <v>825</v>
          </cell>
        </row>
        <row r="706">
          <cell r="E706">
            <v>21016</v>
          </cell>
          <cell r="F706" t="str">
            <v>    老龄卫生健康事务</v>
          </cell>
          <cell r="G706">
            <v>566.245</v>
          </cell>
          <cell r="H706">
            <v>422</v>
          </cell>
        </row>
        <row r="707">
          <cell r="E707">
            <v>2101601</v>
          </cell>
          <cell r="F707" t="str">
            <v>      老龄卫生健康事务</v>
          </cell>
          <cell r="G707">
            <v>566</v>
          </cell>
          <cell r="H707">
            <v>422</v>
          </cell>
        </row>
        <row r="708">
          <cell r="E708">
            <v>21099</v>
          </cell>
          <cell r="F708" t="str">
            <v>    其他卫生健康支出</v>
          </cell>
          <cell r="G708">
            <v>348255.74472</v>
          </cell>
          <cell r="H708">
            <v>735065.579147</v>
          </cell>
        </row>
        <row r="709">
          <cell r="E709">
            <v>2109999</v>
          </cell>
          <cell r="F709" t="str">
            <v>      其他卫生健康支出</v>
          </cell>
          <cell r="G709">
            <v>348255.74472</v>
          </cell>
          <cell r="H709">
            <v>735065.579147</v>
          </cell>
        </row>
        <row r="710">
          <cell r="E710">
            <v>211</v>
          </cell>
          <cell r="F710" t="str">
            <v>十、节能环保支出</v>
          </cell>
          <cell r="G710">
            <v>1584678.95884579</v>
          </cell>
          <cell r="H710">
            <v>1321194.987515</v>
          </cell>
        </row>
        <row r="711">
          <cell r="E711">
            <v>21101</v>
          </cell>
          <cell r="F711" t="str">
            <v>    环境保护管理事务</v>
          </cell>
          <cell r="G711">
            <v>61586.791978</v>
          </cell>
          <cell r="H711">
            <v>63943</v>
          </cell>
        </row>
        <row r="712">
          <cell r="E712">
            <v>2110101</v>
          </cell>
          <cell r="F712" t="str">
            <v>      行政运行</v>
          </cell>
          <cell r="G712">
            <v>14754.503761</v>
          </cell>
          <cell r="H712">
            <v>14156</v>
          </cell>
        </row>
        <row r="713">
          <cell r="E713">
            <v>2110102</v>
          </cell>
          <cell r="F713" t="str">
            <v>      一般行政管理事务</v>
          </cell>
          <cell r="G713">
            <v>18143.906334</v>
          </cell>
          <cell r="H713">
            <v>20256</v>
          </cell>
        </row>
        <row r="714">
          <cell r="E714">
            <v>2110103</v>
          </cell>
          <cell r="F714" t="str">
            <v>      机关服务</v>
          </cell>
          <cell r="G714">
            <v>0</v>
          </cell>
          <cell r="H714">
            <v>0</v>
          </cell>
        </row>
        <row r="715">
          <cell r="E715">
            <v>2110104</v>
          </cell>
          <cell r="F715" t="str">
            <v>      生态环境保护宣传</v>
          </cell>
          <cell r="G715">
            <v>1253.5535</v>
          </cell>
          <cell r="H715">
            <v>1337</v>
          </cell>
        </row>
        <row r="716">
          <cell r="E716">
            <v>2110105</v>
          </cell>
          <cell r="F716" t="str">
            <v>      环境保护法规、规划及标准</v>
          </cell>
          <cell r="G716">
            <v>10048.17225</v>
          </cell>
          <cell r="H716">
            <v>9931</v>
          </cell>
        </row>
        <row r="717">
          <cell r="E717">
            <v>2110106</v>
          </cell>
          <cell r="F717" t="str">
            <v>      生态环境国际合作及履约</v>
          </cell>
          <cell r="G717">
            <v>0</v>
          </cell>
          <cell r="H717">
            <v>0</v>
          </cell>
        </row>
        <row r="718">
          <cell r="E718">
            <v>2110107</v>
          </cell>
          <cell r="F718" t="str">
            <v>      生态环境保护行政许可</v>
          </cell>
          <cell r="G718">
            <v>0</v>
          </cell>
          <cell r="H718">
            <v>0</v>
          </cell>
        </row>
        <row r="719">
          <cell r="E719">
            <v>2110108</v>
          </cell>
          <cell r="F719" t="str">
            <v>      应对气候变化管理事务</v>
          </cell>
          <cell r="G719">
            <v>4048.4878</v>
          </cell>
          <cell r="H719">
            <v>3596</v>
          </cell>
        </row>
        <row r="720">
          <cell r="E720">
            <v>2110199</v>
          </cell>
          <cell r="F720" t="str">
            <v>      其他环境保护管理事务支出</v>
          </cell>
          <cell r="G720">
            <v>13338.168333</v>
          </cell>
          <cell r="H720">
            <v>14667</v>
          </cell>
        </row>
        <row r="721">
          <cell r="E721">
            <v>21102</v>
          </cell>
          <cell r="F721" t="str">
            <v>    环境监测与监察</v>
          </cell>
          <cell r="G721">
            <v>32761.4198633687</v>
          </cell>
          <cell r="H721">
            <v>27629</v>
          </cell>
        </row>
        <row r="722">
          <cell r="E722">
            <v>2110203</v>
          </cell>
          <cell r="F722" t="str">
            <v>      建设项目环评审查与监督</v>
          </cell>
          <cell r="G722">
            <v>2535.898582</v>
          </cell>
          <cell r="H722">
            <v>1832</v>
          </cell>
        </row>
        <row r="723">
          <cell r="E723">
            <v>2110204</v>
          </cell>
          <cell r="F723" t="str">
            <v>      核与辐射安全监督</v>
          </cell>
          <cell r="G723">
            <v>0</v>
          </cell>
          <cell r="H723">
            <v>0</v>
          </cell>
        </row>
        <row r="724">
          <cell r="E724">
            <v>2110299</v>
          </cell>
          <cell r="F724" t="str">
            <v>      其他环境监测与监察支出</v>
          </cell>
          <cell r="G724">
            <v>30225.5212813687</v>
          </cell>
          <cell r="H724">
            <v>25797</v>
          </cell>
        </row>
        <row r="725">
          <cell r="E725">
            <v>21103</v>
          </cell>
          <cell r="F725" t="str">
            <v>    污染防治</v>
          </cell>
          <cell r="G725">
            <v>340139.307110679</v>
          </cell>
          <cell r="H725">
            <v>308045.457027</v>
          </cell>
        </row>
        <row r="726">
          <cell r="E726">
            <v>2110301</v>
          </cell>
          <cell r="F726" t="str">
            <v>      大气</v>
          </cell>
          <cell r="G726">
            <v>10087</v>
          </cell>
          <cell r="H726">
            <v>1638</v>
          </cell>
        </row>
        <row r="727">
          <cell r="E727">
            <v>2110302</v>
          </cell>
          <cell r="F727" t="str">
            <v>      水体</v>
          </cell>
          <cell r="G727">
            <v>277716.437946082</v>
          </cell>
          <cell r="H727">
            <v>251106.16842</v>
          </cell>
        </row>
        <row r="728">
          <cell r="E728">
            <v>2110303</v>
          </cell>
          <cell r="F728" t="str">
            <v>      噪声</v>
          </cell>
          <cell r="G728">
            <v>0</v>
          </cell>
          <cell r="H728">
            <v>0</v>
          </cell>
        </row>
        <row r="729">
          <cell r="E729">
            <v>2110304</v>
          </cell>
          <cell r="F729" t="str">
            <v>      固体废弃物与化学品</v>
          </cell>
          <cell r="G729">
            <v>22797.5551285967</v>
          </cell>
          <cell r="H729">
            <v>16859.778607</v>
          </cell>
        </row>
        <row r="730">
          <cell r="E730">
            <v>2110305</v>
          </cell>
          <cell r="F730" t="str">
            <v>      放射源和放射性废物监管</v>
          </cell>
          <cell r="G730">
            <v>0</v>
          </cell>
          <cell r="H730">
            <v>0</v>
          </cell>
        </row>
        <row r="731">
          <cell r="E731">
            <v>2110306</v>
          </cell>
          <cell r="F731" t="str">
            <v>      辐射</v>
          </cell>
          <cell r="G731">
            <v>0</v>
          </cell>
          <cell r="H731">
            <v>0</v>
          </cell>
        </row>
        <row r="732">
          <cell r="E732">
            <v>2110307</v>
          </cell>
          <cell r="F732" t="str">
            <v>      土壤</v>
          </cell>
          <cell r="G732">
            <v>0</v>
          </cell>
          <cell r="H732">
            <v>0</v>
          </cell>
        </row>
        <row r="733">
          <cell r="E733">
            <v>2110399</v>
          </cell>
          <cell r="F733" t="str">
            <v>      其他污染防治支出</v>
          </cell>
          <cell r="G733">
            <v>29538.314036</v>
          </cell>
          <cell r="H733">
            <v>38441.51</v>
          </cell>
        </row>
        <row r="734">
          <cell r="E734">
            <v>21104</v>
          </cell>
          <cell r="F734" t="str">
            <v>    自然生态保护</v>
          </cell>
          <cell r="G734">
            <v>12851.3499967422</v>
          </cell>
          <cell r="H734">
            <v>21796.134</v>
          </cell>
        </row>
        <row r="735">
          <cell r="E735">
            <v>2110401</v>
          </cell>
          <cell r="F735" t="str">
            <v>      生态保护</v>
          </cell>
          <cell r="G735">
            <v>12147.680388</v>
          </cell>
          <cell r="H735">
            <v>21796.134</v>
          </cell>
        </row>
        <row r="736">
          <cell r="E736">
            <v>2110402</v>
          </cell>
          <cell r="F736" t="str">
            <v>      农村环境保护</v>
          </cell>
          <cell r="G736">
            <v>0</v>
          </cell>
          <cell r="H736">
            <v>0</v>
          </cell>
        </row>
        <row r="737">
          <cell r="E737">
            <v>2110404</v>
          </cell>
          <cell r="F737" t="str">
            <v>      生物及物种资源保护</v>
          </cell>
          <cell r="G737">
            <v>0</v>
          </cell>
          <cell r="H737">
            <v>0</v>
          </cell>
        </row>
        <row r="738">
          <cell r="E738">
            <v>2110405</v>
          </cell>
          <cell r="F738" t="str">
            <v>      草原生态修复治理</v>
          </cell>
          <cell r="G738">
            <v>0</v>
          </cell>
          <cell r="H738">
            <v>0</v>
          </cell>
        </row>
        <row r="739">
          <cell r="E739">
            <v>2110406</v>
          </cell>
          <cell r="F739" t="str">
            <v>      自然保护地</v>
          </cell>
          <cell r="G739">
            <v>0</v>
          </cell>
          <cell r="H739">
            <v>0</v>
          </cell>
        </row>
        <row r="740">
          <cell r="E740">
            <v>2110499</v>
          </cell>
          <cell r="F740" t="str">
            <v>      其他自然生态保护支出</v>
          </cell>
          <cell r="G740">
            <v>703.669608742245</v>
          </cell>
          <cell r="H740">
            <v>0</v>
          </cell>
        </row>
        <row r="741">
          <cell r="E741">
            <v>21105</v>
          </cell>
          <cell r="F741" t="str">
            <v>    天然林保护</v>
          </cell>
          <cell r="G741">
            <v>0</v>
          </cell>
          <cell r="H741">
            <v>0</v>
          </cell>
        </row>
        <row r="742">
          <cell r="E742">
            <v>2110501</v>
          </cell>
          <cell r="F742" t="str">
            <v>      森林管护</v>
          </cell>
          <cell r="G742">
            <v>0</v>
          </cell>
          <cell r="H742">
            <v>0</v>
          </cell>
        </row>
        <row r="743">
          <cell r="E743">
            <v>2110502</v>
          </cell>
          <cell r="F743" t="str">
            <v>      社会保险补助</v>
          </cell>
          <cell r="G743">
            <v>0</v>
          </cell>
          <cell r="H743">
            <v>0</v>
          </cell>
        </row>
        <row r="744">
          <cell r="E744">
            <v>2110503</v>
          </cell>
          <cell r="F744" t="str">
            <v>      政策性社会性支出补助</v>
          </cell>
          <cell r="G744">
            <v>0</v>
          </cell>
          <cell r="H744">
            <v>0</v>
          </cell>
        </row>
        <row r="745">
          <cell r="E745">
            <v>2110506</v>
          </cell>
          <cell r="F745" t="str">
            <v>      天然林保护工程建设</v>
          </cell>
          <cell r="G745">
            <v>0</v>
          </cell>
          <cell r="H745">
            <v>0</v>
          </cell>
        </row>
        <row r="746">
          <cell r="E746">
            <v>2110507</v>
          </cell>
          <cell r="F746" t="str">
            <v>      停伐补助</v>
          </cell>
          <cell r="G746">
            <v>0</v>
          </cell>
          <cell r="H746">
            <v>0</v>
          </cell>
        </row>
        <row r="747">
          <cell r="E747">
            <v>2110599</v>
          </cell>
          <cell r="F747" t="str">
            <v>      其他天然林保护支出</v>
          </cell>
          <cell r="G747">
            <v>0</v>
          </cell>
          <cell r="H747">
            <v>0</v>
          </cell>
        </row>
        <row r="748">
          <cell r="E748">
            <v>21106</v>
          </cell>
          <cell r="F748" t="str">
            <v>    退耕还林还草</v>
          </cell>
          <cell r="G748">
            <v>0</v>
          </cell>
          <cell r="H748">
            <v>0</v>
          </cell>
        </row>
        <row r="749">
          <cell r="E749">
            <v>2110602</v>
          </cell>
          <cell r="F749" t="str">
            <v>      退耕现金</v>
          </cell>
          <cell r="G749">
            <v>0</v>
          </cell>
          <cell r="H749">
            <v>0</v>
          </cell>
        </row>
        <row r="750">
          <cell r="E750">
            <v>2110603</v>
          </cell>
          <cell r="F750" t="str">
            <v>      退耕还林粮食折现补贴</v>
          </cell>
          <cell r="G750">
            <v>0</v>
          </cell>
          <cell r="H750">
            <v>0</v>
          </cell>
        </row>
        <row r="751">
          <cell r="E751">
            <v>2110604</v>
          </cell>
          <cell r="F751" t="str">
            <v>      退耕还林粮食费用补贴</v>
          </cell>
          <cell r="G751">
            <v>0</v>
          </cell>
          <cell r="H751">
            <v>0</v>
          </cell>
        </row>
        <row r="752">
          <cell r="E752">
            <v>2110605</v>
          </cell>
          <cell r="F752" t="str">
            <v>      退耕还林工程建设</v>
          </cell>
          <cell r="G752">
            <v>0</v>
          </cell>
          <cell r="H752">
            <v>0</v>
          </cell>
        </row>
        <row r="753">
          <cell r="E753">
            <v>2110699</v>
          </cell>
          <cell r="F753" t="str">
            <v>      其他退耕还林还草支出</v>
          </cell>
          <cell r="G753">
            <v>0</v>
          </cell>
          <cell r="H753">
            <v>0</v>
          </cell>
        </row>
        <row r="754">
          <cell r="E754">
            <v>21107</v>
          </cell>
          <cell r="F754" t="str">
            <v>    风沙荒漠治理</v>
          </cell>
          <cell r="G754">
            <v>0</v>
          </cell>
          <cell r="H754">
            <v>0</v>
          </cell>
        </row>
        <row r="755">
          <cell r="E755">
            <v>2110704</v>
          </cell>
          <cell r="F755" t="str">
            <v>      京津风沙源治理工程建设</v>
          </cell>
          <cell r="G755">
            <v>0</v>
          </cell>
          <cell r="H755">
            <v>0</v>
          </cell>
        </row>
        <row r="756">
          <cell r="E756">
            <v>2110799</v>
          </cell>
          <cell r="F756" t="str">
            <v>      其他风沙荒漠治理支出</v>
          </cell>
          <cell r="G756">
            <v>0</v>
          </cell>
          <cell r="H756">
            <v>0</v>
          </cell>
        </row>
        <row r="757">
          <cell r="E757">
            <v>21108</v>
          </cell>
          <cell r="F757" t="str">
            <v>    退牧还草</v>
          </cell>
          <cell r="G757">
            <v>0</v>
          </cell>
          <cell r="H757">
            <v>0</v>
          </cell>
        </row>
        <row r="758">
          <cell r="E758">
            <v>2110804</v>
          </cell>
          <cell r="F758" t="str">
            <v>      退牧还草工程建设</v>
          </cell>
          <cell r="G758">
            <v>0</v>
          </cell>
          <cell r="H758">
            <v>0</v>
          </cell>
        </row>
        <row r="759">
          <cell r="E759">
            <v>2110899</v>
          </cell>
          <cell r="F759" t="str">
            <v>      其他退牧还草支出</v>
          </cell>
          <cell r="G759">
            <v>0</v>
          </cell>
          <cell r="H759">
            <v>0</v>
          </cell>
        </row>
        <row r="760">
          <cell r="E760">
            <v>21109</v>
          </cell>
          <cell r="F760" t="str">
            <v>    已垦草原退耕还草</v>
          </cell>
          <cell r="G760">
            <v>0</v>
          </cell>
          <cell r="H760">
            <v>0</v>
          </cell>
        </row>
        <row r="761">
          <cell r="E761">
            <v>21110</v>
          </cell>
          <cell r="F761" t="str">
            <v>    能源节约利用</v>
          </cell>
          <cell r="G761">
            <v>123533.923</v>
          </cell>
          <cell r="H761">
            <v>55364</v>
          </cell>
        </row>
        <row r="762">
          <cell r="E762">
            <v>2111001</v>
          </cell>
          <cell r="F762" t="str">
            <v>      能源节约利用</v>
          </cell>
          <cell r="G762">
            <v>123533.923</v>
          </cell>
          <cell r="H762">
            <v>55364</v>
          </cell>
        </row>
        <row r="763">
          <cell r="E763">
            <v>21111</v>
          </cell>
          <cell r="F763" t="str">
            <v>    污染减排</v>
          </cell>
          <cell r="G763">
            <v>851928.412403</v>
          </cell>
          <cell r="H763">
            <v>727153</v>
          </cell>
        </row>
        <row r="764">
          <cell r="E764">
            <v>2111101</v>
          </cell>
          <cell r="F764" t="str">
            <v>      生态环境监测与信息</v>
          </cell>
          <cell r="G764">
            <v>14709.672454</v>
          </cell>
          <cell r="H764">
            <v>19205</v>
          </cell>
        </row>
        <row r="765">
          <cell r="E765">
            <v>2111102</v>
          </cell>
          <cell r="F765" t="str">
            <v>      生态环境执法监察</v>
          </cell>
          <cell r="G765">
            <v>27153.872549</v>
          </cell>
          <cell r="H765">
            <v>26539</v>
          </cell>
        </row>
        <row r="766">
          <cell r="E766">
            <v>2111103</v>
          </cell>
          <cell r="F766" t="str">
            <v>      减排专项支出</v>
          </cell>
          <cell r="G766">
            <v>0</v>
          </cell>
          <cell r="H766">
            <v>0</v>
          </cell>
        </row>
        <row r="767">
          <cell r="E767">
            <v>2111104</v>
          </cell>
          <cell r="F767" t="str">
            <v>      清洁生产专项支出</v>
          </cell>
          <cell r="G767">
            <v>0</v>
          </cell>
          <cell r="H767">
            <v>0</v>
          </cell>
        </row>
        <row r="768">
          <cell r="E768">
            <v>2111199</v>
          </cell>
          <cell r="F768" t="str">
            <v>      其他污染减排支出</v>
          </cell>
          <cell r="G768">
            <v>810064.8674</v>
          </cell>
          <cell r="H768">
            <v>681409</v>
          </cell>
        </row>
        <row r="769">
          <cell r="E769">
            <v>21112</v>
          </cell>
          <cell r="F769" t="str">
            <v>    可再生能源</v>
          </cell>
          <cell r="G769">
            <v>508</v>
          </cell>
          <cell r="H769">
            <v>508</v>
          </cell>
        </row>
        <row r="770">
          <cell r="E770">
            <v>21113</v>
          </cell>
          <cell r="F770" t="str">
            <v>    循环经济</v>
          </cell>
          <cell r="G770">
            <v>0</v>
          </cell>
          <cell r="H770">
            <v>110</v>
          </cell>
        </row>
        <row r="771">
          <cell r="E771">
            <v>21114</v>
          </cell>
          <cell r="F771" t="str">
            <v>    能源管理事务</v>
          </cell>
          <cell r="G771">
            <v>0</v>
          </cell>
          <cell r="H771">
            <v>0</v>
          </cell>
        </row>
        <row r="772">
          <cell r="E772">
            <v>2111401</v>
          </cell>
          <cell r="F772" t="str">
            <v>      行政运行</v>
          </cell>
          <cell r="G772">
            <v>0</v>
          </cell>
          <cell r="H772">
            <v>0</v>
          </cell>
        </row>
        <row r="773">
          <cell r="E773">
            <v>2111402</v>
          </cell>
          <cell r="F773" t="str">
            <v>      一般行政管理事务</v>
          </cell>
          <cell r="G773">
            <v>0</v>
          </cell>
          <cell r="H773">
            <v>0</v>
          </cell>
        </row>
        <row r="774">
          <cell r="E774">
            <v>2111403</v>
          </cell>
          <cell r="F774" t="str">
            <v>      机关服务</v>
          </cell>
          <cell r="G774">
            <v>0</v>
          </cell>
          <cell r="H774">
            <v>0</v>
          </cell>
        </row>
        <row r="775">
          <cell r="E775">
            <v>2111404</v>
          </cell>
          <cell r="F775" t="str">
            <v>      能源预测预警</v>
          </cell>
          <cell r="G775">
            <v>0</v>
          </cell>
          <cell r="H775">
            <v>0</v>
          </cell>
        </row>
        <row r="776">
          <cell r="E776">
            <v>2111405</v>
          </cell>
          <cell r="F776" t="str">
            <v>      能源战略规划与实施</v>
          </cell>
          <cell r="G776">
            <v>0</v>
          </cell>
          <cell r="H776">
            <v>0</v>
          </cell>
        </row>
        <row r="777">
          <cell r="E777">
            <v>2111406</v>
          </cell>
          <cell r="F777" t="str">
            <v>      能源科技装备</v>
          </cell>
          <cell r="G777">
            <v>0</v>
          </cell>
          <cell r="H777">
            <v>0</v>
          </cell>
        </row>
        <row r="778">
          <cell r="E778">
            <v>2111407</v>
          </cell>
          <cell r="F778" t="str">
            <v>      能源行业管理</v>
          </cell>
          <cell r="G778">
            <v>0</v>
          </cell>
          <cell r="H778">
            <v>0</v>
          </cell>
        </row>
        <row r="779">
          <cell r="E779">
            <v>2111408</v>
          </cell>
          <cell r="F779" t="str">
            <v>      能源管理</v>
          </cell>
          <cell r="G779">
            <v>0</v>
          </cell>
          <cell r="H779">
            <v>0</v>
          </cell>
        </row>
        <row r="780">
          <cell r="E780">
            <v>2111409</v>
          </cell>
          <cell r="F780" t="str">
            <v>      石油储备发展管理</v>
          </cell>
          <cell r="G780">
            <v>0</v>
          </cell>
          <cell r="H780">
            <v>0</v>
          </cell>
        </row>
        <row r="781">
          <cell r="E781">
            <v>2111410</v>
          </cell>
          <cell r="F781" t="str">
            <v>      能源调查</v>
          </cell>
          <cell r="G781">
            <v>0</v>
          </cell>
          <cell r="H781">
            <v>0</v>
          </cell>
        </row>
        <row r="782">
          <cell r="E782">
            <v>2111411</v>
          </cell>
          <cell r="F782" t="str">
            <v>      信息化建设</v>
          </cell>
          <cell r="G782">
            <v>0</v>
          </cell>
          <cell r="H782">
            <v>0</v>
          </cell>
        </row>
        <row r="783">
          <cell r="E783">
            <v>2111413</v>
          </cell>
          <cell r="F783" t="str">
            <v>      农村电网建设</v>
          </cell>
          <cell r="G783">
            <v>0</v>
          </cell>
          <cell r="H783">
            <v>0</v>
          </cell>
        </row>
        <row r="784">
          <cell r="E784">
            <v>2111450</v>
          </cell>
          <cell r="F784" t="str">
            <v>      事业运行</v>
          </cell>
          <cell r="G784">
            <v>0</v>
          </cell>
          <cell r="H784">
            <v>0</v>
          </cell>
        </row>
        <row r="785">
          <cell r="E785">
            <v>2111499</v>
          </cell>
          <cell r="F785" t="str">
            <v>      其他能源管理事务支出</v>
          </cell>
          <cell r="G785">
            <v>0</v>
          </cell>
          <cell r="H785">
            <v>0</v>
          </cell>
        </row>
        <row r="786">
          <cell r="E786">
            <v>21199</v>
          </cell>
          <cell r="F786" t="str">
            <v>    其他节能环保支出</v>
          </cell>
          <cell r="G786">
            <v>161369.754494</v>
          </cell>
          <cell r="H786">
            <v>116646.396488</v>
          </cell>
        </row>
        <row r="787">
          <cell r="E787">
            <v>2119999</v>
          </cell>
          <cell r="F787" t="str">
            <v>      其他节能环保支出</v>
          </cell>
          <cell r="G787">
            <v>161369.754494</v>
          </cell>
          <cell r="H787">
            <v>116646.396488</v>
          </cell>
        </row>
        <row r="788">
          <cell r="E788">
            <v>212</v>
          </cell>
          <cell r="F788" t="str">
            <v>十一、城乡社区支出</v>
          </cell>
          <cell r="G788">
            <v>1141203.85820778</v>
          </cell>
          <cell r="H788">
            <v>1360729.188092</v>
          </cell>
        </row>
        <row r="789">
          <cell r="E789">
            <v>21201</v>
          </cell>
          <cell r="F789" t="str">
            <v>    城乡社区管理事务</v>
          </cell>
          <cell r="G789">
            <v>53312.4105416973</v>
          </cell>
          <cell r="H789">
            <v>59400.017526</v>
          </cell>
        </row>
        <row r="790">
          <cell r="E790">
            <v>2120101</v>
          </cell>
          <cell r="F790" t="str">
            <v>        行政运行</v>
          </cell>
          <cell r="G790">
            <v>11868.446136</v>
          </cell>
          <cell r="H790">
            <v>12262</v>
          </cell>
        </row>
        <row r="791">
          <cell r="E791">
            <v>2120102</v>
          </cell>
          <cell r="F791" t="str">
            <v>        一般行政管理事务</v>
          </cell>
          <cell r="G791">
            <v>2132.501989</v>
          </cell>
          <cell r="H791">
            <v>2924</v>
          </cell>
        </row>
        <row r="792">
          <cell r="E792">
            <v>2120103</v>
          </cell>
          <cell r="F792" t="str">
            <v>        机关服务</v>
          </cell>
          <cell r="G792">
            <v>0</v>
          </cell>
          <cell r="H792">
            <v>0</v>
          </cell>
        </row>
        <row r="793">
          <cell r="E793">
            <v>2120104</v>
          </cell>
          <cell r="F793" t="str">
            <v>        城管执法</v>
          </cell>
          <cell r="G793">
            <v>3481.56034659623</v>
          </cell>
          <cell r="H793">
            <v>1103</v>
          </cell>
        </row>
        <row r="794">
          <cell r="E794">
            <v>2120105</v>
          </cell>
          <cell r="F794" t="str">
            <v>        工程建设标准规范编制与监管</v>
          </cell>
          <cell r="G794">
            <v>1693.68</v>
          </cell>
          <cell r="H794">
            <v>1921</v>
          </cell>
        </row>
        <row r="795">
          <cell r="E795">
            <v>2120106</v>
          </cell>
          <cell r="F795" t="str">
            <v>        工程建设管理</v>
          </cell>
          <cell r="G795">
            <v>5685.18</v>
          </cell>
          <cell r="H795">
            <v>10292</v>
          </cell>
        </row>
        <row r="796">
          <cell r="E796">
            <v>2120107</v>
          </cell>
          <cell r="F796" t="str">
            <v>        市政公用行业市场监管</v>
          </cell>
          <cell r="G796">
            <v>6841.4736</v>
          </cell>
          <cell r="H796">
            <v>7008.4</v>
          </cell>
        </row>
        <row r="797">
          <cell r="E797">
            <v>2120109</v>
          </cell>
          <cell r="F797" t="str">
            <v>        住宅建设与房地产市场监管</v>
          </cell>
          <cell r="G797">
            <v>3727.77711910102</v>
          </cell>
          <cell r="H797">
            <v>3868.05</v>
          </cell>
        </row>
        <row r="798">
          <cell r="E798">
            <v>2120110</v>
          </cell>
          <cell r="F798" t="str">
            <v>        执业资格注册、资质审查</v>
          </cell>
          <cell r="G798">
            <v>0</v>
          </cell>
          <cell r="H798">
            <v>0</v>
          </cell>
        </row>
        <row r="799">
          <cell r="E799">
            <v>2120199</v>
          </cell>
          <cell r="F799" t="str">
            <v>        其他城乡社区管理事务支出</v>
          </cell>
          <cell r="G799">
            <v>17881.791351</v>
          </cell>
          <cell r="H799">
            <v>20021.567526</v>
          </cell>
        </row>
        <row r="800">
          <cell r="E800">
            <v>21202</v>
          </cell>
          <cell r="F800" t="str">
            <v>    城乡社区规划与管理</v>
          </cell>
          <cell r="G800">
            <v>8965.68682</v>
          </cell>
          <cell r="H800">
            <v>5155.9745</v>
          </cell>
        </row>
        <row r="801">
          <cell r="E801">
            <v>2120201</v>
          </cell>
          <cell r="F801" t="str">
            <v>      城乡社区规划与管理</v>
          </cell>
          <cell r="G801">
            <v>8965.68682</v>
          </cell>
          <cell r="H801">
            <v>5155.9745</v>
          </cell>
        </row>
        <row r="802">
          <cell r="E802">
            <v>21203</v>
          </cell>
          <cell r="F802" t="str">
            <v>    城乡社区公共设施</v>
          </cell>
          <cell r="G802">
            <v>788757.94859485</v>
          </cell>
          <cell r="H802">
            <v>845145.215382</v>
          </cell>
        </row>
        <row r="803">
          <cell r="E803">
            <v>2120303</v>
          </cell>
          <cell r="F803" t="str">
            <v>        小城镇基础设施建设</v>
          </cell>
          <cell r="G803">
            <v>166454.299282152</v>
          </cell>
          <cell r="H803">
            <v>356147.85675</v>
          </cell>
        </row>
        <row r="804">
          <cell r="E804">
            <v>2120399</v>
          </cell>
          <cell r="F804" t="str">
            <v>        其他城乡社区公共设施支出</v>
          </cell>
          <cell r="G804">
            <v>622303.649312698</v>
          </cell>
          <cell r="H804">
            <v>488997.358632</v>
          </cell>
        </row>
        <row r="805">
          <cell r="E805">
            <v>21205</v>
          </cell>
          <cell r="F805" t="str">
            <v>    城乡社区环境卫生</v>
          </cell>
          <cell r="G805">
            <v>177691.39633999</v>
          </cell>
          <cell r="H805">
            <v>191506.281205</v>
          </cell>
        </row>
        <row r="806">
          <cell r="E806">
            <v>2120501</v>
          </cell>
          <cell r="F806" t="str">
            <v>      城乡社区环境卫生</v>
          </cell>
          <cell r="G806">
            <v>177691.39633999</v>
          </cell>
          <cell r="H806">
            <v>191506.281205</v>
          </cell>
        </row>
        <row r="807">
          <cell r="E807">
            <v>21206</v>
          </cell>
          <cell r="F807" t="str">
            <v>    建设市场管理与监督</v>
          </cell>
          <cell r="G807">
            <v>32143.7804329063</v>
          </cell>
          <cell r="H807">
            <v>27226</v>
          </cell>
        </row>
        <row r="808">
          <cell r="E808">
            <v>2120601</v>
          </cell>
          <cell r="F808" t="str">
            <v>      建设市场管理与监督</v>
          </cell>
          <cell r="G808">
            <v>32143.7804329063</v>
          </cell>
          <cell r="H808">
            <v>27226</v>
          </cell>
        </row>
        <row r="809">
          <cell r="E809">
            <v>21299</v>
          </cell>
          <cell r="F809" t="str">
            <v>    其他城乡社区支出</v>
          </cell>
          <cell r="G809">
            <v>80332.63547834</v>
          </cell>
          <cell r="H809">
            <v>232295.699479</v>
          </cell>
        </row>
        <row r="810">
          <cell r="E810">
            <v>2129999</v>
          </cell>
          <cell r="F810" t="str">
            <v>      其他城乡社区支出</v>
          </cell>
          <cell r="G810">
            <v>80332.63547834</v>
          </cell>
          <cell r="H810">
            <v>232295.699479</v>
          </cell>
        </row>
        <row r="811">
          <cell r="E811">
            <v>213</v>
          </cell>
          <cell r="F811" t="str">
            <v>十二、农林水支出</v>
          </cell>
          <cell r="G811">
            <v>570350.415984895</v>
          </cell>
          <cell r="H811">
            <v>566783.377698</v>
          </cell>
        </row>
        <row r="812">
          <cell r="E812">
            <v>21301</v>
          </cell>
          <cell r="F812" t="str">
            <v>    农业农村</v>
          </cell>
          <cell r="G812">
            <v>38332.421467</v>
          </cell>
          <cell r="H812">
            <v>58884</v>
          </cell>
        </row>
        <row r="813">
          <cell r="E813">
            <v>2130101</v>
          </cell>
          <cell r="F813" t="str">
            <v>        行政运行</v>
          </cell>
          <cell r="G813">
            <v>1942.626546</v>
          </cell>
          <cell r="H813">
            <v>1874</v>
          </cell>
        </row>
        <row r="814">
          <cell r="E814">
            <v>2130102</v>
          </cell>
          <cell r="F814" t="str">
            <v>        一般行政管理事务</v>
          </cell>
          <cell r="G814">
            <v>166.05</v>
          </cell>
          <cell r="H814">
            <v>232</v>
          </cell>
        </row>
        <row r="815">
          <cell r="E815">
            <v>2130103</v>
          </cell>
          <cell r="F815" t="str">
            <v>        机关服务</v>
          </cell>
          <cell r="G815">
            <v>0</v>
          </cell>
          <cell r="H815">
            <v>0</v>
          </cell>
        </row>
        <row r="816">
          <cell r="E816">
            <v>2130104</v>
          </cell>
          <cell r="F816" t="str">
            <v>        事业运行</v>
          </cell>
          <cell r="G816">
            <v>3415.740016</v>
          </cell>
          <cell r="H816">
            <v>3153</v>
          </cell>
        </row>
        <row r="817">
          <cell r="E817">
            <v>2130105</v>
          </cell>
          <cell r="F817" t="str">
            <v>        农垦运行</v>
          </cell>
          <cell r="G817">
            <v>0</v>
          </cell>
          <cell r="H817">
            <v>0</v>
          </cell>
        </row>
        <row r="818">
          <cell r="E818">
            <v>2130106</v>
          </cell>
          <cell r="F818" t="str">
            <v>        科技转化与推广服务</v>
          </cell>
          <cell r="G818">
            <v>596.4</v>
          </cell>
          <cell r="H818">
            <v>630</v>
          </cell>
        </row>
        <row r="819">
          <cell r="E819">
            <v>2130108</v>
          </cell>
          <cell r="F819" t="str">
            <v>        病虫害控制</v>
          </cell>
          <cell r="G819">
            <v>3873.87138</v>
          </cell>
          <cell r="H819">
            <v>3770</v>
          </cell>
        </row>
        <row r="820">
          <cell r="E820">
            <v>2130109</v>
          </cell>
          <cell r="F820" t="str">
            <v>        农产品质量安全</v>
          </cell>
          <cell r="G820">
            <v>18641.900925</v>
          </cell>
          <cell r="H820">
            <v>24430</v>
          </cell>
        </row>
        <row r="821">
          <cell r="E821">
            <v>2130110</v>
          </cell>
          <cell r="F821" t="str">
            <v>        执法监管</v>
          </cell>
          <cell r="G821">
            <v>3696.628</v>
          </cell>
          <cell r="H821">
            <v>3576</v>
          </cell>
        </row>
        <row r="822">
          <cell r="E822">
            <v>2130111</v>
          </cell>
          <cell r="F822" t="str">
            <v>        统计监测与信息服务</v>
          </cell>
          <cell r="G822">
            <v>216.145</v>
          </cell>
          <cell r="H822">
            <v>214</v>
          </cell>
        </row>
        <row r="823">
          <cell r="E823">
            <v>2130112</v>
          </cell>
          <cell r="F823" t="str">
            <v>        行业业务管理</v>
          </cell>
          <cell r="G823">
            <v>220.7</v>
          </cell>
          <cell r="H823">
            <v>195</v>
          </cell>
        </row>
        <row r="824">
          <cell r="E824">
            <v>2130114</v>
          </cell>
          <cell r="F824" t="str">
            <v>        对外交流与合作</v>
          </cell>
          <cell r="G824">
            <v>0</v>
          </cell>
          <cell r="H824">
            <v>0</v>
          </cell>
        </row>
        <row r="825">
          <cell r="E825">
            <v>2130119</v>
          </cell>
          <cell r="F825" t="str">
            <v>        防灾救灾</v>
          </cell>
          <cell r="G825">
            <v>0</v>
          </cell>
          <cell r="H825">
            <v>0</v>
          </cell>
        </row>
        <row r="826">
          <cell r="E826">
            <v>2130120</v>
          </cell>
          <cell r="F826" t="str">
            <v>        稳定农民收入补贴</v>
          </cell>
          <cell r="G826">
            <v>415</v>
          </cell>
          <cell r="H826">
            <v>392</v>
          </cell>
        </row>
        <row r="827">
          <cell r="E827">
            <v>2130121</v>
          </cell>
          <cell r="F827" t="str">
            <v>        农业结构调整补贴</v>
          </cell>
          <cell r="G827">
            <v>0</v>
          </cell>
          <cell r="H827">
            <v>0</v>
          </cell>
        </row>
        <row r="828">
          <cell r="E828">
            <v>2130122</v>
          </cell>
          <cell r="F828" t="str">
            <v>        农业生产发展</v>
          </cell>
          <cell r="G828">
            <v>2590.2574</v>
          </cell>
          <cell r="H828">
            <v>5257</v>
          </cell>
        </row>
        <row r="829">
          <cell r="E829">
            <v>2130124</v>
          </cell>
          <cell r="F829" t="str">
            <v>        农村合作经济</v>
          </cell>
          <cell r="G829">
            <v>0</v>
          </cell>
          <cell r="H829">
            <v>0</v>
          </cell>
        </row>
        <row r="830">
          <cell r="E830">
            <v>2130125</v>
          </cell>
          <cell r="F830" t="str">
            <v>        农产品加工与促销</v>
          </cell>
          <cell r="G830">
            <v>0</v>
          </cell>
          <cell r="H830">
            <v>0</v>
          </cell>
        </row>
        <row r="831">
          <cell r="E831">
            <v>2130126</v>
          </cell>
          <cell r="F831" t="str">
            <v>        农村社会事业</v>
          </cell>
          <cell r="G831">
            <v>0</v>
          </cell>
          <cell r="H831">
            <v>0</v>
          </cell>
        </row>
        <row r="832">
          <cell r="E832">
            <v>2130135</v>
          </cell>
          <cell r="F832" t="str">
            <v>        农业资源保护修复与利用</v>
          </cell>
          <cell r="G832">
            <v>160.2</v>
          </cell>
          <cell r="H832">
            <v>156</v>
          </cell>
        </row>
        <row r="833">
          <cell r="E833">
            <v>2130142</v>
          </cell>
          <cell r="F833" t="str">
            <v>        农村道路建设</v>
          </cell>
          <cell r="G833">
            <v>0</v>
          </cell>
          <cell r="H833">
            <v>0</v>
          </cell>
        </row>
        <row r="834">
          <cell r="E834">
            <v>2130148</v>
          </cell>
          <cell r="F834" t="str">
            <v>        渔业发展</v>
          </cell>
          <cell r="G834">
            <v>330</v>
          </cell>
          <cell r="H834">
            <v>202</v>
          </cell>
        </row>
        <row r="835">
          <cell r="E835">
            <v>2130152</v>
          </cell>
          <cell r="F835" t="str">
            <v>        对高校毕业生到基层任职补助</v>
          </cell>
          <cell r="G835">
            <v>0</v>
          </cell>
          <cell r="H835">
            <v>0</v>
          </cell>
        </row>
        <row r="836">
          <cell r="E836">
            <v>2130153</v>
          </cell>
          <cell r="F836" t="str">
            <v>        农田建设</v>
          </cell>
          <cell r="G836">
            <v>0</v>
          </cell>
          <cell r="H836">
            <v>0</v>
          </cell>
        </row>
        <row r="837">
          <cell r="E837">
            <v>2130199</v>
          </cell>
          <cell r="F837" t="str">
            <v>        其他农业农村支出</v>
          </cell>
          <cell r="G837">
            <v>2066.9022</v>
          </cell>
          <cell r="H837">
            <v>14803</v>
          </cell>
        </row>
        <row r="838">
          <cell r="E838">
            <v>21302</v>
          </cell>
          <cell r="F838" t="str">
            <v>    林业和草原</v>
          </cell>
          <cell r="G838">
            <v>36063.2020606286</v>
          </cell>
          <cell r="H838">
            <v>40114.006796</v>
          </cell>
        </row>
        <row r="839">
          <cell r="E839">
            <v>2130201</v>
          </cell>
          <cell r="F839" t="str">
            <v>        行政运行</v>
          </cell>
          <cell r="G839">
            <v>710.559806</v>
          </cell>
          <cell r="H839">
            <v>768</v>
          </cell>
        </row>
        <row r="840">
          <cell r="E840">
            <v>2130202</v>
          </cell>
          <cell r="F840" t="str">
            <v>        一般行政管理事务</v>
          </cell>
          <cell r="G840">
            <v>0</v>
          </cell>
          <cell r="H840">
            <v>0</v>
          </cell>
        </row>
        <row r="841">
          <cell r="E841">
            <v>2130203</v>
          </cell>
          <cell r="F841" t="str">
            <v>        机关服务</v>
          </cell>
          <cell r="G841">
            <v>0</v>
          </cell>
          <cell r="H841">
            <v>0</v>
          </cell>
        </row>
        <row r="842">
          <cell r="E842">
            <v>2130204</v>
          </cell>
          <cell r="F842" t="str">
            <v>        事业机构</v>
          </cell>
          <cell r="G842">
            <v>933.504433</v>
          </cell>
          <cell r="H842">
            <v>943</v>
          </cell>
        </row>
        <row r="843">
          <cell r="E843">
            <v>2130205</v>
          </cell>
          <cell r="F843" t="str">
            <v>        森林资源培育</v>
          </cell>
          <cell r="G843">
            <v>577.829</v>
          </cell>
          <cell r="H843">
            <v>2282.259699</v>
          </cell>
        </row>
        <row r="844">
          <cell r="E844">
            <v>2130206</v>
          </cell>
          <cell r="F844" t="str">
            <v>        技术推广与转化</v>
          </cell>
          <cell r="G844">
            <v>0</v>
          </cell>
          <cell r="H844">
            <v>0</v>
          </cell>
        </row>
        <row r="845">
          <cell r="E845">
            <v>2130207</v>
          </cell>
          <cell r="F845" t="str">
            <v>        森林资源管理</v>
          </cell>
          <cell r="G845">
            <v>3643.47807249483</v>
          </cell>
          <cell r="H845">
            <v>1640</v>
          </cell>
        </row>
        <row r="846">
          <cell r="E846">
            <v>2130209</v>
          </cell>
          <cell r="F846" t="str">
            <v>        森林生态效益补偿</v>
          </cell>
          <cell r="G846">
            <v>1475.27</v>
          </cell>
          <cell r="H846">
            <v>1341</v>
          </cell>
        </row>
        <row r="847">
          <cell r="E847">
            <v>2130210</v>
          </cell>
          <cell r="F847" t="str">
            <v>        自然保护区等管理</v>
          </cell>
          <cell r="G847">
            <v>10639.783204</v>
          </cell>
          <cell r="H847">
            <v>10352</v>
          </cell>
        </row>
        <row r="848">
          <cell r="E848">
            <v>2130211</v>
          </cell>
          <cell r="F848" t="str">
            <v>        动植物保护</v>
          </cell>
          <cell r="G848">
            <v>1306.06724</v>
          </cell>
          <cell r="H848">
            <v>1533</v>
          </cell>
        </row>
        <row r="849">
          <cell r="E849">
            <v>2130212</v>
          </cell>
          <cell r="F849" t="str">
            <v>        湿地保护</v>
          </cell>
          <cell r="G849">
            <v>188.219132</v>
          </cell>
          <cell r="H849">
            <v>139</v>
          </cell>
        </row>
        <row r="850">
          <cell r="E850">
            <v>2130213</v>
          </cell>
          <cell r="F850" t="str">
            <v>        执法与监督</v>
          </cell>
          <cell r="G850">
            <v>0</v>
          </cell>
          <cell r="H850">
            <v>0</v>
          </cell>
        </row>
        <row r="851">
          <cell r="E851">
            <v>2130217</v>
          </cell>
          <cell r="F851" t="str">
            <v>        防沙治沙</v>
          </cell>
          <cell r="G851">
            <v>0</v>
          </cell>
          <cell r="H851">
            <v>0</v>
          </cell>
        </row>
        <row r="852">
          <cell r="E852">
            <v>2130220</v>
          </cell>
          <cell r="F852" t="str">
            <v>        对外合作与交流</v>
          </cell>
          <cell r="G852">
            <v>0</v>
          </cell>
          <cell r="H852">
            <v>0</v>
          </cell>
        </row>
        <row r="853">
          <cell r="E853">
            <v>2130221</v>
          </cell>
          <cell r="F853" t="str">
            <v>        产业化管理</v>
          </cell>
          <cell r="G853">
            <v>0</v>
          </cell>
          <cell r="H853">
            <v>0</v>
          </cell>
        </row>
        <row r="854">
          <cell r="E854">
            <v>2130223</v>
          </cell>
          <cell r="F854" t="str">
            <v>        信息管理</v>
          </cell>
          <cell r="G854">
            <v>68</v>
          </cell>
          <cell r="H854">
            <v>68</v>
          </cell>
        </row>
        <row r="855">
          <cell r="E855">
            <v>2130226</v>
          </cell>
          <cell r="F855" t="str">
            <v>        林区公共支出</v>
          </cell>
          <cell r="G855">
            <v>0</v>
          </cell>
          <cell r="H855">
            <v>0</v>
          </cell>
        </row>
        <row r="856">
          <cell r="E856">
            <v>2130227</v>
          </cell>
          <cell r="F856" t="str">
            <v>        贷款贴息</v>
          </cell>
          <cell r="G856">
            <v>0</v>
          </cell>
          <cell r="H856">
            <v>0</v>
          </cell>
        </row>
        <row r="857">
          <cell r="E857">
            <v>2130232</v>
          </cell>
          <cell r="F857" t="str">
            <v>        成品油价格改革对林业的补贴</v>
          </cell>
          <cell r="G857">
            <v>0</v>
          </cell>
          <cell r="H857">
            <v>0</v>
          </cell>
        </row>
        <row r="858">
          <cell r="E858">
            <v>2130234</v>
          </cell>
          <cell r="F858" t="str">
            <v>        林业草原防灾减灾</v>
          </cell>
          <cell r="G858">
            <v>389.8</v>
          </cell>
          <cell r="H858">
            <v>387</v>
          </cell>
        </row>
        <row r="859">
          <cell r="E859">
            <v>2130235</v>
          </cell>
          <cell r="F859" t="str">
            <v>        国家公园</v>
          </cell>
          <cell r="G859">
            <v>11603.9466675977</v>
          </cell>
          <cell r="H859">
            <v>16273.067097</v>
          </cell>
        </row>
        <row r="860">
          <cell r="E860">
            <v>2130236</v>
          </cell>
          <cell r="F860" t="str">
            <v>        草原管理</v>
          </cell>
          <cell r="G860">
            <v>0</v>
          </cell>
          <cell r="H860">
            <v>0</v>
          </cell>
        </row>
        <row r="861">
          <cell r="E861">
            <v>2130237</v>
          </cell>
          <cell r="F861" t="str">
            <v>        行业业务管理</v>
          </cell>
          <cell r="G861">
            <v>8.3</v>
          </cell>
          <cell r="H861">
            <v>8</v>
          </cell>
        </row>
        <row r="862">
          <cell r="E862">
            <v>2130299</v>
          </cell>
          <cell r="F862" t="str">
            <v>        其他林业和草原支出</v>
          </cell>
          <cell r="G862">
            <v>4518.44450553607</v>
          </cell>
          <cell r="H862">
            <v>4379.68</v>
          </cell>
        </row>
        <row r="863">
          <cell r="E863">
            <v>21303</v>
          </cell>
          <cell r="F863" t="str">
            <v>    水利</v>
          </cell>
          <cell r="G863">
            <v>488815.096307266</v>
          </cell>
          <cell r="H863">
            <v>459903.249302</v>
          </cell>
        </row>
        <row r="864">
          <cell r="E864">
            <v>2130301</v>
          </cell>
          <cell r="F864" t="str">
            <v>        行政运行</v>
          </cell>
          <cell r="G864">
            <v>3115.451278</v>
          </cell>
          <cell r="H864">
            <v>564</v>
          </cell>
        </row>
        <row r="865">
          <cell r="E865">
            <v>2130302</v>
          </cell>
          <cell r="F865" t="str">
            <v>        一般行政管理事务</v>
          </cell>
          <cell r="G865">
            <v>0</v>
          </cell>
          <cell r="H865">
            <v>0</v>
          </cell>
        </row>
        <row r="866">
          <cell r="E866">
            <v>2130303</v>
          </cell>
          <cell r="F866" t="str">
            <v>        机关服务</v>
          </cell>
          <cell r="G866">
            <v>0</v>
          </cell>
          <cell r="H866">
            <v>0</v>
          </cell>
        </row>
        <row r="867">
          <cell r="E867">
            <v>2130304</v>
          </cell>
          <cell r="F867" t="str">
            <v>        水利行业业务管理</v>
          </cell>
          <cell r="G867">
            <v>48201.794423</v>
          </cell>
          <cell r="H867">
            <v>41906</v>
          </cell>
        </row>
        <row r="868">
          <cell r="E868">
            <v>2130305</v>
          </cell>
          <cell r="F868" t="str">
            <v>        水利工程建设</v>
          </cell>
          <cell r="G868">
            <v>230564.694573599</v>
          </cell>
          <cell r="H868">
            <v>230079.930398</v>
          </cell>
        </row>
        <row r="869">
          <cell r="E869">
            <v>2130306</v>
          </cell>
          <cell r="F869" t="str">
            <v>        水利工程运行与维护</v>
          </cell>
          <cell r="G869">
            <v>120595.519927</v>
          </cell>
          <cell r="H869">
            <v>97993.5177</v>
          </cell>
        </row>
        <row r="870">
          <cell r="E870">
            <v>2130307</v>
          </cell>
          <cell r="F870" t="str">
            <v>        长江黄河等流域管理</v>
          </cell>
          <cell r="G870">
            <v>0</v>
          </cell>
          <cell r="H870">
            <v>0</v>
          </cell>
        </row>
        <row r="871">
          <cell r="E871">
            <v>2130308</v>
          </cell>
          <cell r="F871" t="str">
            <v>        水利前期工作</v>
          </cell>
          <cell r="G871">
            <v>0</v>
          </cell>
          <cell r="H871">
            <v>0</v>
          </cell>
        </row>
        <row r="872">
          <cell r="E872">
            <v>2130309</v>
          </cell>
          <cell r="F872" t="str">
            <v>        水利执法监督</v>
          </cell>
          <cell r="G872">
            <v>0</v>
          </cell>
          <cell r="H872">
            <v>0</v>
          </cell>
        </row>
        <row r="873">
          <cell r="E873">
            <v>2130310</v>
          </cell>
          <cell r="F873" t="str">
            <v>        水土保持</v>
          </cell>
          <cell r="G873">
            <v>0</v>
          </cell>
          <cell r="H873">
            <v>0</v>
          </cell>
        </row>
        <row r="874">
          <cell r="E874">
            <v>2130311</v>
          </cell>
          <cell r="F874" t="str">
            <v>        水资源节约管理与保护</v>
          </cell>
          <cell r="G874">
            <v>76132.964173</v>
          </cell>
          <cell r="H874">
            <v>80075</v>
          </cell>
        </row>
        <row r="875">
          <cell r="E875">
            <v>2130312</v>
          </cell>
          <cell r="F875" t="str">
            <v>        水质监测</v>
          </cell>
          <cell r="G875">
            <v>0</v>
          </cell>
          <cell r="H875">
            <v>0</v>
          </cell>
        </row>
        <row r="876">
          <cell r="E876">
            <v>2130313</v>
          </cell>
          <cell r="F876" t="str">
            <v>        水文测报</v>
          </cell>
          <cell r="G876">
            <v>585.5</v>
          </cell>
          <cell r="H876">
            <v>601</v>
          </cell>
        </row>
        <row r="877">
          <cell r="E877">
            <v>2130314</v>
          </cell>
          <cell r="F877" t="str">
            <v>        防汛</v>
          </cell>
          <cell r="G877">
            <v>101.993512082472</v>
          </cell>
          <cell r="H877">
            <v>120</v>
          </cell>
        </row>
        <row r="878">
          <cell r="E878">
            <v>2130315</v>
          </cell>
          <cell r="F878" t="str">
            <v>        抗旱</v>
          </cell>
          <cell r="G878">
            <v>0</v>
          </cell>
          <cell r="H878">
            <v>0</v>
          </cell>
        </row>
        <row r="879">
          <cell r="E879">
            <v>2130316</v>
          </cell>
          <cell r="F879" t="str">
            <v>        农村水利</v>
          </cell>
          <cell r="G879">
            <v>0</v>
          </cell>
          <cell r="H879">
            <v>0</v>
          </cell>
        </row>
        <row r="880">
          <cell r="E880">
            <v>2130317</v>
          </cell>
          <cell r="F880" t="str">
            <v>        水利技术推广</v>
          </cell>
          <cell r="G880">
            <v>0</v>
          </cell>
          <cell r="H880">
            <v>0</v>
          </cell>
        </row>
        <row r="881">
          <cell r="E881">
            <v>2130318</v>
          </cell>
          <cell r="F881" t="str">
            <v>        国际河流治理与管理</v>
          </cell>
          <cell r="G881">
            <v>0</v>
          </cell>
          <cell r="H881">
            <v>0</v>
          </cell>
        </row>
        <row r="882">
          <cell r="E882">
            <v>2130319</v>
          </cell>
          <cell r="F882" t="str">
            <v>        江河湖库水系综合整治</v>
          </cell>
          <cell r="G882">
            <v>8891.27116142</v>
          </cell>
          <cell r="H882">
            <v>3771.956648</v>
          </cell>
        </row>
        <row r="883">
          <cell r="E883">
            <v>2130321</v>
          </cell>
          <cell r="F883" t="str">
            <v>        大中型水库移民后期扶持专项支出</v>
          </cell>
          <cell r="G883">
            <v>0</v>
          </cell>
          <cell r="H883">
            <v>0</v>
          </cell>
        </row>
        <row r="884">
          <cell r="E884">
            <v>2130322</v>
          </cell>
          <cell r="F884" t="str">
            <v>        水利安全监督</v>
          </cell>
          <cell r="G884">
            <v>0</v>
          </cell>
          <cell r="H884">
            <v>0</v>
          </cell>
        </row>
        <row r="885">
          <cell r="E885">
            <v>2130333</v>
          </cell>
          <cell r="F885" t="str">
            <v>        信息管理</v>
          </cell>
          <cell r="G885">
            <v>0</v>
          </cell>
          <cell r="H885">
            <v>0</v>
          </cell>
        </row>
        <row r="886">
          <cell r="E886">
            <v>2130334</v>
          </cell>
          <cell r="F886" t="str">
            <v>        水利建设征地及移民支出</v>
          </cell>
          <cell r="G886">
            <v>0</v>
          </cell>
          <cell r="H886">
            <v>0</v>
          </cell>
        </row>
        <row r="887">
          <cell r="E887">
            <v>2130335</v>
          </cell>
          <cell r="F887" t="str">
            <v>        农村人畜饮水</v>
          </cell>
          <cell r="G887">
            <v>0</v>
          </cell>
          <cell r="H887">
            <v>0</v>
          </cell>
        </row>
        <row r="888">
          <cell r="E888">
            <v>2130336</v>
          </cell>
          <cell r="F888" t="str">
            <v>        南水北调工程建设</v>
          </cell>
          <cell r="G888">
            <v>0</v>
          </cell>
          <cell r="H888">
            <v>0</v>
          </cell>
        </row>
        <row r="889">
          <cell r="E889">
            <v>2130337</v>
          </cell>
          <cell r="F889" t="str">
            <v>        南水北调工程管理</v>
          </cell>
          <cell r="G889">
            <v>0</v>
          </cell>
          <cell r="H889">
            <v>0</v>
          </cell>
        </row>
        <row r="890">
          <cell r="E890">
            <v>2130399</v>
          </cell>
          <cell r="F890" t="str">
            <v>        其他水利支出</v>
          </cell>
          <cell r="G890">
            <v>625.907259164943</v>
          </cell>
          <cell r="H890">
            <v>4791.844556</v>
          </cell>
        </row>
        <row r="891">
          <cell r="E891">
            <v>21305</v>
          </cell>
          <cell r="F891" t="str">
            <v>    巩固脱贫衔接乡村振兴</v>
          </cell>
          <cell r="G891">
            <v>0</v>
          </cell>
          <cell r="H891">
            <v>0</v>
          </cell>
        </row>
        <row r="892">
          <cell r="E892">
            <v>2130501</v>
          </cell>
          <cell r="F892" t="str">
            <v>        行政运行</v>
          </cell>
          <cell r="G892">
            <v>0</v>
          </cell>
          <cell r="H892">
            <v>0</v>
          </cell>
        </row>
        <row r="893">
          <cell r="E893">
            <v>2130502</v>
          </cell>
          <cell r="F893" t="str">
            <v>        一般行政管理事务</v>
          </cell>
          <cell r="G893">
            <v>0</v>
          </cell>
          <cell r="H893">
            <v>0</v>
          </cell>
        </row>
        <row r="894">
          <cell r="E894">
            <v>2130503</v>
          </cell>
          <cell r="F894" t="str">
            <v>        机关服务</v>
          </cell>
          <cell r="G894">
            <v>0</v>
          </cell>
          <cell r="H894">
            <v>0</v>
          </cell>
        </row>
        <row r="895">
          <cell r="E895">
            <v>2130504</v>
          </cell>
          <cell r="F895" t="str">
            <v>        农村基础设施建设</v>
          </cell>
          <cell r="G895">
            <v>0</v>
          </cell>
          <cell r="H895">
            <v>0</v>
          </cell>
        </row>
        <row r="896">
          <cell r="E896">
            <v>2130505</v>
          </cell>
          <cell r="F896" t="str">
            <v>        生产发展</v>
          </cell>
          <cell r="G896">
            <v>0</v>
          </cell>
          <cell r="H896">
            <v>0</v>
          </cell>
        </row>
        <row r="897">
          <cell r="E897">
            <v>2130506</v>
          </cell>
          <cell r="F897" t="str">
            <v>        社会发展</v>
          </cell>
          <cell r="G897">
            <v>0</v>
          </cell>
          <cell r="H897">
            <v>0</v>
          </cell>
        </row>
        <row r="898">
          <cell r="E898">
            <v>2130507</v>
          </cell>
          <cell r="F898" t="str">
            <v>        贷款奖补和贴息</v>
          </cell>
          <cell r="G898">
            <v>0</v>
          </cell>
          <cell r="H898">
            <v>0</v>
          </cell>
        </row>
        <row r="899">
          <cell r="E899">
            <v>2130508</v>
          </cell>
          <cell r="F899" t="str">
            <v>       “三西”农业建设专项补助</v>
          </cell>
          <cell r="G899">
            <v>0</v>
          </cell>
          <cell r="H899">
            <v>0</v>
          </cell>
        </row>
        <row r="900">
          <cell r="E900">
            <v>2130550</v>
          </cell>
          <cell r="F900" t="str">
            <v>        事业运行</v>
          </cell>
          <cell r="G900">
            <v>0</v>
          </cell>
          <cell r="H900">
            <v>0</v>
          </cell>
        </row>
        <row r="901">
          <cell r="E901">
            <v>2130599</v>
          </cell>
          <cell r="F901" t="str">
            <v>        其他巩固脱贫衔接乡村振兴支出</v>
          </cell>
          <cell r="G901">
            <v>0</v>
          </cell>
          <cell r="H901">
            <v>0</v>
          </cell>
        </row>
        <row r="902">
          <cell r="E902">
            <v>21307</v>
          </cell>
          <cell r="F902" t="str">
            <v>    农村综合改革</v>
          </cell>
          <cell r="G902">
            <v>0</v>
          </cell>
          <cell r="H902">
            <v>0</v>
          </cell>
        </row>
        <row r="903">
          <cell r="E903">
            <v>2130701</v>
          </cell>
          <cell r="F903" t="str">
            <v>        对村级公益事业建设的补助</v>
          </cell>
          <cell r="G903">
            <v>0</v>
          </cell>
          <cell r="H903">
            <v>0</v>
          </cell>
        </row>
        <row r="904">
          <cell r="E904">
            <v>2130704</v>
          </cell>
          <cell r="F904" t="str">
            <v>        国有农场办社会职能改革补助</v>
          </cell>
          <cell r="G904">
            <v>0</v>
          </cell>
          <cell r="H904">
            <v>0</v>
          </cell>
        </row>
        <row r="905">
          <cell r="E905">
            <v>2130705</v>
          </cell>
          <cell r="F905" t="str">
            <v>        对村民委员会和村党支部的补助</v>
          </cell>
          <cell r="G905">
            <v>0</v>
          </cell>
          <cell r="H905">
            <v>0</v>
          </cell>
        </row>
        <row r="906">
          <cell r="E906">
            <v>2130706</v>
          </cell>
          <cell r="F906" t="str">
            <v>        对村集体经济组织的补助</v>
          </cell>
          <cell r="G906">
            <v>0</v>
          </cell>
          <cell r="H906">
            <v>0</v>
          </cell>
        </row>
        <row r="907">
          <cell r="E907">
            <v>2130707</v>
          </cell>
          <cell r="F907" t="str">
            <v>        农村综合改革示范试点补助</v>
          </cell>
          <cell r="G907">
            <v>0</v>
          </cell>
          <cell r="H907">
            <v>0</v>
          </cell>
        </row>
        <row r="908">
          <cell r="E908">
            <v>2130799</v>
          </cell>
          <cell r="F908" t="str">
            <v>        其他农村综合改革支出</v>
          </cell>
          <cell r="G908">
            <v>0</v>
          </cell>
          <cell r="H908">
            <v>0</v>
          </cell>
        </row>
        <row r="909">
          <cell r="E909">
            <v>21308</v>
          </cell>
          <cell r="F909" t="str">
            <v>    普惠金融发展支出</v>
          </cell>
          <cell r="G909">
            <v>0</v>
          </cell>
          <cell r="H909">
            <v>4397</v>
          </cell>
        </row>
        <row r="910">
          <cell r="E910">
            <v>2130801</v>
          </cell>
          <cell r="F910" t="str">
            <v>        支持农村金融机构</v>
          </cell>
          <cell r="G910">
            <v>0</v>
          </cell>
          <cell r="H910">
            <v>0</v>
          </cell>
        </row>
        <row r="911">
          <cell r="E911">
            <v>2130802</v>
          </cell>
          <cell r="F911" t="str">
            <v>        涉农贷款增量奖励</v>
          </cell>
          <cell r="G911">
            <v>0</v>
          </cell>
          <cell r="H911">
            <v>0</v>
          </cell>
        </row>
        <row r="912">
          <cell r="E912">
            <v>2130803</v>
          </cell>
          <cell r="F912" t="str">
            <v>        农业保险保费补贴</v>
          </cell>
          <cell r="G912">
            <v>0</v>
          </cell>
          <cell r="H912">
            <v>4397</v>
          </cell>
        </row>
        <row r="913">
          <cell r="E913">
            <v>2130804</v>
          </cell>
          <cell r="F913" t="str">
            <v>        创业担保贷款贴息及奖补</v>
          </cell>
          <cell r="G913">
            <v>0</v>
          </cell>
          <cell r="H913">
            <v>0</v>
          </cell>
        </row>
        <row r="914">
          <cell r="E914">
            <v>2130805</v>
          </cell>
          <cell r="F914" t="str">
            <v>        补充创业担保贷款基金</v>
          </cell>
          <cell r="G914">
            <v>0</v>
          </cell>
          <cell r="H914">
            <v>0</v>
          </cell>
        </row>
        <row r="915">
          <cell r="E915">
            <v>2130899</v>
          </cell>
          <cell r="F915" t="str">
            <v>        其他普惠金融发展支出</v>
          </cell>
          <cell r="G915">
            <v>0</v>
          </cell>
          <cell r="H915">
            <v>0</v>
          </cell>
        </row>
        <row r="916">
          <cell r="E916">
            <v>21309</v>
          </cell>
          <cell r="F916" t="str">
            <v>    目标价格补贴</v>
          </cell>
          <cell r="G916">
            <v>0</v>
          </cell>
          <cell r="H916">
            <v>0</v>
          </cell>
        </row>
        <row r="917">
          <cell r="E917">
            <v>2130901</v>
          </cell>
          <cell r="F917" t="str">
            <v>        棉花目标价格补贴</v>
          </cell>
          <cell r="G917">
            <v>0</v>
          </cell>
          <cell r="H917">
            <v>0</v>
          </cell>
        </row>
        <row r="918">
          <cell r="E918">
            <v>2130999</v>
          </cell>
          <cell r="F918" t="str">
            <v>        其他目标价格补贴</v>
          </cell>
          <cell r="G918">
            <v>0</v>
          </cell>
          <cell r="H918">
            <v>0</v>
          </cell>
        </row>
        <row r="919">
          <cell r="E919">
            <v>21399</v>
          </cell>
          <cell r="F919" t="str">
            <v>    其他农林水支出</v>
          </cell>
          <cell r="G919">
            <v>7139.69615</v>
          </cell>
          <cell r="H919">
            <v>3485.1216</v>
          </cell>
        </row>
        <row r="920">
          <cell r="E920">
            <v>2139901</v>
          </cell>
          <cell r="F920" t="str">
            <v>        化解其他公益性乡村债务支出</v>
          </cell>
          <cell r="G920">
            <v>0</v>
          </cell>
          <cell r="H920">
            <v>0</v>
          </cell>
        </row>
        <row r="921">
          <cell r="E921">
            <v>2139999</v>
          </cell>
          <cell r="F921" t="str">
            <v>        其他农林水支出</v>
          </cell>
          <cell r="G921">
            <v>7139.69615</v>
          </cell>
          <cell r="H921">
            <v>3485.1216</v>
          </cell>
        </row>
        <row r="922">
          <cell r="E922">
            <v>214</v>
          </cell>
          <cell r="F922" t="str">
            <v>十三、交通运输支出</v>
          </cell>
          <cell r="G922">
            <v>1674792.62901858</v>
          </cell>
          <cell r="H922">
            <v>1665102.156077</v>
          </cell>
        </row>
        <row r="923">
          <cell r="E923">
            <v>21401</v>
          </cell>
          <cell r="F923" t="str">
            <v>    公路水路运输</v>
          </cell>
          <cell r="G923">
            <v>1348930.93135527</v>
          </cell>
          <cell r="H923">
            <v>1360984.670568</v>
          </cell>
        </row>
        <row r="924">
          <cell r="E924">
            <v>2140101</v>
          </cell>
          <cell r="F924" t="str">
            <v>        行政运行</v>
          </cell>
          <cell r="G924">
            <v>52944.824134</v>
          </cell>
          <cell r="H924">
            <v>47940</v>
          </cell>
        </row>
        <row r="925">
          <cell r="E925">
            <v>2140102</v>
          </cell>
          <cell r="F925" t="str">
            <v>        一般行政管理事务</v>
          </cell>
          <cell r="G925">
            <v>200</v>
          </cell>
          <cell r="H925">
            <v>0</v>
          </cell>
        </row>
        <row r="926">
          <cell r="E926">
            <v>2140103</v>
          </cell>
          <cell r="F926" t="str">
            <v>        机关服务</v>
          </cell>
          <cell r="G926">
            <v>0</v>
          </cell>
          <cell r="H926">
            <v>0</v>
          </cell>
        </row>
        <row r="927">
          <cell r="E927">
            <v>2140104</v>
          </cell>
          <cell r="F927" t="str">
            <v>        公路建设</v>
          </cell>
          <cell r="G927">
            <v>633836.788519246</v>
          </cell>
          <cell r="H927">
            <v>686117.096107</v>
          </cell>
        </row>
        <row r="928">
          <cell r="E928">
            <v>2140106</v>
          </cell>
          <cell r="F928" t="str">
            <v>        公路养护</v>
          </cell>
          <cell r="G928">
            <v>264232.142489</v>
          </cell>
          <cell r="H928">
            <v>288133</v>
          </cell>
        </row>
        <row r="929">
          <cell r="E929">
            <v>2140109</v>
          </cell>
          <cell r="F929" t="str">
            <v>        交通运输信息化建设</v>
          </cell>
          <cell r="G929">
            <v>13197.7920794535</v>
          </cell>
          <cell r="H929">
            <v>10730</v>
          </cell>
        </row>
        <row r="930">
          <cell r="E930">
            <v>2140110</v>
          </cell>
          <cell r="F930" t="str">
            <v>        公路和运输安全</v>
          </cell>
          <cell r="G930">
            <v>3551.39704</v>
          </cell>
          <cell r="H930">
            <v>2850</v>
          </cell>
        </row>
        <row r="931">
          <cell r="E931">
            <v>2140111</v>
          </cell>
          <cell r="F931" t="str">
            <v>        公路还贷专项</v>
          </cell>
          <cell r="G931">
            <v>0</v>
          </cell>
          <cell r="H931">
            <v>0</v>
          </cell>
        </row>
        <row r="932">
          <cell r="E932">
            <v>2140112</v>
          </cell>
          <cell r="F932" t="str">
            <v>        公路运输管理</v>
          </cell>
          <cell r="G932">
            <v>126429.084822731</v>
          </cell>
          <cell r="H932">
            <v>95530.179376</v>
          </cell>
        </row>
        <row r="933">
          <cell r="E933">
            <v>2140114</v>
          </cell>
          <cell r="F933" t="str">
            <v>        公路和运输技术标准化建设</v>
          </cell>
          <cell r="G933">
            <v>4327.59203854014</v>
          </cell>
          <cell r="H933">
            <v>7713.558</v>
          </cell>
        </row>
        <row r="934">
          <cell r="E934">
            <v>2140122</v>
          </cell>
          <cell r="F934" t="str">
            <v>        港口设施</v>
          </cell>
          <cell r="G934">
            <v>0</v>
          </cell>
          <cell r="H934">
            <v>0</v>
          </cell>
        </row>
        <row r="935">
          <cell r="E935">
            <v>2140123</v>
          </cell>
          <cell r="F935" t="str">
            <v>        航道维护</v>
          </cell>
          <cell r="G935">
            <v>0</v>
          </cell>
          <cell r="H935">
            <v>0</v>
          </cell>
        </row>
        <row r="936">
          <cell r="E936">
            <v>2140127</v>
          </cell>
          <cell r="F936" t="str">
            <v>        船舶检验</v>
          </cell>
          <cell r="G936">
            <v>0</v>
          </cell>
          <cell r="H936">
            <v>0</v>
          </cell>
        </row>
        <row r="937">
          <cell r="E937">
            <v>2140128</v>
          </cell>
          <cell r="F937" t="str">
            <v>        救助打捞</v>
          </cell>
          <cell r="G937">
            <v>0</v>
          </cell>
          <cell r="H937">
            <v>0</v>
          </cell>
        </row>
        <row r="938">
          <cell r="E938">
            <v>2140129</v>
          </cell>
          <cell r="F938" t="str">
            <v>        内河运输</v>
          </cell>
          <cell r="G938">
            <v>0</v>
          </cell>
          <cell r="H938">
            <v>0</v>
          </cell>
        </row>
        <row r="939">
          <cell r="E939">
            <v>2140130</v>
          </cell>
          <cell r="F939" t="str">
            <v>        远洋运输</v>
          </cell>
          <cell r="G939">
            <v>0</v>
          </cell>
          <cell r="H939">
            <v>0</v>
          </cell>
        </row>
        <row r="940">
          <cell r="E940">
            <v>2140131</v>
          </cell>
          <cell r="F940" t="str">
            <v>        海事管理</v>
          </cell>
          <cell r="G940">
            <v>4696</v>
          </cell>
          <cell r="H940">
            <v>6110</v>
          </cell>
        </row>
        <row r="941">
          <cell r="E941">
            <v>2140133</v>
          </cell>
          <cell r="F941" t="str">
            <v>        航标事业发展支出</v>
          </cell>
          <cell r="G941">
            <v>0</v>
          </cell>
          <cell r="H941">
            <v>0</v>
          </cell>
        </row>
        <row r="942">
          <cell r="E942">
            <v>2140136</v>
          </cell>
          <cell r="F942" t="str">
            <v>        水路运输管理支出</v>
          </cell>
          <cell r="G942">
            <v>56611.08</v>
          </cell>
          <cell r="H942">
            <v>37599</v>
          </cell>
        </row>
        <row r="943">
          <cell r="E943">
            <v>2140138</v>
          </cell>
          <cell r="F943" t="str">
            <v>        口岸建设</v>
          </cell>
          <cell r="G943">
            <v>18876.2678422986</v>
          </cell>
          <cell r="H943">
            <v>42268.837085</v>
          </cell>
        </row>
        <row r="944">
          <cell r="E944">
            <v>2140139</v>
          </cell>
          <cell r="F944" t="str">
            <v>        取消政府还贷二级公路收费专项支出</v>
          </cell>
          <cell r="G944">
            <v>0</v>
          </cell>
          <cell r="H944">
            <v>0</v>
          </cell>
        </row>
        <row r="945">
          <cell r="E945">
            <v>2140199</v>
          </cell>
          <cell r="F945" t="str">
            <v>        其他公路水路运输支出</v>
          </cell>
          <cell r="G945">
            <v>170027.96239</v>
          </cell>
          <cell r="H945">
            <v>135993</v>
          </cell>
        </row>
        <row r="946">
          <cell r="E946">
            <v>21402</v>
          </cell>
          <cell r="F946" t="str">
            <v>    铁路运输</v>
          </cell>
          <cell r="G946">
            <v>138216.348259393</v>
          </cell>
          <cell r="H946">
            <v>188780</v>
          </cell>
        </row>
        <row r="947">
          <cell r="E947">
            <v>2140201</v>
          </cell>
          <cell r="F947" t="str">
            <v>        行政运行</v>
          </cell>
          <cell r="G947">
            <v>0</v>
          </cell>
          <cell r="H947">
            <v>0</v>
          </cell>
        </row>
        <row r="948">
          <cell r="E948">
            <v>2140202</v>
          </cell>
          <cell r="F948" t="str">
            <v>        一般行政管理事务</v>
          </cell>
          <cell r="G948">
            <v>0</v>
          </cell>
          <cell r="H948">
            <v>0</v>
          </cell>
        </row>
        <row r="949">
          <cell r="E949">
            <v>2140203</v>
          </cell>
          <cell r="F949" t="str">
            <v>        机关服务</v>
          </cell>
          <cell r="G949">
            <v>0</v>
          </cell>
          <cell r="H949">
            <v>0</v>
          </cell>
        </row>
        <row r="950">
          <cell r="E950">
            <v>2140204</v>
          </cell>
          <cell r="F950" t="str">
            <v>        铁路路网建设</v>
          </cell>
          <cell r="G950">
            <v>138216.348259393</v>
          </cell>
          <cell r="H950">
            <v>188780</v>
          </cell>
        </row>
        <row r="951">
          <cell r="E951">
            <v>2140205</v>
          </cell>
          <cell r="F951" t="str">
            <v>        铁路还贷专项</v>
          </cell>
          <cell r="G951">
            <v>0</v>
          </cell>
          <cell r="H951">
            <v>0</v>
          </cell>
        </row>
        <row r="952">
          <cell r="E952">
            <v>2140206</v>
          </cell>
          <cell r="F952" t="str">
            <v>        铁路安全</v>
          </cell>
          <cell r="G952">
            <v>0</v>
          </cell>
          <cell r="H952">
            <v>0</v>
          </cell>
        </row>
        <row r="953">
          <cell r="E953">
            <v>2140207</v>
          </cell>
          <cell r="F953" t="str">
            <v>        铁路专项运输</v>
          </cell>
          <cell r="G953">
            <v>0</v>
          </cell>
          <cell r="H953">
            <v>0</v>
          </cell>
        </row>
        <row r="954">
          <cell r="E954">
            <v>2140208</v>
          </cell>
          <cell r="F954" t="str">
            <v>        行业监管</v>
          </cell>
          <cell r="G954">
            <v>0</v>
          </cell>
          <cell r="H954">
            <v>0</v>
          </cell>
        </row>
        <row r="955">
          <cell r="E955">
            <v>2140299</v>
          </cell>
          <cell r="F955" t="str">
            <v>        其他铁路运输支出</v>
          </cell>
          <cell r="G955">
            <v>0</v>
          </cell>
          <cell r="H955">
            <v>0</v>
          </cell>
        </row>
        <row r="956">
          <cell r="E956">
            <v>21403</v>
          </cell>
          <cell r="F956" t="str">
            <v>    民用航空运输</v>
          </cell>
          <cell r="G956">
            <v>86027.8102005145</v>
          </cell>
          <cell r="H956">
            <v>28017.986709</v>
          </cell>
        </row>
        <row r="957">
          <cell r="E957">
            <v>2140301</v>
          </cell>
          <cell r="F957" t="str">
            <v>        行政运行</v>
          </cell>
          <cell r="G957">
            <v>0</v>
          </cell>
          <cell r="H957">
            <v>0</v>
          </cell>
        </row>
        <row r="958">
          <cell r="E958">
            <v>2140302</v>
          </cell>
          <cell r="F958" t="str">
            <v>        一般行政管理事务</v>
          </cell>
          <cell r="G958">
            <v>0</v>
          </cell>
          <cell r="H958">
            <v>0</v>
          </cell>
        </row>
        <row r="959">
          <cell r="E959">
            <v>2140303</v>
          </cell>
          <cell r="F959" t="str">
            <v>        机关服务</v>
          </cell>
          <cell r="G959">
            <v>0</v>
          </cell>
          <cell r="H959">
            <v>0</v>
          </cell>
        </row>
        <row r="960">
          <cell r="E960">
            <v>2140304</v>
          </cell>
          <cell r="F960" t="str">
            <v>        机场建设</v>
          </cell>
          <cell r="G960">
            <v>34526.2002005145</v>
          </cell>
          <cell r="H960">
            <v>15256.986709</v>
          </cell>
        </row>
        <row r="961">
          <cell r="E961">
            <v>2140305</v>
          </cell>
          <cell r="F961" t="str">
            <v>        空管系统建设</v>
          </cell>
          <cell r="G961">
            <v>0</v>
          </cell>
          <cell r="H961">
            <v>0</v>
          </cell>
        </row>
        <row r="962">
          <cell r="E962">
            <v>2140306</v>
          </cell>
          <cell r="F962" t="str">
            <v>        民航还贷专项支出</v>
          </cell>
          <cell r="G962">
            <v>0</v>
          </cell>
          <cell r="H962">
            <v>0</v>
          </cell>
        </row>
        <row r="963">
          <cell r="E963">
            <v>2140307</v>
          </cell>
          <cell r="F963" t="str">
            <v>        民用航空安全</v>
          </cell>
          <cell r="G963">
            <v>0</v>
          </cell>
          <cell r="H963">
            <v>0</v>
          </cell>
        </row>
        <row r="964">
          <cell r="E964">
            <v>2140308</v>
          </cell>
          <cell r="F964" t="str">
            <v>        民航专项运输</v>
          </cell>
          <cell r="G964">
            <v>0</v>
          </cell>
          <cell r="H964">
            <v>0</v>
          </cell>
        </row>
        <row r="965">
          <cell r="E965">
            <v>2140399</v>
          </cell>
          <cell r="F965" t="str">
            <v>        其他民用航空运输支出</v>
          </cell>
          <cell r="G965">
            <v>51501.61</v>
          </cell>
          <cell r="H965">
            <v>12761</v>
          </cell>
        </row>
        <row r="966">
          <cell r="E966">
            <v>21404</v>
          </cell>
          <cell r="F966" t="str">
            <v>    成品油价格改革对交通运输的补贴</v>
          </cell>
          <cell r="G966">
            <v>0</v>
          </cell>
          <cell r="H966">
            <v>1495</v>
          </cell>
        </row>
        <row r="967">
          <cell r="E967">
            <v>2140401</v>
          </cell>
          <cell r="F967" t="str">
            <v>        对城市公交的补贴</v>
          </cell>
          <cell r="G967">
            <v>0</v>
          </cell>
          <cell r="H967">
            <v>0</v>
          </cell>
        </row>
        <row r="968">
          <cell r="E968">
            <v>2140402</v>
          </cell>
          <cell r="F968" t="str">
            <v>        对农村道路客运的补贴</v>
          </cell>
          <cell r="G968">
            <v>0</v>
          </cell>
          <cell r="H968">
            <v>0</v>
          </cell>
        </row>
        <row r="969">
          <cell r="E969">
            <v>2140403</v>
          </cell>
          <cell r="F969" t="str">
            <v>        对出租车的补贴</v>
          </cell>
          <cell r="G969">
            <v>0</v>
          </cell>
          <cell r="H969">
            <v>0</v>
          </cell>
        </row>
        <row r="970">
          <cell r="E970">
            <v>2140499</v>
          </cell>
          <cell r="F970" t="str">
            <v>        成品油价格改革补贴其他支出</v>
          </cell>
          <cell r="G970">
            <v>0</v>
          </cell>
          <cell r="H970">
            <v>1495</v>
          </cell>
        </row>
        <row r="971">
          <cell r="E971">
            <v>21405</v>
          </cell>
          <cell r="F971" t="str">
            <v>    邮政业支出</v>
          </cell>
          <cell r="G971">
            <v>301.044</v>
          </cell>
          <cell r="H971">
            <v>524</v>
          </cell>
        </row>
        <row r="972">
          <cell r="E972">
            <v>2140501</v>
          </cell>
          <cell r="F972" t="str">
            <v>        行政运行</v>
          </cell>
          <cell r="G972">
            <v>0</v>
          </cell>
          <cell r="H972">
            <v>0</v>
          </cell>
        </row>
        <row r="973">
          <cell r="E973">
            <v>2140502</v>
          </cell>
          <cell r="F973" t="str">
            <v>        一般行政管理事务</v>
          </cell>
          <cell r="G973">
            <v>0</v>
          </cell>
          <cell r="H973">
            <v>0</v>
          </cell>
        </row>
        <row r="974">
          <cell r="E974">
            <v>2140503</v>
          </cell>
          <cell r="F974" t="str">
            <v>        机关服务</v>
          </cell>
          <cell r="G974">
            <v>0</v>
          </cell>
          <cell r="H974">
            <v>0</v>
          </cell>
        </row>
        <row r="975">
          <cell r="E975">
            <v>2140504</v>
          </cell>
          <cell r="F975" t="str">
            <v>        行业监管</v>
          </cell>
          <cell r="G975">
            <v>0</v>
          </cell>
          <cell r="H975">
            <v>0</v>
          </cell>
        </row>
        <row r="976">
          <cell r="E976">
            <v>2140505</v>
          </cell>
          <cell r="F976" t="str">
            <v>        邮政普遍服务与特殊服务</v>
          </cell>
          <cell r="G976">
            <v>0</v>
          </cell>
          <cell r="H976">
            <v>0</v>
          </cell>
        </row>
        <row r="977">
          <cell r="E977">
            <v>2140599</v>
          </cell>
          <cell r="F977" t="str">
            <v>        其他邮政业支出</v>
          </cell>
          <cell r="G977">
            <v>301.044</v>
          </cell>
          <cell r="H977">
            <v>524</v>
          </cell>
        </row>
        <row r="978">
          <cell r="E978">
            <v>21406</v>
          </cell>
          <cell r="F978" t="str">
            <v>    车辆购置税支出</v>
          </cell>
          <cell r="G978">
            <v>0</v>
          </cell>
          <cell r="H978">
            <v>0</v>
          </cell>
        </row>
        <row r="979">
          <cell r="E979">
            <v>2140601</v>
          </cell>
          <cell r="F979" t="str">
            <v>        车辆购置税用于公路等基础设施建设支出</v>
          </cell>
          <cell r="G979">
            <v>0</v>
          </cell>
          <cell r="H979">
            <v>0</v>
          </cell>
        </row>
        <row r="980">
          <cell r="E980">
            <v>2140602</v>
          </cell>
          <cell r="F980" t="str">
            <v>        车辆购置税用于农村公路建设支出</v>
          </cell>
          <cell r="G980">
            <v>0</v>
          </cell>
          <cell r="H980">
            <v>0</v>
          </cell>
        </row>
        <row r="981">
          <cell r="E981">
            <v>2140603</v>
          </cell>
          <cell r="F981" t="str">
            <v>        车辆购置税用于老旧汽车报废更新补贴</v>
          </cell>
          <cell r="G981">
            <v>0</v>
          </cell>
          <cell r="H981">
            <v>0</v>
          </cell>
        </row>
        <row r="982">
          <cell r="E982">
            <v>2140699</v>
          </cell>
          <cell r="F982" t="str">
            <v>        车辆购置税其他支出</v>
          </cell>
          <cell r="G982">
            <v>0</v>
          </cell>
          <cell r="H982">
            <v>0</v>
          </cell>
        </row>
        <row r="983">
          <cell r="E983">
            <v>21499</v>
          </cell>
          <cell r="F983" t="str">
            <v>    其他交通运输支出</v>
          </cell>
          <cell r="G983">
            <v>101316.495203402</v>
          </cell>
          <cell r="H983">
            <v>85300.4988</v>
          </cell>
        </row>
        <row r="984">
          <cell r="E984">
            <v>2149901</v>
          </cell>
          <cell r="F984" t="str">
            <v>        公共交通运营补助</v>
          </cell>
          <cell r="G984">
            <v>19214</v>
          </cell>
          <cell r="H984">
            <v>19214</v>
          </cell>
        </row>
        <row r="985">
          <cell r="E985">
            <v>2149999</v>
          </cell>
          <cell r="F985" t="str">
            <v>        其他交通运输支出</v>
          </cell>
          <cell r="G985">
            <v>82102.495203402</v>
          </cell>
          <cell r="H985">
            <v>66086.4988</v>
          </cell>
        </row>
        <row r="986">
          <cell r="E986">
            <v>215</v>
          </cell>
          <cell r="F986" t="str">
            <v>十四、资源勘探工业信息等支出</v>
          </cell>
          <cell r="G986">
            <v>879256.047804495</v>
          </cell>
          <cell r="H986">
            <v>1113451.893626</v>
          </cell>
        </row>
        <row r="987">
          <cell r="E987">
            <v>21501</v>
          </cell>
          <cell r="F987" t="str">
            <v>    资源勘探开发</v>
          </cell>
          <cell r="G987">
            <v>9382</v>
          </cell>
          <cell r="H987">
            <v>9211</v>
          </cell>
        </row>
        <row r="988">
          <cell r="E988">
            <v>2150101</v>
          </cell>
          <cell r="F988" t="str">
            <v>        行政运行</v>
          </cell>
          <cell r="G988">
            <v>0</v>
          </cell>
          <cell r="H988">
            <v>0</v>
          </cell>
        </row>
        <row r="989">
          <cell r="E989">
            <v>2150102</v>
          </cell>
          <cell r="F989" t="str">
            <v>        一般行政管理事务</v>
          </cell>
          <cell r="G989">
            <v>0</v>
          </cell>
          <cell r="H989">
            <v>0</v>
          </cell>
        </row>
        <row r="990">
          <cell r="E990">
            <v>2150103</v>
          </cell>
          <cell r="F990" t="str">
            <v>        机关服务</v>
          </cell>
          <cell r="G990">
            <v>0</v>
          </cell>
          <cell r="H990">
            <v>0</v>
          </cell>
        </row>
        <row r="991">
          <cell r="E991">
            <v>2150104</v>
          </cell>
          <cell r="F991" t="str">
            <v>        煤炭勘探开采和洗选</v>
          </cell>
          <cell r="G991">
            <v>0</v>
          </cell>
          <cell r="H991">
            <v>0</v>
          </cell>
        </row>
        <row r="992">
          <cell r="E992">
            <v>2150105</v>
          </cell>
          <cell r="F992" t="str">
            <v>        石油和天然气勘探开采</v>
          </cell>
          <cell r="G992">
            <v>412</v>
          </cell>
          <cell r="H992">
            <v>241</v>
          </cell>
        </row>
        <row r="993">
          <cell r="E993">
            <v>2150106</v>
          </cell>
          <cell r="F993" t="str">
            <v>        黑色金属矿勘探和采选</v>
          </cell>
          <cell r="G993">
            <v>0</v>
          </cell>
          <cell r="H993">
            <v>0</v>
          </cell>
        </row>
        <row r="994">
          <cell r="E994">
            <v>2150107</v>
          </cell>
          <cell r="F994" t="str">
            <v>        有色金属矿勘探和采选</v>
          </cell>
          <cell r="G994">
            <v>0</v>
          </cell>
          <cell r="H994">
            <v>0</v>
          </cell>
        </row>
        <row r="995">
          <cell r="E995">
            <v>2150108</v>
          </cell>
          <cell r="F995" t="str">
            <v>        非金属矿勘探和采选</v>
          </cell>
          <cell r="G995">
            <v>0</v>
          </cell>
          <cell r="H995">
            <v>0</v>
          </cell>
        </row>
        <row r="996">
          <cell r="E996">
            <v>2150199</v>
          </cell>
          <cell r="F996" t="str">
            <v>        其他资源勘探业支出</v>
          </cell>
          <cell r="G996">
            <v>8970</v>
          </cell>
          <cell r="H996">
            <v>8970</v>
          </cell>
        </row>
        <row r="997">
          <cell r="E997">
            <v>21502</v>
          </cell>
          <cell r="F997" t="str">
            <v>    制造业</v>
          </cell>
          <cell r="G997">
            <v>288788.655142</v>
          </cell>
          <cell r="H997">
            <v>35509.8</v>
          </cell>
        </row>
        <row r="998">
          <cell r="E998">
            <v>2150201</v>
          </cell>
          <cell r="F998" t="str">
            <v>        行政运行</v>
          </cell>
          <cell r="G998">
            <v>0</v>
          </cell>
          <cell r="H998">
            <v>0</v>
          </cell>
        </row>
        <row r="999">
          <cell r="E999">
            <v>2150202</v>
          </cell>
          <cell r="F999" t="str">
            <v>        一般行政管理事务</v>
          </cell>
          <cell r="G999">
            <v>0</v>
          </cell>
          <cell r="H999">
            <v>0</v>
          </cell>
        </row>
        <row r="1000">
          <cell r="E1000">
            <v>2150203</v>
          </cell>
          <cell r="F1000" t="str">
            <v>        机关服务</v>
          </cell>
          <cell r="G1000">
            <v>0</v>
          </cell>
          <cell r="H1000">
            <v>0</v>
          </cell>
        </row>
        <row r="1001">
          <cell r="E1001">
            <v>2150204</v>
          </cell>
          <cell r="F1001" t="str">
            <v>        纺织业</v>
          </cell>
          <cell r="G1001">
            <v>0</v>
          </cell>
          <cell r="H1001">
            <v>0</v>
          </cell>
        </row>
        <row r="1002">
          <cell r="E1002">
            <v>2150205</v>
          </cell>
          <cell r="F1002" t="str">
            <v>        医药制造业</v>
          </cell>
          <cell r="G1002">
            <v>0</v>
          </cell>
          <cell r="H1002">
            <v>0</v>
          </cell>
        </row>
        <row r="1003">
          <cell r="E1003">
            <v>2150206</v>
          </cell>
          <cell r="F1003" t="str">
            <v>        非金属矿物制品业</v>
          </cell>
          <cell r="G1003">
            <v>0</v>
          </cell>
          <cell r="H1003">
            <v>0</v>
          </cell>
        </row>
        <row r="1004">
          <cell r="E1004">
            <v>2150207</v>
          </cell>
          <cell r="F1004" t="str">
            <v>        通信设备、计算机及其他电子设备制造业</v>
          </cell>
          <cell r="G1004">
            <v>0</v>
          </cell>
          <cell r="H1004">
            <v>0</v>
          </cell>
        </row>
        <row r="1005">
          <cell r="E1005">
            <v>2150208</v>
          </cell>
          <cell r="F1005" t="str">
            <v>        交通运输设备制造业</v>
          </cell>
          <cell r="G1005">
            <v>0</v>
          </cell>
          <cell r="H1005">
            <v>0</v>
          </cell>
        </row>
        <row r="1006">
          <cell r="E1006">
            <v>2150209</v>
          </cell>
          <cell r="F1006" t="str">
            <v>        电气机械及器材制造业</v>
          </cell>
          <cell r="G1006">
            <v>0</v>
          </cell>
          <cell r="H1006">
            <v>0</v>
          </cell>
        </row>
        <row r="1007">
          <cell r="E1007">
            <v>2150210</v>
          </cell>
          <cell r="F1007" t="str">
            <v>        工艺品及其他制造业</v>
          </cell>
          <cell r="G1007">
            <v>0</v>
          </cell>
          <cell r="H1007">
            <v>0</v>
          </cell>
        </row>
        <row r="1008">
          <cell r="E1008">
            <v>2150212</v>
          </cell>
          <cell r="F1008" t="str">
            <v>        石油加工、炼焦及核燃料加工业</v>
          </cell>
          <cell r="G1008">
            <v>0</v>
          </cell>
          <cell r="H1008">
            <v>0</v>
          </cell>
        </row>
        <row r="1009">
          <cell r="E1009">
            <v>2150213</v>
          </cell>
          <cell r="F1009" t="str">
            <v>        化学原料及化学制品制造业</v>
          </cell>
          <cell r="G1009">
            <v>0</v>
          </cell>
          <cell r="H1009">
            <v>0</v>
          </cell>
        </row>
        <row r="1010">
          <cell r="E1010">
            <v>2150214</v>
          </cell>
          <cell r="F1010" t="str">
            <v>        黑色金属冶炼及压延加工业</v>
          </cell>
          <cell r="G1010">
            <v>0</v>
          </cell>
          <cell r="H1010">
            <v>0</v>
          </cell>
        </row>
        <row r="1011">
          <cell r="E1011">
            <v>2150215</v>
          </cell>
          <cell r="F1011" t="str">
            <v>        有色金属冶炼及压延加工业</v>
          </cell>
          <cell r="G1011">
            <v>0</v>
          </cell>
          <cell r="H1011">
            <v>0</v>
          </cell>
        </row>
        <row r="1012">
          <cell r="E1012">
            <v>2150299</v>
          </cell>
          <cell r="F1012" t="str">
            <v>        其他制造业支出</v>
          </cell>
          <cell r="G1012">
            <v>288788.655142</v>
          </cell>
          <cell r="H1012">
            <v>35509.8</v>
          </cell>
        </row>
        <row r="1013">
          <cell r="E1013">
            <v>21503</v>
          </cell>
          <cell r="F1013" t="str">
            <v>    建筑业</v>
          </cell>
          <cell r="G1013">
            <v>21883.2398164948</v>
          </cell>
          <cell r="H1013">
            <v>22675.028</v>
          </cell>
        </row>
        <row r="1014">
          <cell r="E1014">
            <v>2150301</v>
          </cell>
          <cell r="F1014" t="str">
            <v>        行政运行</v>
          </cell>
          <cell r="G1014">
            <v>1964.387434</v>
          </cell>
          <cell r="H1014">
            <v>1779</v>
          </cell>
        </row>
        <row r="1015">
          <cell r="E1015">
            <v>2150302</v>
          </cell>
          <cell r="F1015" t="str">
            <v>        一般行政管理事务</v>
          </cell>
          <cell r="G1015">
            <v>6076.39683249483</v>
          </cell>
          <cell r="H1015">
            <v>8271.028</v>
          </cell>
        </row>
        <row r="1016">
          <cell r="E1016">
            <v>2150303</v>
          </cell>
          <cell r="F1016" t="str">
            <v>        机关服务</v>
          </cell>
          <cell r="G1016">
            <v>0</v>
          </cell>
          <cell r="H1016">
            <v>0</v>
          </cell>
        </row>
        <row r="1017">
          <cell r="E1017">
            <v>2150399</v>
          </cell>
          <cell r="F1017" t="str">
            <v>        其他建筑业支出</v>
          </cell>
          <cell r="G1017">
            <v>13842.45555</v>
          </cell>
          <cell r="H1017">
            <v>12625</v>
          </cell>
        </row>
        <row r="1018">
          <cell r="E1018">
            <v>21505</v>
          </cell>
          <cell r="F1018" t="str">
            <v>    工业和信息产业监管</v>
          </cell>
          <cell r="G1018">
            <v>308686.984689</v>
          </cell>
          <cell r="H1018">
            <v>584738.515423</v>
          </cell>
        </row>
        <row r="1019">
          <cell r="E1019">
            <v>2150501</v>
          </cell>
          <cell r="F1019" t="str">
            <v>        行政运行</v>
          </cell>
          <cell r="G1019">
            <v>4132.2651</v>
          </cell>
          <cell r="H1019">
            <v>5217</v>
          </cell>
        </row>
        <row r="1020">
          <cell r="E1020">
            <v>2150502</v>
          </cell>
          <cell r="F1020" t="str">
            <v>        一般行政管理事务</v>
          </cell>
          <cell r="G1020">
            <v>3226.483</v>
          </cell>
          <cell r="H1020">
            <v>3373.1635</v>
          </cell>
        </row>
        <row r="1021">
          <cell r="E1021">
            <v>2150503</v>
          </cell>
          <cell r="F1021" t="str">
            <v>        机关服务</v>
          </cell>
          <cell r="G1021">
            <v>0</v>
          </cell>
          <cell r="H1021">
            <v>0</v>
          </cell>
        </row>
        <row r="1022">
          <cell r="E1022">
            <v>2150505</v>
          </cell>
          <cell r="F1022" t="str">
            <v>        战备应急</v>
          </cell>
          <cell r="G1022">
            <v>0</v>
          </cell>
          <cell r="H1022">
            <v>0</v>
          </cell>
        </row>
        <row r="1023">
          <cell r="E1023">
            <v>2150507</v>
          </cell>
          <cell r="F1023" t="str">
            <v>        专用通信</v>
          </cell>
          <cell r="G1023">
            <v>0</v>
          </cell>
          <cell r="H1023">
            <v>0</v>
          </cell>
        </row>
        <row r="1024">
          <cell r="E1024">
            <v>2150508</v>
          </cell>
          <cell r="F1024" t="str">
            <v>        无线电及信息通信监管</v>
          </cell>
          <cell r="G1024">
            <v>2133.92814</v>
          </cell>
          <cell r="H1024">
            <v>2473.355</v>
          </cell>
        </row>
        <row r="1025">
          <cell r="E1025">
            <v>2150516</v>
          </cell>
          <cell r="F1025" t="str">
            <v>        工程建设及运行维护</v>
          </cell>
          <cell r="G1025">
            <v>5556.139134</v>
          </cell>
          <cell r="H1025">
            <v>4198.36</v>
          </cell>
        </row>
        <row r="1026">
          <cell r="E1026">
            <v>2150517</v>
          </cell>
          <cell r="F1026" t="str">
            <v>        产业发展</v>
          </cell>
          <cell r="G1026">
            <v>291884.954</v>
          </cell>
          <cell r="H1026">
            <v>569747.02</v>
          </cell>
        </row>
        <row r="1027">
          <cell r="E1027">
            <v>2150550</v>
          </cell>
          <cell r="F1027" t="str">
            <v>        事业运行</v>
          </cell>
          <cell r="G1027">
            <v>0</v>
          </cell>
          <cell r="H1027">
            <v>0</v>
          </cell>
        </row>
        <row r="1028">
          <cell r="E1028">
            <v>2150599</v>
          </cell>
          <cell r="F1028" t="str">
            <v>        其他工业和信息产业监管支出</v>
          </cell>
          <cell r="G1028">
            <v>1753.215315</v>
          </cell>
          <cell r="H1028">
            <v>-270.383077</v>
          </cell>
        </row>
        <row r="1029">
          <cell r="E1029">
            <v>21507</v>
          </cell>
          <cell r="F1029" t="str">
            <v>    国有资产监管</v>
          </cell>
          <cell r="G1029">
            <v>20738.469058</v>
          </cell>
          <cell r="H1029">
            <v>21270.1623</v>
          </cell>
        </row>
        <row r="1030">
          <cell r="E1030">
            <v>2150701</v>
          </cell>
          <cell r="F1030" t="str">
            <v>        行政运行</v>
          </cell>
          <cell r="G1030">
            <v>3160.039232</v>
          </cell>
          <cell r="H1030">
            <v>3028</v>
          </cell>
        </row>
        <row r="1031">
          <cell r="E1031">
            <v>2150702</v>
          </cell>
          <cell r="F1031" t="str">
            <v>        一般行政管理事务</v>
          </cell>
          <cell r="G1031">
            <v>2462.52112</v>
          </cell>
          <cell r="H1031">
            <v>3222.1623</v>
          </cell>
        </row>
        <row r="1032">
          <cell r="E1032">
            <v>2150703</v>
          </cell>
          <cell r="F1032" t="str">
            <v>        机关服务</v>
          </cell>
          <cell r="G1032">
            <v>0</v>
          </cell>
          <cell r="H1032">
            <v>0</v>
          </cell>
        </row>
        <row r="1033">
          <cell r="E1033">
            <v>2150704</v>
          </cell>
          <cell r="F1033" t="str">
            <v>        国有企业监事会专项</v>
          </cell>
          <cell r="G1033">
            <v>0</v>
          </cell>
          <cell r="H1033">
            <v>0</v>
          </cell>
        </row>
        <row r="1034">
          <cell r="E1034">
            <v>2150705</v>
          </cell>
          <cell r="F1034" t="str">
            <v>        中央企业专项管理</v>
          </cell>
          <cell r="G1034">
            <v>0</v>
          </cell>
          <cell r="H1034">
            <v>0</v>
          </cell>
        </row>
        <row r="1035">
          <cell r="E1035">
            <v>2150799</v>
          </cell>
          <cell r="F1035" t="str">
            <v>        其他国有资产监管支出</v>
          </cell>
          <cell r="G1035">
            <v>15115.908706</v>
          </cell>
          <cell r="H1035">
            <v>15020</v>
          </cell>
        </row>
        <row r="1036">
          <cell r="E1036">
            <v>21508</v>
          </cell>
          <cell r="F1036" t="str">
            <v>    支持中小企业发展和管理支出</v>
          </cell>
          <cell r="G1036">
            <v>80744.92584</v>
          </cell>
          <cell r="H1036">
            <v>76834</v>
          </cell>
        </row>
        <row r="1037">
          <cell r="E1037">
            <v>2150801</v>
          </cell>
          <cell r="F1037" t="str">
            <v>        行政运行</v>
          </cell>
          <cell r="G1037">
            <v>1375.88584</v>
          </cell>
          <cell r="H1037">
            <v>1202</v>
          </cell>
        </row>
        <row r="1038">
          <cell r="E1038">
            <v>2150802</v>
          </cell>
          <cell r="F1038" t="str">
            <v>        一般行政管理事务</v>
          </cell>
          <cell r="G1038">
            <v>0</v>
          </cell>
          <cell r="H1038">
            <v>0</v>
          </cell>
        </row>
        <row r="1039">
          <cell r="E1039">
            <v>2150803</v>
          </cell>
          <cell r="F1039" t="str">
            <v>        机关服务</v>
          </cell>
          <cell r="G1039">
            <v>0</v>
          </cell>
          <cell r="H1039">
            <v>0</v>
          </cell>
        </row>
        <row r="1040">
          <cell r="E1040">
            <v>2150804</v>
          </cell>
          <cell r="F1040" t="str">
            <v>        科技型中小企业技术创新基金</v>
          </cell>
          <cell r="G1040">
            <v>0</v>
          </cell>
          <cell r="H1040">
            <v>0</v>
          </cell>
        </row>
        <row r="1041">
          <cell r="E1041">
            <v>2150805</v>
          </cell>
          <cell r="F1041" t="str">
            <v>        中小企业发展专项</v>
          </cell>
          <cell r="G1041">
            <v>9411.03</v>
          </cell>
          <cell r="H1041">
            <v>16118</v>
          </cell>
        </row>
        <row r="1042">
          <cell r="E1042">
            <v>2150806</v>
          </cell>
          <cell r="F1042" t="str">
            <v>        减免房租补贴</v>
          </cell>
          <cell r="G1042">
            <v>0</v>
          </cell>
          <cell r="H1042">
            <v>0</v>
          </cell>
        </row>
        <row r="1043">
          <cell r="E1043">
            <v>2150899</v>
          </cell>
          <cell r="F1043" t="str">
            <v>        其他支持中小企业发展和管理支出</v>
          </cell>
          <cell r="G1043">
            <v>69958.01</v>
          </cell>
          <cell r="H1043">
            <v>59514</v>
          </cell>
        </row>
        <row r="1044">
          <cell r="E1044">
            <v>21599</v>
          </cell>
          <cell r="F1044" t="str">
            <v>    其他资源勘探工业信息等支出</v>
          </cell>
          <cell r="G1044">
            <v>149031.773259</v>
          </cell>
          <cell r="H1044">
            <v>363213.387903</v>
          </cell>
        </row>
        <row r="1045">
          <cell r="E1045">
            <v>2159901</v>
          </cell>
          <cell r="F1045" t="str">
            <v>        黄金事务</v>
          </cell>
          <cell r="G1045">
            <v>0</v>
          </cell>
          <cell r="H1045">
            <v>0</v>
          </cell>
        </row>
        <row r="1046">
          <cell r="E1046">
            <v>2159904</v>
          </cell>
          <cell r="F1046" t="str">
            <v>        技术改造支出</v>
          </cell>
          <cell r="G1046">
            <v>0</v>
          </cell>
          <cell r="H1046">
            <v>0</v>
          </cell>
        </row>
        <row r="1047">
          <cell r="E1047">
            <v>2159905</v>
          </cell>
          <cell r="F1047" t="str">
            <v>        中药材扶持资金支出</v>
          </cell>
          <cell r="G1047">
            <v>0</v>
          </cell>
          <cell r="H1047">
            <v>0</v>
          </cell>
        </row>
        <row r="1048">
          <cell r="E1048">
            <v>2159906</v>
          </cell>
          <cell r="F1048" t="str">
            <v>        重点产业振兴和技术改造项目贷款贴息</v>
          </cell>
          <cell r="G1048">
            <v>0</v>
          </cell>
          <cell r="H1048">
            <v>0</v>
          </cell>
        </row>
        <row r="1049">
          <cell r="E1049">
            <v>2159999</v>
          </cell>
          <cell r="F1049" t="str">
            <v>        其他资源勘探工业信息等支出</v>
          </cell>
          <cell r="G1049">
            <v>149031.773259</v>
          </cell>
          <cell r="H1049">
            <v>363213.387903</v>
          </cell>
        </row>
        <row r="1050">
          <cell r="E1050">
            <v>216</v>
          </cell>
          <cell r="F1050" t="str">
            <v>十五、商业服务业等支出</v>
          </cell>
          <cell r="G1050">
            <v>682778.850248691</v>
          </cell>
          <cell r="H1050">
            <v>758659.975939</v>
          </cell>
        </row>
        <row r="1051">
          <cell r="E1051">
            <v>21602</v>
          </cell>
          <cell r="F1051" t="str">
            <v>    商业流通事务</v>
          </cell>
          <cell r="G1051">
            <v>8836.18751469054</v>
          </cell>
          <cell r="H1051">
            <v>4134.8</v>
          </cell>
        </row>
        <row r="1052">
          <cell r="E1052">
            <v>2160201</v>
          </cell>
          <cell r="F1052" t="str">
            <v>        行政运行</v>
          </cell>
          <cell r="G1052">
            <v>306.75</v>
          </cell>
          <cell r="H1052">
            <v>324</v>
          </cell>
        </row>
        <row r="1053">
          <cell r="E1053">
            <v>2160202</v>
          </cell>
          <cell r="F1053" t="str">
            <v>        一般行政管理事务</v>
          </cell>
          <cell r="G1053">
            <v>0</v>
          </cell>
          <cell r="H1053">
            <v>0</v>
          </cell>
        </row>
        <row r="1054">
          <cell r="E1054">
            <v>2160203</v>
          </cell>
          <cell r="F1054" t="str">
            <v>        机关服务</v>
          </cell>
          <cell r="G1054">
            <v>0</v>
          </cell>
          <cell r="H1054">
            <v>0</v>
          </cell>
        </row>
        <row r="1055">
          <cell r="E1055">
            <v>2160216</v>
          </cell>
          <cell r="F1055" t="str">
            <v>        食品流通安全补贴</v>
          </cell>
          <cell r="G1055">
            <v>0</v>
          </cell>
          <cell r="H1055">
            <v>0</v>
          </cell>
        </row>
        <row r="1056">
          <cell r="E1056">
            <v>2160217</v>
          </cell>
          <cell r="F1056" t="str">
            <v>        市场监测及信息管理</v>
          </cell>
          <cell r="G1056">
            <v>5394.80033369054</v>
          </cell>
          <cell r="H1056">
            <v>0</v>
          </cell>
        </row>
        <row r="1057">
          <cell r="E1057">
            <v>2160218</v>
          </cell>
          <cell r="F1057" t="str">
            <v>        民贸企业补贴</v>
          </cell>
          <cell r="G1057">
            <v>0</v>
          </cell>
          <cell r="H1057">
            <v>0</v>
          </cell>
        </row>
        <row r="1058">
          <cell r="E1058">
            <v>2160219</v>
          </cell>
          <cell r="F1058" t="str">
            <v>        民贸民品贷款贴息</v>
          </cell>
          <cell r="G1058">
            <v>0</v>
          </cell>
          <cell r="H1058">
            <v>0</v>
          </cell>
        </row>
        <row r="1059">
          <cell r="E1059">
            <v>2160250</v>
          </cell>
          <cell r="F1059" t="str">
            <v>        事业运行</v>
          </cell>
          <cell r="G1059">
            <v>0</v>
          </cell>
          <cell r="H1059">
            <v>0</v>
          </cell>
        </row>
        <row r="1060">
          <cell r="E1060">
            <v>2160299</v>
          </cell>
          <cell r="F1060" t="str">
            <v>        其他商业流通事务支出</v>
          </cell>
          <cell r="G1060">
            <v>3134.637181</v>
          </cell>
          <cell r="H1060">
            <v>3810.8</v>
          </cell>
        </row>
        <row r="1061">
          <cell r="E1061">
            <v>21606</v>
          </cell>
          <cell r="F1061" t="str">
            <v>    涉外发展服务支出</v>
          </cell>
          <cell r="G1061">
            <v>50129.2086</v>
          </cell>
          <cell r="H1061">
            <v>115615.541705</v>
          </cell>
        </row>
        <row r="1062">
          <cell r="E1062">
            <v>2160601</v>
          </cell>
          <cell r="F1062" t="str">
            <v>        行政运行</v>
          </cell>
          <cell r="G1062">
            <v>0</v>
          </cell>
          <cell r="H1062">
            <v>0</v>
          </cell>
        </row>
        <row r="1063">
          <cell r="E1063">
            <v>2160602</v>
          </cell>
          <cell r="F1063" t="str">
            <v>        一般行政管理事务</v>
          </cell>
          <cell r="G1063">
            <v>0</v>
          </cell>
          <cell r="H1063">
            <v>0</v>
          </cell>
        </row>
        <row r="1064">
          <cell r="E1064">
            <v>2160603</v>
          </cell>
          <cell r="F1064" t="str">
            <v>        机关服务</v>
          </cell>
          <cell r="G1064">
            <v>0</v>
          </cell>
          <cell r="H1064">
            <v>0</v>
          </cell>
        </row>
        <row r="1065">
          <cell r="E1065">
            <v>2160607</v>
          </cell>
          <cell r="F1065" t="str">
            <v>        外商投资环境建设补助资金</v>
          </cell>
          <cell r="G1065">
            <v>0</v>
          </cell>
          <cell r="H1065">
            <v>0</v>
          </cell>
        </row>
        <row r="1066">
          <cell r="E1066">
            <v>2160699</v>
          </cell>
          <cell r="F1066" t="str">
            <v>        其他涉外发展服务支出</v>
          </cell>
          <cell r="G1066">
            <v>50129.2086</v>
          </cell>
          <cell r="H1066">
            <v>115615.541705</v>
          </cell>
        </row>
        <row r="1067">
          <cell r="E1067">
            <v>21699</v>
          </cell>
          <cell r="F1067" t="str">
            <v>    其他商业服务业等支出</v>
          </cell>
          <cell r="G1067">
            <v>623813.454134</v>
          </cell>
          <cell r="H1067">
            <v>638909.634234</v>
          </cell>
        </row>
        <row r="1068">
          <cell r="E1068">
            <v>2169901</v>
          </cell>
          <cell r="F1068" t="str">
            <v>        服务业基础设施建设</v>
          </cell>
          <cell r="G1068">
            <v>750</v>
          </cell>
          <cell r="H1068">
            <v>0</v>
          </cell>
        </row>
        <row r="1069">
          <cell r="E1069">
            <v>2169999</v>
          </cell>
          <cell r="F1069" t="str">
            <v>        其他商业服务业等支出</v>
          </cell>
          <cell r="G1069">
            <v>623063.454134</v>
          </cell>
          <cell r="H1069">
            <v>638909.634234</v>
          </cell>
        </row>
        <row r="1070">
          <cell r="E1070">
            <v>217</v>
          </cell>
          <cell r="F1070" t="str">
            <v>十六、金融支出</v>
          </cell>
          <cell r="G1070">
            <v>59935.651842</v>
          </cell>
          <cell r="H1070">
            <v>51459.18</v>
          </cell>
        </row>
        <row r="1071">
          <cell r="E1071">
            <v>21701</v>
          </cell>
          <cell r="F1071" t="str">
            <v>    金融部门行政支出</v>
          </cell>
          <cell r="G1071">
            <v>3361.730212</v>
          </cell>
          <cell r="H1071">
            <v>11912.18</v>
          </cell>
        </row>
        <row r="1072">
          <cell r="E1072">
            <v>2170101</v>
          </cell>
          <cell r="F1072" t="str">
            <v>        行政运行</v>
          </cell>
          <cell r="G1072">
            <v>1346.166762</v>
          </cell>
          <cell r="H1072">
            <v>7635</v>
          </cell>
        </row>
        <row r="1073">
          <cell r="E1073">
            <v>2170102</v>
          </cell>
          <cell r="F1073" t="str">
            <v>        一般行政管理事务</v>
          </cell>
          <cell r="G1073">
            <v>2015.56345</v>
          </cell>
          <cell r="H1073">
            <v>2517.18</v>
          </cell>
        </row>
        <row r="1074">
          <cell r="E1074">
            <v>2170103</v>
          </cell>
          <cell r="F1074" t="str">
            <v>        机关服务</v>
          </cell>
          <cell r="G1074">
            <v>0</v>
          </cell>
          <cell r="H1074">
            <v>0</v>
          </cell>
        </row>
        <row r="1075">
          <cell r="E1075">
            <v>2170104</v>
          </cell>
          <cell r="F1075" t="str">
            <v>        安全防卫</v>
          </cell>
          <cell r="G1075">
            <v>0</v>
          </cell>
          <cell r="H1075">
            <v>0</v>
          </cell>
        </row>
        <row r="1076">
          <cell r="E1076">
            <v>2170150</v>
          </cell>
          <cell r="F1076" t="str">
            <v>        事业运行</v>
          </cell>
          <cell r="G1076">
            <v>0</v>
          </cell>
          <cell r="H1076">
            <v>0</v>
          </cell>
        </row>
        <row r="1077">
          <cell r="E1077">
            <v>2170199</v>
          </cell>
          <cell r="F1077" t="str">
            <v>        金融部门其他行政支出</v>
          </cell>
          <cell r="G1077">
            <v>0</v>
          </cell>
          <cell r="H1077">
            <v>1760</v>
          </cell>
        </row>
        <row r="1078">
          <cell r="E1078">
            <v>21702</v>
          </cell>
          <cell r="F1078" t="str">
            <v>    金融部门监管支出</v>
          </cell>
          <cell r="G1078">
            <v>0</v>
          </cell>
          <cell r="H1078">
            <v>0</v>
          </cell>
        </row>
        <row r="1079">
          <cell r="E1079">
            <v>2170204</v>
          </cell>
          <cell r="F1079" t="str">
            <v>        重点金融机构监管</v>
          </cell>
          <cell r="G1079">
            <v>0</v>
          </cell>
          <cell r="H1079">
            <v>0</v>
          </cell>
        </row>
        <row r="1080">
          <cell r="E1080">
            <v>2170299</v>
          </cell>
          <cell r="F1080" t="str">
            <v>        金融部门其他监管支出</v>
          </cell>
          <cell r="G1080">
            <v>0</v>
          </cell>
          <cell r="H1080">
            <v>0</v>
          </cell>
        </row>
        <row r="1081">
          <cell r="E1081">
            <v>21703</v>
          </cell>
          <cell r="F1081" t="str">
            <v>    金融发展支出</v>
          </cell>
          <cell r="G1081">
            <v>40877.48163</v>
          </cell>
          <cell r="H1081">
            <v>38614</v>
          </cell>
        </row>
        <row r="1082">
          <cell r="E1082">
            <v>2170301</v>
          </cell>
          <cell r="F1082" t="str">
            <v>        政策性银行亏损补贴</v>
          </cell>
          <cell r="G1082">
            <v>0</v>
          </cell>
          <cell r="H1082">
            <v>0</v>
          </cell>
        </row>
        <row r="1083">
          <cell r="E1083">
            <v>2170302</v>
          </cell>
          <cell r="F1083" t="str">
            <v>        利息费用补贴支出</v>
          </cell>
          <cell r="G1083">
            <v>0</v>
          </cell>
          <cell r="H1083">
            <v>0</v>
          </cell>
        </row>
        <row r="1084">
          <cell r="E1084">
            <v>2170303</v>
          </cell>
          <cell r="F1084" t="str">
            <v>        补充资本金</v>
          </cell>
          <cell r="G1084">
            <v>0</v>
          </cell>
          <cell r="H1084">
            <v>0</v>
          </cell>
        </row>
        <row r="1085">
          <cell r="E1085">
            <v>2170304</v>
          </cell>
          <cell r="F1085" t="str">
            <v>        风险基金补助</v>
          </cell>
          <cell r="G1085">
            <v>0</v>
          </cell>
          <cell r="H1085">
            <v>0</v>
          </cell>
        </row>
        <row r="1086">
          <cell r="E1086">
            <v>2170399</v>
          </cell>
          <cell r="F1086" t="str">
            <v>        其他金融发展支出</v>
          </cell>
          <cell r="G1086">
            <v>40877.48163</v>
          </cell>
          <cell r="H1086">
            <v>38614</v>
          </cell>
        </row>
        <row r="1087">
          <cell r="E1087">
            <v>21799</v>
          </cell>
          <cell r="F1087" t="str">
            <v>    其他金融支出</v>
          </cell>
          <cell r="G1087">
            <v>15696.44</v>
          </cell>
          <cell r="H1087">
            <v>933</v>
          </cell>
        </row>
        <row r="1088">
          <cell r="E1088">
            <v>2179902</v>
          </cell>
          <cell r="F1088" t="str">
            <v>        重点企业贷款贴息</v>
          </cell>
          <cell r="G1088">
            <v>219.44</v>
          </cell>
          <cell r="H1088">
            <v>0</v>
          </cell>
        </row>
        <row r="1089">
          <cell r="E1089">
            <v>2179999</v>
          </cell>
          <cell r="F1089" t="str">
            <v>        其他金融支出</v>
          </cell>
          <cell r="G1089">
            <v>15477</v>
          </cell>
          <cell r="H1089">
            <v>933</v>
          </cell>
        </row>
        <row r="1090">
          <cell r="E1090">
            <v>219</v>
          </cell>
          <cell r="F1090" t="str">
            <v>十七、援助其他地区支出</v>
          </cell>
          <cell r="G1090">
            <v>374241.431268124</v>
          </cell>
          <cell r="H1090">
            <v>493768</v>
          </cell>
        </row>
        <row r="1091">
          <cell r="E1091">
            <v>21901</v>
          </cell>
          <cell r="F1091" t="str">
            <v>    一般公共服务</v>
          </cell>
          <cell r="G1091">
            <v>0</v>
          </cell>
          <cell r="H1091">
            <v>0</v>
          </cell>
        </row>
        <row r="1092">
          <cell r="E1092">
            <v>21902</v>
          </cell>
          <cell r="F1092" t="str">
            <v>    教育</v>
          </cell>
          <cell r="G1092">
            <v>0</v>
          </cell>
          <cell r="H1092">
            <v>0</v>
          </cell>
        </row>
        <row r="1093">
          <cell r="E1093">
            <v>21903</v>
          </cell>
          <cell r="F1093" t="str">
            <v>    文化旅游体育与传媒</v>
          </cell>
          <cell r="G1093">
            <v>0</v>
          </cell>
          <cell r="H1093">
            <v>0</v>
          </cell>
        </row>
        <row r="1094">
          <cell r="E1094">
            <v>21904</v>
          </cell>
          <cell r="F1094" t="str">
            <v>    卫生健康</v>
          </cell>
          <cell r="G1094">
            <v>0</v>
          </cell>
          <cell r="H1094">
            <v>0</v>
          </cell>
        </row>
        <row r="1095">
          <cell r="E1095">
            <v>21905</v>
          </cell>
          <cell r="F1095" t="str">
            <v>    节能环保</v>
          </cell>
          <cell r="G1095">
            <v>0</v>
          </cell>
          <cell r="H1095">
            <v>0</v>
          </cell>
        </row>
        <row r="1096">
          <cell r="E1096">
            <v>21906</v>
          </cell>
          <cell r="F1096" t="str">
            <v>    农业农村</v>
          </cell>
          <cell r="G1096">
            <v>0</v>
          </cell>
          <cell r="H1096">
            <v>0</v>
          </cell>
        </row>
        <row r="1097">
          <cell r="E1097">
            <v>21907</v>
          </cell>
          <cell r="F1097" t="str">
            <v>    交通运输</v>
          </cell>
          <cell r="G1097">
            <v>0</v>
          </cell>
          <cell r="H1097">
            <v>0</v>
          </cell>
        </row>
        <row r="1098">
          <cell r="E1098">
            <v>21908</v>
          </cell>
          <cell r="F1098" t="str">
            <v>    住房保障</v>
          </cell>
          <cell r="G1098">
            <v>0</v>
          </cell>
          <cell r="H1098">
            <v>0</v>
          </cell>
        </row>
        <row r="1099">
          <cell r="E1099">
            <v>21999</v>
          </cell>
          <cell r="F1099" t="str">
            <v>    其他支出</v>
          </cell>
          <cell r="G1099">
            <v>374241.431268124</v>
          </cell>
          <cell r="H1099">
            <v>493768</v>
          </cell>
        </row>
        <row r="1100">
          <cell r="E1100">
            <v>220</v>
          </cell>
          <cell r="F1100" t="str">
            <v>十八、自然资源海洋气象等支出</v>
          </cell>
          <cell r="G1100">
            <v>209887.582766539</v>
          </cell>
          <cell r="H1100">
            <v>203485.1232</v>
          </cell>
        </row>
        <row r="1101">
          <cell r="E1101">
            <v>22001</v>
          </cell>
          <cell r="F1101" t="str">
            <v>    自然资源事务</v>
          </cell>
          <cell r="G1101">
            <v>163810.983909168</v>
          </cell>
          <cell r="H1101">
            <v>175024.996</v>
          </cell>
        </row>
        <row r="1102">
          <cell r="E1102">
            <v>2200101</v>
          </cell>
          <cell r="F1102" t="str">
            <v>        行政运行</v>
          </cell>
          <cell r="G1102">
            <v>43719.475669</v>
          </cell>
          <cell r="H1102">
            <v>37599</v>
          </cell>
        </row>
        <row r="1103">
          <cell r="E1103">
            <v>2200102</v>
          </cell>
          <cell r="F1103" t="str">
            <v>        一般行政管理事务</v>
          </cell>
          <cell r="G1103">
            <v>9117.628469</v>
          </cell>
          <cell r="H1103">
            <v>14528.646</v>
          </cell>
        </row>
        <row r="1104">
          <cell r="E1104">
            <v>2200103</v>
          </cell>
          <cell r="F1104" t="str">
            <v>        机关服务</v>
          </cell>
          <cell r="G1104">
            <v>204</v>
          </cell>
          <cell r="H1104">
            <v>204</v>
          </cell>
        </row>
        <row r="1105">
          <cell r="E1105">
            <v>2200104</v>
          </cell>
          <cell r="F1105" t="str">
            <v>        自然资源规划及管理</v>
          </cell>
          <cell r="G1105">
            <v>18919.099734797</v>
          </cell>
          <cell r="H1105">
            <v>15663.75</v>
          </cell>
        </row>
        <row r="1106">
          <cell r="E1106">
            <v>2200106</v>
          </cell>
          <cell r="F1106" t="str">
            <v>        自然资源利用与保护</v>
          </cell>
          <cell r="G1106">
            <v>3011.454</v>
          </cell>
          <cell r="H1106">
            <v>3292</v>
          </cell>
        </row>
        <row r="1107">
          <cell r="E1107">
            <v>2200107</v>
          </cell>
          <cell r="F1107" t="str">
            <v>        自然资源社会公益服务</v>
          </cell>
          <cell r="G1107">
            <v>144.2</v>
          </cell>
          <cell r="H1107">
            <v>2580.4</v>
          </cell>
        </row>
        <row r="1108">
          <cell r="E1108">
            <v>2200108</v>
          </cell>
          <cell r="F1108" t="str">
            <v>        自然资源行业业务管理</v>
          </cell>
          <cell r="G1108">
            <v>0</v>
          </cell>
          <cell r="H1108">
            <v>0</v>
          </cell>
        </row>
        <row r="1109">
          <cell r="E1109">
            <v>2200109</v>
          </cell>
          <cell r="F1109" t="str">
            <v>        自然资源调查与确权登记</v>
          </cell>
          <cell r="G1109">
            <v>25336.890136</v>
          </cell>
          <cell r="H1109">
            <v>25386.5</v>
          </cell>
        </row>
        <row r="1110">
          <cell r="E1110">
            <v>2200112</v>
          </cell>
          <cell r="F1110" t="str">
            <v>        土地资源储备支出</v>
          </cell>
          <cell r="G1110">
            <v>373.31</v>
          </cell>
          <cell r="H1110">
            <v>372</v>
          </cell>
        </row>
        <row r="1111">
          <cell r="E1111">
            <v>2200113</v>
          </cell>
          <cell r="F1111" t="str">
            <v>        地质矿产资源与环境调查</v>
          </cell>
          <cell r="G1111">
            <v>860.5</v>
          </cell>
          <cell r="H1111">
            <v>802</v>
          </cell>
        </row>
        <row r="1112">
          <cell r="E1112">
            <v>2200114</v>
          </cell>
          <cell r="F1112" t="str">
            <v>        地质勘查与矿产资源管理</v>
          </cell>
          <cell r="G1112">
            <v>378</v>
          </cell>
          <cell r="H1112">
            <v>287.5</v>
          </cell>
        </row>
        <row r="1113">
          <cell r="E1113">
            <v>2200115</v>
          </cell>
          <cell r="F1113" t="str">
            <v>        地质转产项目财政贴息</v>
          </cell>
          <cell r="G1113">
            <v>0</v>
          </cell>
          <cell r="H1113">
            <v>0</v>
          </cell>
        </row>
        <row r="1114">
          <cell r="E1114">
            <v>2200116</v>
          </cell>
          <cell r="F1114" t="str">
            <v>        国外风险勘查</v>
          </cell>
          <cell r="G1114">
            <v>0</v>
          </cell>
          <cell r="H1114">
            <v>0</v>
          </cell>
        </row>
        <row r="1115">
          <cell r="E1115">
            <v>2200119</v>
          </cell>
          <cell r="F1115" t="str">
            <v>        地质勘查基金（周转金）支出</v>
          </cell>
          <cell r="G1115">
            <v>0</v>
          </cell>
          <cell r="H1115">
            <v>0</v>
          </cell>
        </row>
        <row r="1116">
          <cell r="E1116">
            <v>2200120</v>
          </cell>
          <cell r="F1116" t="str">
            <v>        海域与海岛管理</v>
          </cell>
          <cell r="G1116">
            <v>13528.9529</v>
          </cell>
          <cell r="H1116">
            <v>12854</v>
          </cell>
        </row>
        <row r="1117">
          <cell r="E1117">
            <v>2200121</v>
          </cell>
          <cell r="F1117" t="str">
            <v>        自然资源国际合作与海洋权益维护</v>
          </cell>
          <cell r="G1117">
            <v>0</v>
          </cell>
          <cell r="H1117">
            <v>0</v>
          </cell>
        </row>
        <row r="1118">
          <cell r="E1118">
            <v>2200122</v>
          </cell>
          <cell r="F1118" t="str">
            <v>        自然资源卫星</v>
          </cell>
          <cell r="G1118">
            <v>0</v>
          </cell>
          <cell r="H1118">
            <v>0</v>
          </cell>
        </row>
        <row r="1119">
          <cell r="E1119">
            <v>2200123</v>
          </cell>
          <cell r="F1119" t="str">
            <v>        极地考察</v>
          </cell>
          <cell r="G1119">
            <v>0</v>
          </cell>
          <cell r="H1119">
            <v>0</v>
          </cell>
        </row>
        <row r="1120">
          <cell r="E1120">
            <v>2200124</v>
          </cell>
          <cell r="F1120" t="str">
            <v>        深海调查与资源开发</v>
          </cell>
          <cell r="G1120">
            <v>0</v>
          </cell>
          <cell r="H1120">
            <v>0</v>
          </cell>
        </row>
        <row r="1121">
          <cell r="E1121">
            <v>2200125</v>
          </cell>
          <cell r="F1121" t="str">
            <v>        海港航标维护</v>
          </cell>
          <cell r="G1121">
            <v>0</v>
          </cell>
          <cell r="H1121">
            <v>0</v>
          </cell>
        </row>
        <row r="1122">
          <cell r="E1122">
            <v>2200126</v>
          </cell>
          <cell r="F1122" t="str">
            <v>        海水淡化</v>
          </cell>
          <cell r="G1122">
            <v>0</v>
          </cell>
          <cell r="H1122">
            <v>0</v>
          </cell>
        </row>
        <row r="1123">
          <cell r="E1123">
            <v>2200127</v>
          </cell>
          <cell r="F1123" t="str">
            <v>        无居民海岛使用金支出</v>
          </cell>
          <cell r="G1123">
            <v>0</v>
          </cell>
          <cell r="H1123">
            <v>0</v>
          </cell>
        </row>
        <row r="1124">
          <cell r="E1124">
            <v>2200128</v>
          </cell>
          <cell r="F1124" t="str">
            <v>        海洋战略规划与预警监测</v>
          </cell>
          <cell r="G1124">
            <v>913.099</v>
          </cell>
          <cell r="H1124">
            <v>11930</v>
          </cell>
        </row>
        <row r="1125">
          <cell r="E1125">
            <v>2200129</v>
          </cell>
          <cell r="F1125" t="str">
            <v>        基础测绘与地理信息监管</v>
          </cell>
          <cell r="G1125">
            <v>6728.61</v>
          </cell>
          <cell r="H1125">
            <v>4758.7</v>
          </cell>
        </row>
        <row r="1126">
          <cell r="E1126">
            <v>2200150</v>
          </cell>
          <cell r="F1126" t="str">
            <v>        事业运行</v>
          </cell>
          <cell r="G1126">
            <v>841.063</v>
          </cell>
          <cell r="H1126">
            <v>594</v>
          </cell>
        </row>
        <row r="1127">
          <cell r="E1127">
            <v>2200199</v>
          </cell>
          <cell r="F1127" t="str">
            <v>        其他自然资源事务支出</v>
          </cell>
          <cell r="G1127">
            <v>39734.7010003707</v>
          </cell>
          <cell r="H1127">
            <v>44172.5</v>
          </cell>
        </row>
        <row r="1128">
          <cell r="E1128">
            <v>22005</v>
          </cell>
          <cell r="F1128" t="str">
            <v>    气象事务</v>
          </cell>
          <cell r="G1128">
            <v>32937.925376371</v>
          </cell>
          <cell r="H1128">
            <v>25545.1272</v>
          </cell>
        </row>
        <row r="1129">
          <cell r="E1129">
            <v>2200501</v>
          </cell>
          <cell r="F1129" t="str">
            <v>        行政运行</v>
          </cell>
          <cell r="G1129">
            <v>0</v>
          </cell>
          <cell r="H1129">
            <v>0</v>
          </cell>
        </row>
        <row r="1130">
          <cell r="E1130">
            <v>2200502</v>
          </cell>
          <cell r="F1130" t="str">
            <v>        一般行政管理事务</v>
          </cell>
          <cell r="G1130">
            <v>0</v>
          </cell>
          <cell r="H1130">
            <v>0</v>
          </cell>
        </row>
        <row r="1131">
          <cell r="E1131">
            <v>2200503</v>
          </cell>
          <cell r="F1131" t="str">
            <v>        机关服务</v>
          </cell>
          <cell r="G1131">
            <v>0</v>
          </cell>
          <cell r="H1131">
            <v>0</v>
          </cell>
        </row>
        <row r="1132">
          <cell r="E1132">
            <v>2200504</v>
          </cell>
          <cell r="F1132" t="str">
            <v>        气象事业机构</v>
          </cell>
          <cell r="G1132">
            <v>3735.880322</v>
          </cell>
          <cell r="H1132">
            <v>3351</v>
          </cell>
        </row>
        <row r="1133">
          <cell r="E1133">
            <v>2200506</v>
          </cell>
          <cell r="F1133" t="str">
            <v>        气象探测</v>
          </cell>
          <cell r="G1133">
            <v>9496.41906787617</v>
          </cell>
          <cell r="H1133">
            <v>811</v>
          </cell>
        </row>
        <row r="1134">
          <cell r="E1134">
            <v>2200507</v>
          </cell>
          <cell r="F1134" t="str">
            <v>        气象信息传输及管理</v>
          </cell>
          <cell r="G1134">
            <v>1812.1118</v>
          </cell>
          <cell r="H1134">
            <v>1895</v>
          </cell>
        </row>
        <row r="1135">
          <cell r="E1135">
            <v>2200508</v>
          </cell>
          <cell r="F1135" t="str">
            <v>        气象预报预测</v>
          </cell>
          <cell r="G1135">
            <v>1581.175014</v>
          </cell>
          <cell r="H1135">
            <v>1657</v>
          </cell>
        </row>
        <row r="1136">
          <cell r="E1136">
            <v>2200509</v>
          </cell>
          <cell r="F1136" t="str">
            <v>        气象服务</v>
          </cell>
          <cell r="G1136">
            <v>4632.69</v>
          </cell>
          <cell r="H1136">
            <v>6726</v>
          </cell>
        </row>
        <row r="1137">
          <cell r="E1137">
            <v>2200510</v>
          </cell>
          <cell r="F1137" t="str">
            <v>        气象装备保障维护</v>
          </cell>
          <cell r="G1137">
            <v>2907.2148</v>
          </cell>
          <cell r="H1137">
            <v>2837</v>
          </cell>
        </row>
        <row r="1138">
          <cell r="E1138">
            <v>2200511</v>
          </cell>
          <cell r="F1138" t="str">
            <v>        气象基础设施建设与维修</v>
          </cell>
          <cell r="G1138">
            <v>820.56</v>
          </cell>
          <cell r="H1138">
            <v>817</v>
          </cell>
        </row>
        <row r="1139">
          <cell r="E1139">
            <v>2200512</v>
          </cell>
          <cell r="F1139" t="str">
            <v>        气象卫星</v>
          </cell>
          <cell r="G1139">
            <v>0</v>
          </cell>
          <cell r="H1139">
            <v>0</v>
          </cell>
        </row>
        <row r="1140">
          <cell r="E1140">
            <v>2200513</v>
          </cell>
          <cell r="F1140" t="str">
            <v>        气象法规与标准</v>
          </cell>
          <cell r="G1140">
            <v>551.83</v>
          </cell>
          <cell r="H1140">
            <v>534</v>
          </cell>
        </row>
        <row r="1141">
          <cell r="E1141">
            <v>2200514</v>
          </cell>
          <cell r="F1141" t="str">
            <v>        气象资金审计稽查</v>
          </cell>
          <cell r="G1141">
            <v>0</v>
          </cell>
          <cell r="H1141">
            <v>0</v>
          </cell>
        </row>
        <row r="1142">
          <cell r="E1142">
            <v>2200599</v>
          </cell>
          <cell r="F1142" t="str">
            <v>        其他气象事务支出</v>
          </cell>
          <cell r="G1142">
            <v>7400.04437249483</v>
          </cell>
          <cell r="H1142">
            <v>6917.1272</v>
          </cell>
        </row>
        <row r="1143">
          <cell r="E1143">
            <v>22099</v>
          </cell>
          <cell r="F1143" t="str">
            <v>    其他自然资源海洋气象等支出</v>
          </cell>
          <cell r="G1143">
            <v>13138.673481</v>
          </cell>
          <cell r="H1143">
            <v>2915</v>
          </cell>
        </row>
        <row r="1144">
          <cell r="E1144">
            <v>221</v>
          </cell>
          <cell r="F1144" t="str">
            <v>十九、住房保障支出</v>
          </cell>
          <cell r="G1144">
            <v>674430.997085</v>
          </cell>
          <cell r="H1144">
            <v>642129.645</v>
          </cell>
        </row>
        <row r="1145">
          <cell r="E1145">
            <v>22101</v>
          </cell>
          <cell r="F1145" t="str">
            <v>    保障性安居工程支出</v>
          </cell>
          <cell r="G1145">
            <v>192693.245081</v>
          </cell>
          <cell r="H1145">
            <v>115216.645</v>
          </cell>
        </row>
        <row r="1146">
          <cell r="E1146">
            <v>2210101</v>
          </cell>
          <cell r="F1146" t="str">
            <v>        廉租住房</v>
          </cell>
          <cell r="G1146">
            <v>0</v>
          </cell>
          <cell r="H1146">
            <v>0</v>
          </cell>
        </row>
        <row r="1147">
          <cell r="E1147">
            <v>2210102</v>
          </cell>
          <cell r="F1147" t="str">
            <v>        沉陷区治理</v>
          </cell>
          <cell r="G1147">
            <v>0</v>
          </cell>
          <cell r="H1147">
            <v>0</v>
          </cell>
        </row>
        <row r="1148">
          <cell r="E1148">
            <v>2210103</v>
          </cell>
          <cell r="F1148" t="str">
            <v>        棚户区改造</v>
          </cell>
          <cell r="G1148">
            <v>0</v>
          </cell>
          <cell r="H1148">
            <v>0</v>
          </cell>
        </row>
        <row r="1149">
          <cell r="E1149">
            <v>2210104</v>
          </cell>
          <cell r="F1149" t="str">
            <v>        少数民族地区游牧民定居工程</v>
          </cell>
          <cell r="G1149">
            <v>0</v>
          </cell>
          <cell r="H1149">
            <v>0</v>
          </cell>
        </row>
        <row r="1150">
          <cell r="E1150">
            <v>2210105</v>
          </cell>
          <cell r="F1150" t="str">
            <v>        农村危房改造</v>
          </cell>
          <cell r="G1150">
            <v>0</v>
          </cell>
          <cell r="H1150">
            <v>0</v>
          </cell>
        </row>
        <row r="1151">
          <cell r="E1151">
            <v>2210106</v>
          </cell>
          <cell r="F1151" t="str">
            <v>        公共租赁住房</v>
          </cell>
          <cell r="G1151">
            <v>0</v>
          </cell>
          <cell r="H1151">
            <v>0</v>
          </cell>
        </row>
        <row r="1152">
          <cell r="E1152">
            <v>2210107</v>
          </cell>
          <cell r="F1152" t="str">
            <v>        保障性住房租金补贴</v>
          </cell>
          <cell r="G1152">
            <v>0</v>
          </cell>
          <cell r="H1152">
            <v>0</v>
          </cell>
        </row>
        <row r="1153">
          <cell r="E1153">
            <v>2210108</v>
          </cell>
          <cell r="F1153" t="str">
            <v>        老旧小区改造</v>
          </cell>
          <cell r="G1153">
            <v>0</v>
          </cell>
          <cell r="H1153">
            <v>98</v>
          </cell>
        </row>
        <row r="1154">
          <cell r="E1154">
            <v>2210109</v>
          </cell>
          <cell r="F1154" t="str">
            <v>        住房租赁市场发展</v>
          </cell>
          <cell r="G1154">
            <v>189392.6011</v>
          </cell>
          <cell r="H1154">
            <v>113787.645</v>
          </cell>
        </row>
        <row r="1155">
          <cell r="E1155">
            <v>2210199</v>
          </cell>
          <cell r="F1155" t="str">
            <v>        其他保障性安居工程支出</v>
          </cell>
          <cell r="G1155">
            <v>3300.643981</v>
          </cell>
          <cell r="H1155">
            <v>1331</v>
          </cell>
        </row>
        <row r="1156">
          <cell r="E1156">
            <v>22102</v>
          </cell>
          <cell r="F1156" t="str">
            <v>    住房改革支出</v>
          </cell>
          <cell r="G1156">
            <v>448290.840193</v>
          </cell>
          <cell r="H1156">
            <v>492719</v>
          </cell>
        </row>
        <row r="1157">
          <cell r="E1157">
            <v>2210201</v>
          </cell>
          <cell r="F1157" t="str">
            <v>        住房公积金</v>
          </cell>
          <cell r="G1157">
            <v>162680.171134</v>
          </cell>
          <cell r="H1157">
            <v>181317</v>
          </cell>
        </row>
        <row r="1158">
          <cell r="E1158">
            <v>2210202</v>
          </cell>
          <cell r="F1158" t="str">
            <v>        提租补贴</v>
          </cell>
          <cell r="G1158">
            <v>0</v>
          </cell>
          <cell r="H1158">
            <v>0</v>
          </cell>
        </row>
        <row r="1159">
          <cell r="E1159">
            <v>2210203</v>
          </cell>
          <cell r="F1159" t="str">
            <v>        购房补贴</v>
          </cell>
          <cell r="G1159">
            <v>285610.669059</v>
          </cell>
          <cell r="H1159">
            <v>311402</v>
          </cell>
        </row>
        <row r="1160">
          <cell r="E1160">
            <v>22103</v>
          </cell>
          <cell r="F1160" t="str">
            <v>    城乡社区住宅</v>
          </cell>
          <cell r="G1160">
            <v>33446.911811</v>
          </cell>
          <cell r="H1160">
            <v>34194</v>
          </cell>
        </row>
        <row r="1161">
          <cell r="E1161">
            <v>2210301</v>
          </cell>
          <cell r="F1161" t="str">
            <v>        公有住房建设和维修改造支出</v>
          </cell>
          <cell r="G1161">
            <v>0</v>
          </cell>
          <cell r="H1161">
            <v>0</v>
          </cell>
        </row>
        <row r="1162">
          <cell r="E1162">
            <v>2210302</v>
          </cell>
          <cell r="F1162" t="str">
            <v>        住房公积金管理</v>
          </cell>
          <cell r="G1162">
            <v>10214.571017</v>
          </cell>
          <cell r="H1162">
            <v>11077</v>
          </cell>
        </row>
        <row r="1163">
          <cell r="E1163">
            <v>2210399</v>
          </cell>
          <cell r="F1163" t="str">
            <v>        其他城乡社区住宅支出</v>
          </cell>
          <cell r="G1163">
            <v>23232.340794</v>
          </cell>
          <cell r="H1163">
            <v>23117</v>
          </cell>
        </row>
        <row r="1164">
          <cell r="E1164">
            <v>222</v>
          </cell>
          <cell r="F1164" t="str">
            <v>二十、粮油物资储备支出</v>
          </cell>
          <cell r="G1164">
            <v>114841.4</v>
          </cell>
          <cell r="H1164">
            <v>83647.95</v>
          </cell>
        </row>
        <row r="1165">
          <cell r="E1165">
            <v>22201</v>
          </cell>
          <cell r="F1165" t="str">
            <v>    粮油物资事务</v>
          </cell>
          <cell r="G1165">
            <v>566</v>
          </cell>
          <cell r="H1165">
            <v>566</v>
          </cell>
        </row>
        <row r="1166">
          <cell r="E1166">
            <v>2220101</v>
          </cell>
          <cell r="F1166" t="str">
            <v>        行政运行</v>
          </cell>
          <cell r="G1166">
            <v>0</v>
          </cell>
          <cell r="H1166">
            <v>0</v>
          </cell>
        </row>
        <row r="1167">
          <cell r="E1167">
            <v>2220102</v>
          </cell>
          <cell r="F1167" t="str">
            <v>        一般行政管理事务</v>
          </cell>
          <cell r="G1167">
            <v>0</v>
          </cell>
          <cell r="H1167">
            <v>0</v>
          </cell>
        </row>
        <row r="1168">
          <cell r="E1168">
            <v>2220103</v>
          </cell>
          <cell r="F1168" t="str">
            <v>        机关服务</v>
          </cell>
          <cell r="G1168">
            <v>0</v>
          </cell>
          <cell r="H1168">
            <v>0</v>
          </cell>
        </row>
        <row r="1169">
          <cell r="E1169">
            <v>2220104</v>
          </cell>
          <cell r="F1169" t="str">
            <v>        财务和审计支出</v>
          </cell>
          <cell r="G1169">
            <v>0</v>
          </cell>
          <cell r="H1169">
            <v>0</v>
          </cell>
        </row>
        <row r="1170">
          <cell r="E1170">
            <v>2220105</v>
          </cell>
          <cell r="F1170" t="str">
            <v>        信息统计</v>
          </cell>
          <cell r="G1170">
            <v>0</v>
          </cell>
          <cell r="H1170">
            <v>0</v>
          </cell>
        </row>
        <row r="1171">
          <cell r="E1171">
            <v>2220106</v>
          </cell>
          <cell r="F1171" t="str">
            <v>        专项业务活动</v>
          </cell>
          <cell r="G1171">
            <v>0</v>
          </cell>
          <cell r="H1171">
            <v>0</v>
          </cell>
        </row>
        <row r="1172">
          <cell r="E1172">
            <v>2220107</v>
          </cell>
          <cell r="F1172" t="str">
            <v>        国家粮油差价补贴</v>
          </cell>
          <cell r="G1172">
            <v>0</v>
          </cell>
          <cell r="H1172">
            <v>0</v>
          </cell>
        </row>
        <row r="1173">
          <cell r="E1173">
            <v>2220112</v>
          </cell>
          <cell r="F1173" t="str">
            <v>        粮食财务挂账利息补贴</v>
          </cell>
          <cell r="G1173">
            <v>0</v>
          </cell>
          <cell r="H1173">
            <v>0</v>
          </cell>
        </row>
        <row r="1174">
          <cell r="E1174">
            <v>2220113</v>
          </cell>
          <cell r="F1174" t="str">
            <v>        粮食财务挂账消化款</v>
          </cell>
          <cell r="G1174">
            <v>0</v>
          </cell>
          <cell r="H1174">
            <v>0</v>
          </cell>
        </row>
        <row r="1175">
          <cell r="E1175">
            <v>2220114</v>
          </cell>
          <cell r="F1175" t="str">
            <v>        处理陈化粮补贴</v>
          </cell>
          <cell r="G1175">
            <v>0</v>
          </cell>
          <cell r="H1175">
            <v>0</v>
          </cell>
        </row>
        <row r="1176">
          <cell r="E1176">
            <v>2220115</v>
          </cell>
          <cell r="F1176" t="str">
            <v>        粮食风险基金</v>
          </cell>
          <cell r="G1176">
            <v>0</v>
          </cell>
          <cell r="H1176">
            <v>0</v>
          </cell>
        </row>
        <row r="1177">
          <cell r="E1177">
            <v>2220118</v>
          </cell>
          <cell r="F1177" t="str">
            <v>        粮油市场调控专项资金</v>
          </cell>
          <cell r="G1177">
            <v>0</v>
          </cell>
          <cell r="H1177">
            <v>0</v>
          </cell>
        </row>
        <row r="1178">
          <cell r="E1178">
            <v>2220119</v>
          </cell>
          <cell r="F1178" t="str">
            <v>        设施建设</v>
          </cell>
          <cell r="G1178">
            <v>0</v>
          </cell>
          <cell r="H1178">
            <v>0</v>
          </cell>
        </row>
        <row r="1179">
          <cell r="E1179">
            <v>2220120</v>
          </cell>
          <cell r="F1179" t="str">
            <v>        设施安全</v>
          </cell>
          <cell r="G1179">
            <v>0</v>
          </cell>
          <cell r="H1179">
            <v>0</v>
          </cell>
        </row>
        <row r="1180">
          <cell r="E1180">
            <v>2220121</v>
          </cell>
          <cell r="F1180" t="str">
            <v>        物资保管保养</v>
          </cell>
          <cell r="G1180">
            <v>0</v>
          </cell>
          <cell r="H1180">
            <v>0</v>
          </cell>
        </row>
        <row r="1181">
          <cell r="E1181">
            <v>2220150</v>
          </cell>
          <cell r="F1181" t="str">
            <v>        事业运行</v>
          </cell>
          <cell r="G1181">
            <v>0</v>
          </cell>
          <cell r="H1181">
            <v>0</v>
          </cell>
        </row>
        <row r="1182">
          <cell r="E1182">
            <v>2220199</v>
          </cell>
          <cell r="F1182" t="str">
            <v>        其他粮油物资事务支出</v>
          </cell>
          <cell r="G1182">
            <v>566</v>
          </cell>
          <cell r="H1182">
            <v>566</v>
          </cell>
        </row>
        <row r="1183">
          <cell r="E1183">
            <v>22203</v>
          </cell>
          <cell r="F1183" t="str">
            <v>    能源储备</v>
          </cell>
          <cell r="G1183">
            <v>0</v>
          </cell>
          <cell r="H1183">
            <v>0</v>
          </cell>
        </row>
        <row r="1184">
          <cell r="E1184">
            <v>2220301</v>
          </cell>
          <cell r="F1184" t="str">
            <v>        石油储备</v>
          </cell>
          <cell r="G1184">
            <v>0</v>
          </cell>
          <cell r="H1184">
            <v>0</v>
          </cell>
        </row>
        <row r="1185">
          <cell r="E1185">
            <v>2220303</v>
          </cell>
          <cell r="F1185" t="str">
            <v>        天然铀能源储备</v>
          </cell>
          <cell r="G1185">
            <v>0</v>
          </cell>
          <cell r="H1185">
            <v>0</v>
          </cell>
        </row>
        <row r="1186">
          <cell r="E1186">
            <v>2220304</v>
          </cell>
          <cell r="F1186" t="str">
            <v>        煤炭储备</v>
          </cell>
          <cell r="G1186">
            <v>0</v>
          </cell>
          <cell r="H1186">
            <v>0</v>
          </cell>
        </row>
        <row r="1187">
          <cell r="E1187">
            <v>2220305</v>
          </cell>
          <cell r="F1187" t="str">
            <v>        成品油储备</v>
          </cell>
          <cell r="G1187">
            <v>0</v>
          </cell>
          <cell r="H1187">
            <v>0</v>
          </cell>
        </row>
        <row r="1188">
          <cell r="E1188">
            <v>2220399</v>
          </cell>
          <cell r="F1188" t="str">
            <v>        其他能源储备支出</v>
          </cell>
          <cell r="G1188">
            <v>0</v>
          </cell>
          <cell r="H1188">
            <v>0</v>
          </cell>
        </row>
        <row r="1189">
          <cell r="E1189">
            <v>22204</v>
          </cell>
          <cell r="F1189" t="str">
            <v>    粮油储备</v>
          </cell>
          <cell r="G1189">
            <v>113613.4</v>
          </cell>
          <cell r="H1189">
            <v>82442</v>
          </cell>
        </row>
        <row r="1190">
          <cell r="E1190">
            <v>2220401</v>
          </cell>
          <cell r="F1190" t="str">
            <v>        储备粮油补贴</v>
          </cell>
          <cell r="G1190">
            <v>113613.4</v>
          </cell>
          <cell r="H1190">
            <v>82442</v>
          </cell>
        </row>
        <row r="1191">
          <cell r="E1191">
            <v>2220402</v>
          </cell>
          <cell r="F1191" t="str">
            <v>        储备粮油差价补贴</v>
          </cell>
          <cell r="G1191">
            <v>0</v>
          </cell>
          <cell r="H1191">
            <v>0</v>
          </cell>
        </row>
        <row r="1192">
          <cell r="E1192">
            <v>2220403</v>
          </cell>
          <cell r="F1192" t="str">
            <v>        储备粮（油）库建设</v>
          </cell>
          <cell r="G1192">
            <v>0</v>
          </cell>
          <cell r="H1192">
            <v>0</v>
          </cell>
        </row>
        <row r="1193">
          <cell r="E1193">
            <v>2220404</v>
          </cell>
          <cell r="F1193" t="str">
            <v>        最低收购价政策支出</v>
          </cell>
          <cell r="G1193">
            <v>0</v>
          </cell>
          <cell r="H1193">
            <v>0</v>
          </cell>
        </row>
        <row r="1194">
          <cell r="E1194">
            <v>2220499</v>
          </cell>
          <cell r="F1194" t="str">
            <v>        其他粮油储备支出</v>
          </cell>
          <cell r="G1194">
            <v>0</v>
          </cell>
          <cell r="H1194">
            <v>0</v>
          </cell>
        </row>
        <row r="1195">
          <cell r="E1195">
            <v>22205</v>
          </cell>
          <cell r="F1195" t="str">
            <v>    重要商品储备</v>
          </cell>
          <cell r="G1195">
            <v>662</v>
          </cell>
          <cell r="H1195">
            <v>639.95</v>
          </cell>
        </row>
        <row r="1196">
          <cell r="E1196">
            <v>2220501</v>
          </cell>
          <cell r="F1196" t="str">
            <v>        棉花储备</v>
          </cell>
          <cell r="G1196">
            <v>0</v>
          </cell>
          <cell r="H1196">
            <v>0</v>
          </cell>
        </row>
        <row r="1197">
          <cell r="E1197">
            <v>2220502</v>
          </cell>
          <cell r="F1197" t="str">
            <v>        食糖储备</v>
          </cell>
          <cell r="G1197">
            <v>0</v>
          </cell>
          <cell r="H1197">
            <v>0</v>
          </cell>
        </row>
        <row r="1198">
          <cell r="E1198">
            <v>2220503</v>
          </cell>
          <cell r="F1198" t="str">
            <v>        肉类储备</v>
          </cell>
          <cell r="G1198">
            <v>0</v>
          </cell>
          <cell r="H1198">
            <v>0</v>
          </cell>
        </row>
        <row r="1199">
          <cell r="E1199">
            <v>2220504</v>
          </cell>
          <cell r="F1199" t="str">
            <v>        化肥储备</v>
          </cell>
          <cell r="G1199">
            <v>0</v>
          </cell>
          <cell r="H1199">
            <v>0</v>
          </cell>
        </row>
        <row r="1200">
          <cell r="E1200">
            <v>2220505</v>
          </cell>
          <cell r="F1200" t="str">
            <v>        农药储备</v>
          </cell>
          <cell r="G1200">
            <v>0</v>
          </cell>
          <cell r="H1200">
            <v>0</v>
          </cell>
        </row>
        <row r="1201">
          <cell r="E1201">
            <v>2220506</v>
          </cell>
          <cell r="F1201" t="str">
            <v>        边销茶储备</v>
          </cell>
          <cell r="G1201">
            <v>0</v>
          </cell>
          <cell r="H1201">
            <v>0</v>
          </cell>
        </row>
        <row r="1202">
          <cell r="E1202">
            <v>2220507</v>
          </cell>
          <cell r="F1202" t="str">
            <v>        羊毛储备</v>
          </cell>
          <cell r="G1202">
            <v>0</v>
          </cell>
          <cell r="H1202">
            <v>0</v>
          </cell>
        </row>
        <row r="1203">
          <cell r="E1203">
            <v>2220508</v>
          </cell>
          <cell r="F1203" t="str">
            <v>        医药储备</v>
          </cell>
          <cell r="G1203">
            <v>0</v>
          </cell>
          <cell r="H1203">
            <v>0</v>
          </cell>
        </row>
        <row r="1204">
          <cell r="E1204">
            <v>2220509</v>
          </cell>
          <cell r="F1204" t="str">
            <v>        食盐储备</v>
          </cell>
          <cell r="G1204">
            <v>0</v>
          </cell>
          <cell r="H1204">
            <v>0</v>
          </cell>
        </row>
        <row r="1205">
          <cell r="E1205">
            <v>2220510</v>
          </cell>
          <cell r="F1205" t="str">
            <v>        战略物资储备</v>
          </cell>
          <cell r="G1205">
            <v>0</v>
          </cell>
          <cell r="H1205">
            <v>0</v>
          </cell>
        </row>
        <row r="1206">
          <cell r="E1206">
            <v>2220511</v>
          </cell>
          <cell r="F1206" t="str">
            <v>        应急物资储备</v>
          </cell>
          <cell r="G1206">
            <v>0</v>
          </cell>
          <cell r="H1206">
            <v>0</v>
          </cell>
        </row>
        <row r="1207">
          <cell r="E1207">
            <v>2220599</v>
          </cell>
          <cell r="F1207" t="str">
            <v>        其他重要商品储备支出</v>
          </cell>
          <cell r="G1207">
            <v>662</v>
          </cell>
          <cell r="H1207">
            <v>639.95</v>
          </cell>
        </row>
        <row r="1208">
          <cell r="E1208">
            <v>224</v>
          </cell>
          <cell r="F1208" t="str">
            <v>二十一、灾害防治及应急管理支出</v>
          </cell>
          <cell r="G1208">
            <v>138062.388628443</v>
          </cell>
          <cell r="H1208">
            <v>89188.41657</v>
          </cell>
        </row>
        <row r="1209">
          <cell r="E1209">
            <v>22401</v>
          </cell>
          <cell r="F1209" t="str">
            <v>    应急管理事务</v>
          </cell>
          <cell r="G1209">
            <v>54655.1897720309</v>
          </cell>
          <cell r="H1209">
            <v>49923.218</v>
          </cell>
        </row>
        <row r="1210">
          <cell r="E1210">
            <v>2240101</v>
          </cell>
          <cell r="F1210" t="str">
            <v>       行政运行</v>
          </cell>
          <cell r="G1210">
            <v>3167.177664</v>
          </cell>
          <cell r="H1210">
            <v>2790</v>
          </cell>
        </row>
        <row r="1211">
          <cell r="E1211">
            <v>2240102</v>
          </cell>
          <cell r="F1211" t="str">
            <v>       一般行政管理事务</v>
          </cell>
          <cell r="G1211">
            <v>951.91</v>
          </cell>
          <cell r="H1211">
            <v>886.3</v>
          </cell>
        </row>
        <row r="1212">
          <cell r="E1212">
            <v>2240103</v>
          </cell>
          <cell r="F1212" t="str">
            <v>       机关服务</v>
          </cell>
          <cell r="G1212">
            <v>0</v>
          </cell>
          <cell r="H1212">
            <v>0</v>
          </cell>
        </row>
        <row r="1213">
          <cell r="E1213">
            <v>2240104</v>
          </cell>
          <cell r="F1213" t="str">
            <v>       灾害风险防治</v>
          </cell>
          <cell r="G1213">
            <v>6122.41</v>
          </cell>
          <cell r="H1213">
            <v>6612.2</v>
          </cell>
        </row>
        <row r="1214">
          <cell r="E1214">
            <v>2240105</v>
          </cell>
          <cell r="F1214" t="str">
            <v>       国务院安委会专项</v>
          </cell>
          <cell r="G1214">
            <v>0</v>
          </cell>
          <cell r="H1214">
            <v>0</v>
          </cell>
        </row>
        <row r="1215">
          <cell r="E1215">
            <v>2240106</v>
          </cell>
          <cell r="F1215" t="str">
            <v>       安全监管</v>
          </cell>
          <cell r="G1215">
            <v>10303.919508</v>
          </cell>
          <cell r="H1215">
            <v>3582.918</v>
          </cell>
        </row>
        <row r="1216">
          <cell r="E1216">
            <v>2240107</v>
          </cell>
          <cell r="F1216" t="str">
            <v>       安全生产基础</v>
          </cell>
          <cell r="G1216">
            <v>0</v>
          </cell>
          <cell r="H1216">
            <v>0</v>
          </cell>
        </row>
        <row r="1217">
          <cell r="E1217">
            <v>2240108</v>
          </cell>
          <cell r="F1217" t="str">
            <v>       应急救援</v>
          </cell>
          <cell r="G1217">
            <v>0</v>
          </cell>
          <cell r="H1217">
            <v>0</v>
          </cell>
        </row>
        <row r="1218">
          <cell r="E1218">
            <v>2240109</v>
          </cell>
          <cell r="F1218" t="str">
            <v>       应急管理</v>
          </cell>
          <cell r="G1218">
            <v>17375.2830829072</v>
          </cell>
          <cell r="H1218">
            <v>18792.1</v>
          </cell>
        </row>
        <row r="1219">
          <cell r="E1219">
            <v>2240150</v>
          </cell>
          <cell r="F1219" t="str">
            <v>       事业运行</v>
          </cell>
          <cell r="G1219">
            <v>382.144249</v>
          </cell>
          <cell r="H1219">
            <v>314</v>
          </cell>
        </row>
        <row r="1220">
          <cell r="E1220">
            <v>2240199</v>
          </cell>
          <cell r="F1220" t="str">
            <v>       其他应急管理支出</v>
          </cell>
          <cell r="G1220">
            <v>16352.3452681237</v>
          </cell>
          <cell r="H1220">
            <v>16945.7</v>
          </cell>
        </row>
        <row r="1221">
          <cell r="E1221">
            <v>22402</v>
          </cell>
          <cell r="F1221" t="str">
            <v>    消防救援事务</v>
          </cell>
          <cell r="G1221">
            <v>81012.4958564124</v>
          </cell>
          <cell r="H1221">
            <v>36165.2636</v>
          </cell>
        </row>
        <row r="1222">
          <cell r="E1222">
            <v>2240201</v>
          </cell>
          <cell r="F1222" t="str">
            <v>       行政运行</v>
          </cell>
          <cell r="G1222">
            <v>35718.797372</v>
          </cell>
          <cell r="H1222">
            <v>23123.6</v>
          </cell>
        </row>
        <row r="1223">
          <cell r="E1223">
            <v>2240202</v>
          </cell>
          <cell r="F1223" t="str">
            <v>       一般行政管理实务</v>
          </cell>
          <cell r="G1223">
            <v>0</v>
          </cell>
          <cell r="H1223">
            <v>0</v>
          </cell>
        </row>
        <row r="1224">
          <cell r="E1224">
            <v>2240203</v>
          </cell>
          <cell r="F1224" t="str">
            <v>       机关服务</v>
          </cell>
          <cell r="G1224">
            <v>0</v>
          </cell>
          <cell r="H1224">
            <v>0</v>
          </cell>
        </row>
        <row r="1225">
          <cell r="E1225">
            <v>2240204</v>
          </cell>
          <cell r="F1225" t="str">
            <v>       消防应急救援</v>
          </cell>
          <cell r="G1225">
            <v>44902.770924</v>
          </cell>
          <cell r="H1225">
            <v>13041.6636</v>
          </cell>
        </row>
        <row r="1226">
          <cell r="E1226">
            <v>2240299</v>
          </cell>
          <cell r="F1226" t="str">
            <v>       其他消防救援事务支出</v>
          </cell>
          <cell r="G1226">
            <v>390.927560412358</v>
          </cell>
          <cell r="H1226">
            <v>0</v>
          </cell>
        </row>
        <row r="1227">
          <cell r="E1227">
            <v>22403</v>
          </cell>
          <cell r="F1227" t="str">
            <v>    森林消防事务</v>
          </cell>
          <cell r="G1227">
            <v>0</v>
          </cell>
          <cell r="H1227">
            <v>0</v>
          </cell>
        </row>
        <row r="1228">
          <cell r="E1228">
            <v>2240301</v>
          </cell>
          <cell r="F1228" t="str">
            <v>       行政运行</v>
          </cell>
          <cell r="G1228">
            <v>0</v>
          </cell>
          <cell r="H1228">
            <v>0</v>
          </cell>
        </row>
        <row r="1229">
          <cell r="E1229">
            <v>2240302</v>
          </cell>
          <cell r="F1229" t="str">
            <v>       一般行政管理事务</v>
          </cell>
          <cell r="G1229">
            <v>0</v>
          </cell>
          <cell r="H1229">
            <v>0</v>
          </cell>
        </row>
        <row r="1230">
          <cell r="E1230">
            <v>2240303</v>
          </cell>
          <cell r="F1230" t="str">
            <v>       机关服务</v>
          </cell>
          <cell r="G1230">
            <v>0</v>
          </cell>
          <cell r="H1230">
            <v>0</v>
          </cell>
        </row>
        <row r="1231">
          <cell r="E1231">
            <v>2240304</v>
          </cell>
          <cell r="F1231" t="str">
            <v>       森林消防应急救援</v>
          </cell>
          <cell r="G1231">
            <v>0</v>
          </cell>
          <cell r="H1231">
            <v>0</v>
          </cell>
        </row>
        <row r="1232">
          <cell r="E1232">
            <v>2240399</v>
          </cell>
          <cell r="F1232" t="str">
            <v>       其他森林消防事务支出</v>
          </cell>
          <cell r="G1232">
            <v>0</v>
          </cell>
          <cell r="H1232">
            <v>0</v>
          </cell>
        </row>
        <row r="1233">
          <cell r="E1233">
            <v>22404</v>
          </cell>
          <cell r="F1233" t="str">
            <v>    矿山安全</v>
          </cell>
          <cell r="G1233">
            <v>0</v>
          </cell>
          <cell r="H1233">
            <v>0</v>
          </cell>
        </row>
        <row r="1234">
          <cell r="E1234">
            <v>2240401</v>
          </cell>
          <cell r="F1234" t="str">
            <v>       行政运行</v>
          </cell>
          <cell r="G1234">
            <v>0</v>
          </cell>
          <cell r="H1234">
            <v>0</v>
          </cell>
        </row>
        <row r="1235">
          <cell r="E1235">
            <v>2240402</v>
          </cell>
          <cell r="F1235" t="str">
            <v>       一般行政管理事务</v>
          </cell>
          <cell r="G1235">
            <v>0</v>
          </cell>
          <cell r="H1235">
            <v>0</v>
          </cell>
        </row>
        <row r="1236">
          <cell r="E1236">
            <v>2240403</v>
          </cell>
          <cell r="F1236" t="str">
            <v>       机关服务</v>
          </cell>
          <cell r="G1236">
            <v>0</v>
          </cell>
          <cell r="H1236">
            <v>0</v>
          </cell>
        </row>
        <row r="1237">
          <cell r="E1237">
            <v>2240404</v>
          </cell>
          <cell r="F1237" t="str">
            <v>       矿山安全监察事务</v>
          </cell>
          <cell r="G1237">
            <v>0</v>
          </cell>
          <cell r="H1237">
            <v>0</v>
          </cell>
        </row>
        <row r="1238">
          <cell r="E1238">
            <v>2240405</v>
          </cell>
          <cell r="F1238" t="str">
            <v>       矿山应急救援事务</v>
          </cell>
          <cell r="G1238">
            <v>0</v>
          </cell>
          <cell r="H1238">
            <v>0</v>
          </cell>
        </row>
        <row r="1239">
          <cell r="E1239">
            <v>2240450</v>
          </cell>
          <cell r="F1239" t="str">
            <v>       事业运行</v>
          </cell>
          <cell r="G1239">
            <v>0</v>
          </cell>
          <cell r="H1239">
            <v>0</v>
          </cell>
        </row>
        <row r="1240">
          <cell r="E1240">
            <v>2240499</v>
          </cell>
          <cell r="F1240" t="str">
            <v>       其他矿山安全支出</v>
          </cell>
          <cell r="G1240">
            <v>0</v>
          </cell>
          <cell r="H1240">
            <v>0</v>
          </cell>
        </row>
        <row r="1241">
          <cell r="E1241">
            <v>22405</v>
          </cell>
          <cell r="F1241" t="str">
            <v>    地震事务</v>
          </cell>
          <cell r="G1241">
            <v>254.63</v>
          </cell>
          <cell r="H1241">
            <v>244</v>
          </cell>
        </row>
        <row r="1242">
          <cell r="E1242">
            <v>2240501</v>
          </cell>
          <cell r="F1242" t="str">
            <v>       行政运行</v>
          </cell>
          <cell r="G1242">
            <v>0</v>
          </cell>
          <cell r="H1242">
            <v>0</v>
          </cell>
        </row>
        <row r="1243">
          <cell r="E1243">
            <v>2240502</v>
          </cell>
          <cell r="F1243" t="str">
            <v>       一般行政管理事务</v>
          </cell>
          <cell r="G1243">
            <v>0</v>
          </cell>
          <cell r="H1243">
            <v>0</v>
          </cell>
        </row>
        <row r="1244">
          <cell r="E1244">
            <v>2240503</v>
          </cell>
          <cell r="F1244" t="str">
            <v>       机关服务</v>
          </cell>
          <cell r="G1244">
            <v>0</v>
          </cell>
          <cell r="H1244">
            <v>0</v>
          </cell>
        </row>
        <row r="1245">
          <cell r="E1245">
            <v>2240504</v>
          </cell>
          <cell r="F1245" t="str">
            <v>       地震监测</v>
          </cell>
          <cell r="G1245">
            <v>254.63</v>
          </cell>
          <cell r="H1245">
            <v>244</v>
          </cell>
        </row>
        <row r="1246">
          <cell r="E1246">
            <v>2240505</v>
          </cell>
          <cell r="F1246" t="str">
            <v>       地震预测预报</v>
          </cell>
          <cell r="G1246">
            <v>0</v>
          </cell>
          <cell r="H1246">
            <v>0</v>
          </cell>
        </row>
        <row r="1247">
          <cell r="E1247">
            <v>2240506</v>
          </cell>
          <cell r="F1247" t="str">
            <v>       地震灾害预防</v>
          </cell>
          <cell r="G1247">
            <v>0</v>
          </cell>
          <cell r="H1247">
            <v>0</v>
          </cell>
        </row>
        <row r="1248">
          <cell r="E1248">
            <v>2240507</v>
          </cell>
          <cell r="F1248" t="str">
            <v>       地震应急救援</v>
          </cell>
          <cell r="G1248">
            <v>0</v>
          </cell>
          <cell r="H1248">
            <v>0</v>
          </cell>
        </row>
        <row r="1249">
          <cell r="E1249">
            <v>2240508</v>
          </cell>
          <cell r="F1249" t="str">
            <v>       地震环境探察</v>
          </cell>
          <cell r="G1249">
            <v>0</v>
          </cell>
          <cell r="H1249">
            <v>0</v>
          </cell>
        </row>
        <row r="1250">
          <cell r="E1250">
            <v>2240509</v>
          </cell>
          <cell r="F1250" t="str">
            <v>       防震减灾信息管理</v>
          </cell>
          <cell r="G1250">
            <v>0</v>
          </cell>
          <cell r="H1250">
            <v>0</v>
          </cell>
        </row>
        <row r="1251">
          <cell r="E1251">
            <v>2240510</v>
          </cell>
          <cell r="F1251" t="str">
            <v>       防震减灾基础管理</v>
          </cell>
          <cell r="G1251">
            <v>0</v>
          </cell>
          <cell r="H1251">
            <v>0</v>
          </cell>
        </row>
        <row r="1252">
          <cell r="E1252">
            <v>2240550</v>
          </cell>
          <cell r="F1252" t="str">
            <v>       地震事业机构</v>
          </cell>
          <cell r="G1252">
            <v>0</v>
          </cell>
          <cell r="H1252">
            <v>0</v>
          </cell>
        </row>
        <row r="1253">
          <cell r="E1253">
            <v>2240599</v>
          </cell>
          <cell r="F1253" t="str">
            <v>       其他地震事务支出</v>
          </cell>
          <cell r="G1253">
            <v>0</v>
          </cell>
          <cell r="H1253">
            <v>0</v>
          </cell>
        </row>
        <row r="1254">
          <cell r="E1254">
            <v>22406</v>
          </cell>
          <cell r="F1254" t="str">
            <v>    自然灾害防治</v>
          </cell>
          <cell r="G1254">
            <v>2140.073</v>
          </cell>
          <cell r="H1254">
            <v>1679</v>
          </cell>
        </row>
        <row r="1255">
          <cell r="E1255">
            <v>2240601</v>
          </cell>
          <cell r="F1255" t="str">
            <v>       地质灾害防治</v>
          </cell>
          <cell r="G1255">
            <v>1815.873</v>
          </cell>
          <cell r="H1255">
            <v>1679</v>
          </cell>
        </row>
        <row r="1256">
          <cell r="E1256">
            <v>2240602</v>
          </cell>
          <cell r="F1256" t="str">
            <v>       森林草原防灾减灾</v>
          </cell>
          <cell r="G1256">
            <v>215.2</v>
          </cell>
          <cell r="H1256">
            <v>0</v>
          </cell>
        </row>
        <row r="1257">
          <cell r="E1257">
            <v>2240699</v>
          </cell>
          <cell r="F1257" t="str">
            <v>       其他自然灾害防治支出</v>
          </cell>
          <cell r="G1257">
            <v>109</v>
          </cell>
          <cell r="H1257">
            <v>0</v>
          </cell>
        </row>
        <row r="1258">
          <cell r="E1258">
            <v>22407</v>
          </cell>
          <cell r="F1258" t="str">
            <v>    自然灾害救灾及恢复重建支出</v>
          </cell>
          <cell r="G1258">
            <v>0</v>
          </cell>
          <cell r="H1258">
            <v>0</v>
          </cell>
        </row>
        <row r="1259">
          <cell r="E1259">
            <v>2240703</v>
          </cell>
          <cell r="F1259" t="str">
            <v>       自然灾害救灾补助</v>
          </cell>
          <cell r="G1259">
            <v>0</v>
          </cell>
          <cell r="H1259">
            <v>0</v>
          </cell>
        </row>
        <row r="1260">
          <cell r="E1260">
            <v>2240704</v>
          </cell>
          <cell r="F1260" t="str">
            <v>       自然灾害灾后重建补助</v>
          </cell>
          <cell r="G1260">
            <v>0</v>
          </cell>
          <cell r="H1260">
            <v>0</v>
          </cell>
        </row>
        <row r="1261">
          <cell r="E1261">
            <v>2240799</v>
          </cell>
          <cell r="F1261" t="str">
            <v>       其他自然灾害救灾及恢复重建支出</v>
          </cell>
          <cell r="G1261">
            <v>0</v>
          </cell>
          <cell r="H1261">
            <v>0</v>
          </cell>
        </row>
        <row r="1262">
          <cell r="E1262">
            <v>22499</v>
          </cell>
          <cell r="F1262" t="str">
            <v>    其他灾害防治及应急管理支出</v>
          </cell>
          <cell r="G1262">
            <v>0</v>
          </cell>
          <cell r="H1262">
            <v>1176.93497</v>
          </cell>
        </row>
        <row r="1263">
          <cell r="E1263">
            <v>2249999</v>
          </cell>
          <cell r="F1263" t="str">
            <v>      其他灾害防治及应急管理支出</v>
          </cell>
          <cell r="G1263">
            <v>0</v>
          </cell>
          <cell r="H1263">
            <v>1176.93497</v>
          </cell>
        </row>
        <row r="1264">
          <cell r="E1264">
            <v>227</v>
          </cell>
          <cell r="F1264" t="str">
            <v>二十二、预备费</v>
          </cell>
          <cell r="G1264">
            <v>600000</v>
          </cell>
          <cell r="H1264">
            <v>0</v>
          </cell>
        </row>
        <row r="1265">
          <cell r="E1265">
            <v>229</v>
          </cell>
          <cell r="F1265" t="str">
            <v>二十五、其他支出</v>
          </cell>
          <cell r="G1265">
            <v>724003.509164745</v>
          </cell>
          <cell r="H1265">
            <v>17033.13025</v>
          </cell>
        </row>
        <row r="1266">
          <cell r="E1266">
            <v>22902</v>
          </cell>
          <cell r="F1266" t="str">
            <v>    年初预留</v>
          </cell>
          <cell r="G1266">
            <v>327927.384495848</v>
          </cell>
          <cell r="H1266">
            <v>0</v>
          </cell>
        </row>
        <row r="1267">
          <cell r="E1267">
            <v>22999</v>
          </cell>
          <cell r="F1267" t="str">
            <v>    其他支出</v>
          </cell>
          <cell r="G1267">
            <v>396076.124668897</v>
          </cell>
          <cell r="H1267">
            <v>17033.13025</v>
          </cell>
        </row>
        <row r="1268">
          <cell r="E1268">
            <v>2299999</v>
          </cell>
          <cell r="F1268" t="str">
            <v>      其他支出</v>
          </cell>
          <cell r="G1268">
            <v>396076.124668897</v>
          </cell>
          <cell r="H1268">
            <v>17033.13025</v>
          </cell>
        </row>
        <row r="1269">
          <cell r="E1269">
            <v>232</v>
          </cell>
          <cell r="F1269" t="str">
            <v>二十三、债务付息支出</v>
          </cell>
          <cell r="G1269">
            <v>36000</v>
          </cell>
          <cell r="H1269">
            <v>12499</v>
          </cell>
        </row>
        <row r="1270">
          <cell r="E1270">
            <v>23203</v>
          </cell>
          <cell r="F1270" t="str">
            <v>    地方政府一般债务付息支出</v>
          </cell>
          <cell r="G1270">
            <v>36000</v>
          </cell>
          <cell r="H1270">
            <v>12499</v>
          </cell>
        </row>
        <row r="1271">
          <cell r="E1271">
            <v>2320301</v>
          </cell>
          <cell r="F1271" t="str">
            <v>        地方政府一般债券付息支出</v>
          </cell>
          <cell r="G1271">
            <v>35000</v>
          </cell>
          <cell r="H1271">
            <v>12499</v>
          </cell>
        </row>
        <row r="1272">
          <cell r="E1272">
            <v>2320302</v>
          </cell>
          <cell r="F1272" t="str">
            <v>        地方政府向外国政府借款付息支出</v>
          </cell>
          <cell r="G1272">
            <v>0</v>
          </cell>
          <cell r="H1272">
            <v>0</v>
          </cell>
        </row>
        <row r="1273">
          <cell r="E1273">
            <v>2320303</v>
          </cell>
          <cell r="F1273" t="str">
            <v>        地方政府向国际组织借款付息支出</v>
          </cell>
          <cell r="G1273">
            <v>0</v>
          </cell>
          <cell r="H1273">
            <v>0</v>
          </cell>
        </row>
        <row r="1274">
          <cell r="E1274">
            <v>2320399</v>
          </cell>
          <cell r="F1274" t="str">
            <v>        地方政府其他一般债务付息支出</v>
          </cell>
          <cell r="G1274">
            <v>1000</v>
          </cell>
          <cell r="H1274">
            <v>0</v>
          </cell>
        </row>
        <row r="1275">
          <cell r="E1275">
            <v>233</v>
          </cell>
          <cell r="F1275" t="str">
            <v>二十四、债务发行费用支出</v>
          </cell>
          <cell r="G1275">
            <v>5000</v>
          </cell>
          <cell r="H1275">
            <v>572</v>
          </cell>
        </row>
        <row r="1276">
          <cell r="E1276">
            <v>23303</v>
          </cell>
          <cell r="F1276" t="str">
            <v>    地方政府一般债务发行费用支出</v>
          </cell>
          <cell r="G1276">
            <v>5000</v>
          </cell>
          <cell r="H1276">
            <v>572</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false">
          <a:gsLst>
            <a:gs pos="0">
              <a:srgbClr val="BBD5F0"/>
            </a:gs>
            <a:gs pos="100000">
              <a:srgbClr val="9CBEE0"/>
            </a:gs>
          </a:gsLst>
          <a:lin ang="5400000" scaled="false"/>
        </a:gradFill>
        <a:ln w="15875" cap="flat" cmpd="sng" algn="ctr">
          <a:solidFill>
            <a:srgbClr val="739CC3"/>
          </a:solidFill>
          <a:prstDash val="solid"/>
          <a:roun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FD55"/>
  <sheetViews>
    <sheetView topLeftCell="A13" workbookViewId="0">
      <selection activeCell="B24" sqref="B24"/>
    </sheetView>
  </sheetViews>
  <sheetFormatPr defaultColWidth="8" defaultRowHeight="23"/>
  <cols>
    <col min="1" max="1" width="20" style="576" customWidth="true"/>
    <col min="2" max="2" width="97.3769230769231" style="576" customWidth="true"/>
    <col min="3" max="3" width="15.3769230769231" style="577" customWidth="true"/>
    <col min="4" max="4" width="12.5" style="574" customWidth="true"/>
    <col min="5" max="238" width="8" style="574"/>
    <col min="239" max="16384" width="8" style="293"/>
  </cols>
  <sheetData>
    <row r="1" s="293" customFormat="true" spans="1:238">
      <c r="A1" s="576" t="s">
        <v>0</v>
      </c>
      <c r="B1" s="576"/>
      <c r="C1" s="577"/>
      <c r="D1" s="574"/>
      <c r="E1" s="574"/>
      <c r="F1" s="574"/>
      <c r="G1" s="574"/>
      <c r="H1" s="574"/>
      <c r="I1" s="574"/>
      <c r="J1" s="574"/>
      <c r="K1" s="574"/>
      <c r="L1" s="574"/>
      <c r="M1" s="574"/>
      <c r="N1" s="574"/>
      <c r="O1" s="574"/>
      <c r="P1" s="574"/>
      <c r="Q1" s="574"/>
      <c r="R1" s="574"/>
      <c r="S1" s="574"/>
      <c r="T1" s="574"/>
      <c r="U1" s="574"/>
      <c r="V1" s="574"/>
      <c r="W1" s="574"/>
      <c r="X1" s="574"/>
      <c r="Y1" s="574"/>
      <c r="Z1" s="574"/>
      <c r="AA1" s="574"/>
      <c r="AB1" s="574"/>
      <c r="AC1" s="574"/>
      <c r="AD1" s="574"/>
      <c r="AE1" s="574"/>
      <c r="AF1" s="574"/>
      <c r="AG1" s="574"/>
      <c r="AH1" s="574"/>
      <c r="AI1" s="574"/>
      <c r="AJ1" s="574"/>
      <c r="AK1" s="574"/>
      <c r="AL1" s="574"/>
      <c r="AM1" s="574"/>
      <c r="AN1" s="574"/>
      <c r="AO1" s="574"/>
      <c r="AP1" s="574"/>
      <c r="AQ1" s="574"/>
      <c r="AR1" s="574"/>
      <c r="AS1" s="574"/>
      <c r="AT1" s="574"/>
      <c r="AU1" s="574"/>
      <c r="AV1" s="574"/>
      <c r="AW1" s="574"/>
      <c r="AX1" s="574"/>
      <c r="AY1" s="574"/>
      <c r="AZ1" s="574"/>
      <c r="BA1" s="574"/>
      <c r="BB1" s="574"/>
      <c r="BC1" s="574"/>
      <c r="BD1" s="574"/>
      <c r="BE1" s="574"/>
      <c r="BF1" s="574"/>
      <c r="BG1" s="574"/>
      <c r="BH1" s="574"/>
      <c r="BI1" s="574"/>
      <c r="BJ1" s="574"/>
      <c r="BK1" s="574"/>
      <c r="BL1" s="574"/>
      <c r="BM1" s="574"/>
      <c r="BN1" s="574"/>
      <c r="BO1" s="574"/>
      <c r="BP1" s="574"/>
      <c r="BQ1" s="574"/>
      <c r="BR1" s="574"/>
      <c r="BS1" s="574"/>
      <c r="BT1" s="574"/>
      <c r="BU1" s="574"/>
      <c r="BV1" s="574"/>
      <c r="BW1" s="574"/>
      <c r="BX1" s="574"/>
      <c r="BY1" s="574"/>
      <c r="BZ1" s="574"/>
      <c r="CA1" s="574"/>
      <c r="CB1" s="574"/>
      <c r="CC1" s="574"/>
      <c r="CD1" s="574"/>
      <c r="CE1" s="574"/>
      <c r="CF1" s="574"/>
      <c r="CG1" s="574"/>
      <c r="CH1" s="574"/>
      <c r="CI1" s="574"/>
      <c r="CJ1" s="574"/>
      <c r="CK1" s="574"/>
      <c r="CL1" s="574"/>
      <c r="CM1" s="574"/>
      <c r="CN1" s="574"/>
      <c r="CO1" s="574"/>
      <c r="CP1" s="574"/>
      <c r="CQ1" s="574"/>
      <c r="CR1" s="574"/>
      <c r="CS1" s="574"/>
      <c r="CT1" s="574"/>
      <c r="CU1" s="574"/>
      <c r="CV1" s="574"/>
      <c r="CW1" s="574"/>
      <c r="CX1" s="574"/>
      <c r="CY1" s="574"/>
      <c r="CZ1" s="574"/>
      <c r="DA1" s="574"/>
      <c r="DB1" s="574"/>
      <c r="DC1" s="574"/>
      <c r="DD1" s="574"/>
      <c r="DE1" s="574"/>
      <c r="DF1" s="574"/>
      <c r="DG1" s="574"/>
      <c r="DH1" s="574"/>
      <c r="DI1" s="574"/>
      <c r="DJ1" s="574"/>
      <c r="DK1" s="574"/>
      <c r="DL1" s="574"/>
      <c r="DM1" s="574"/>
      <c r="DN1" s="574"/>
      <c r="DO1" s="574"/>
      <c r="DP1" s="574"/>
      <c r="DQ1" s="574"/>
      <c r="DR1" s="574"/>
      <c r="DS1" s="574"/>
      <c r="DT1" s="574"/>
      <c r="DU1" s="574"/>
      <c r="DV1" s="574"/>
      <c r="DW1" s="574"/>
      <c r="DX1" s="574"/>
      <c r="DY1" s="574"/>
      <c r="DZ1" s="574"/>
      <c r="EA1" s="574"/>
      <c r="EB1" s="574"/>
      <c r="EC1" s="574"/>
      <c r="ED1" s="574"/>
      <c r="EE1" s="574"/>
      <c r="EF1" s="574"/>
      <c r="EG1" s="574"/>
      <c r="EH1" s="574"/>
      <c r="EI1" s="574"/>
      <c r="EJ1" s="574"/>
      <c r="EK1" s="574"/>
      <c r="EL1" s="574"/>
      <c r="EM1" s="574"/>
      <c r="EN1" s="574"/>
      <c r="EO1" s="574"/>
      <c r="EP1" s="574"/>
      <c r="EQ1" s="574"/>
      <c r="ER1" s="574"/>
      <c r="ES1" s="574"/>
      <c r="ET1" s="574"/>
      <c r="EU1" s="574"/>
      <c r="EV1" s="574"/>
      <c r="EW1" s="574"/>
      <c r="EX1" s="574"/>
      <c r="EY1" s="574"/>
      <c r="EZ1" s="574"/>
      <c r="FA1" s="574"/>
      <c r="FB1" s="574"/>
      <c r="FC1" s="574"/>
      <c r="FD1" s="574"/>
      <c r="FE1" s="574"/>
      <c r="FF1" s="574"/>
      <c r="FG1" s="574"/>
      <c r="FH1" s="574"/>
      <c r="FI1" s="574"/>
      <c r="FJ1" s="574"/>
      <c r="FK1" s="574"/>
      <c r="FL1" s="574"/>
      <c r="FM1" s="574"/>
      <c r="FN1" s="574"/>
      <c r="FO1" s="574"/>
      <c r="FP1" s="574"/>
      <c r="FQ1" s="574"/>
      <c r="FR1" s="574"/>
      <c r="FS1" s="574"/>
      <c r="FT1" s="574"/>
      <c r="FU1" s="574"/>
      <c r="FV1" s="574"/>
      <c r="FW1" s="574"/>
      <c r="FX1" s="574"/>
      <c r="FY1" s="574"/>
      <c r="FZ1" s="574"/>
      <c r="GA1" s="574"/>
      <c r="GB1" s="574"/>
      <c r="GC1" s="574"/>
      <c r="GD1" s="574"/>
      <c r="GE1" s="574"/>
      <c r="GF1" s="574"/>
      <c r="GG1" s="574"/>
      <c r="GH1" s="574"/>
      <c r="GI1" s="574"/>
      <c r="GJ1" s="574"/>
      <c r="GK1" s="574"/>
      <c r="GL1" s="574"/>
      <c r="GM1" s="574"/>
      <c r="GN1" s="574"/>
      <c r="GO1" s="574"/>
      <c r="GP1" s="574"/>
      <c r="GQ1" s="574"/>
      <c r="GR1" s="574"/>
      <c r="GS1" s="574"/>
      <c r="GT1" s="574"/>
      <c r="GU1" s="574"/>
      <c r="GV1" s="574"/>
      <c r="GW1" s="574"/>
      <c r="GX1" s="574"/>
      <c r="GY1" s="574"/>
      <c r="GZ1" s="574"/>
      <c r="HA1" s="574"/>
      <c r="HB1" s="574"/>
      <c r="HC1" s="574"/>
      <c r="HD1" s="574"/>
      <c r="HE1" s="574"/>
      <c r="HF1" s="574"/>
      <c r="HG1" s="574"/>
      <c r="HH1" s="574"/>
      <c r="HI1" s="574"/>
      <c r="HJ1" s="574"/>
      <c r="HK1" s="574"/>
      <c r="HL1" s="574"/>
      <c r="HM1" s="574"/>
      <c r="HN1" s="574"/>
      <c r="HO1" s="574"/>
      <c r="HP1" s="574"/>
      <c r="HQ1" s="574"/>
      <c r="HR1" s="574"/>
      <c r="HS1" s="574"/>
      <c r="HT1" s="574"/>
      <c r="HU1" s="574"/>
      <c r="HV1" s="574"/>
      <c r="HW1" s="574"/>
      <c r="HX1" s="574"/>
      <c r="HY1" s="574"/>
      <c r="HZ1" s="574"/>
      <c r="IA1" s="574"/>
      <c r="IB1" s="574"/>
      <c r="IC1" s="574"/>
      <c r="ID1" s="574"/>
    </row>
    <row r="2" s="574" customFormat="true" ht="43.5" customHeight="true" spans="2:3">
      <c r="B2" s="578" t="s">
        <v>1</v>
      </c>
      <c r="C2" s="577"/>
    </row>
    <row r="3" s="574" customFormat="true" ht="43.5" customHeight="true" spans="2:3">
      <c r="B3" s="579" t="s">
        <v>2</v>
      </c>
      <c r="C3" s="577"/>
    </row>
    <row r="4" s="574" customFormat="true" ht="17.25" customHeight="true" spans="1:3">
      <c r="A4" s="580"/>
      <c r="B4" s="580"/>
      <c r="C4" s="577"/>
    </row>
    <row r="5" s="575" customFormat="true" ht="35.1" customHeight="true" spans="1:4">
      <c r="A5" s="581"/>
      <c r="B5" s="582" t="s">
        <v>3</v>
      </c>
      <c r="C5" s="577"/>
      <c r="D5" s="577"/>
    </row>
    <row r="6" s="575" customFormat="true" ht="35.1" customHeight="true" spans="2:4">
      <c r="B6" s="583" t="s">
        <v>4</v>
      </c>
      <c r="C6" s="577"/>
      <c r="D6" s="577"/>
    </row>
    <row r="7" s="575" customFormat="true" ht="35.1" customHeight="true" spans="1:4">
      <c r="A7" s="584"/>
      <c r="B7" s="583" t="s">
        <v>5</v>
      </c>
      <c r="C7" s="577"/>
      <c r="D7" s="577"/>
    </row>
    <row r="8" s="575" customFormat="true" ht="35.1" customHeight="true" spans="1:4">
      <c r="A8" s="584"/>
      <c r="B8" s="583" t="s">
        <v>6</v>
      </c>
      <c r="C8" s="577"/>
      <c r="D8" s="577"/>
    </row>
    <row r="9" s="575" customFormat="true" ht="35.1" customHeight="true" spans="1:4">
      <c r="A9" s="584"/>
      <c r="B9" s="583" t="s">
        <v>7</v>
      </c>
      <c r="C9" s="577"/>
      <c r="D9" s="577"/>
    </row>
    <row r="10" s="575" customFormat="true" ht="35.1" customHeight="true" spans="1:4">
      <c r="A10" s="584"/>
      <c r="B10" s="583" t="s">
        <v>8</v>
      </c>
      <c r="C10" s="577"/>
      <c r="D10" s="577"/>
    </row>
    <row r="11" s="575" customFormat="true" ht="35.1" customHeight="true" spans="1:4">
      <c r="A11" s="584"/>
      <c r="B11" s="583" t="s">
        <v>9</v>
      </c>
      <c r="C11" s="577"/>
      <c r="D11" s="577"/>
    </row>
    <row r="12" s="575" customFormat="true" ht="35.1" customHeight="true" spans="1:3">
      <c r="A12" s="584"/>
      <c r="B12" s="583" t="s">
        <v>10</v>
      </c>
      <c r="C12" s="577"/>
    </row>
    <row r="13" s="575" customFormat="true" ht="35.1" customHeight="true" spans="1:3">
      <c r="A13" s="584"/>
      <c r="B13" s="583" t="s">
        <v>11</v>
      </c>
      <c r="C13" s="577"/>
    </row>
    <row r="14" s="575" customFormat="true" ht="35.1" customHeight="true" spans="1:3">
      <c r="A14" s="584"/>
      <c r="B14" s="583" t="s">
        <v>12</v>
      </c>
      <c r="C14" s="577"/>
    </row>
    <row r="15" s="575" customFormat="true" ht="35.1" customHeight="true" spans="1:3">
      <c r="A15" s="584"/>
      <c r="B15" s="583" t="s">
        <v>13</v>
      </c>
      <c r="C15" s="577"/>
    </row>
    <row r="16" s="575" customFormat="true" ht="35.1" customHeight="true" spans="1:3">
      <c r="A16" s="584"/>
      <c r="B16" s="583" t="s">
        <v>14</v>
      </c>
      <c r="C16" s="577"/>
    </row>
    <row r="17" s="575" customFormat="true" ht="35.1" customHeight="true" spans="1:3">
      <c r="A17" s="581"/>
      <c r="B17" s="582" t="s">
        <v>15</v>
      </c>
      <c r="C17" s="577"/>
    </row>
    <row r="18" s="575" customFormat="true" ht="35.1" customHeight="true" spans="1:4">
      <c r="A18" s="584"/>
      <c r="B18" s="583" t="s">
        <v>16</v>
      </c>
      <c r="C18" s="577"/>
      <c r="D18" s="577"/>
    </row>
    <row r="19" s="575" customFormat="true" ht="35.1" customHeight="true" spans="1:4">
      <c r="A19" s="584"/>
      <c r="B19" s="583" t="s">
        <v>17</v>
      </c>
      <c r="C19" s="577"/>
      <c r="D19" s="577"/>
    </row>
    <row r="20" s="575" customFormat="true" ht="35.1" customHeight="true" spans="1:4">
      <c r="A20" s="581"/>
      <c r="B20" s="583" t="s">
        <v>18</v>
      </c>
      <c r="C20" s="577"/>
      <c r="D20" s="577"/>
    </row>
    <row r="21" s="575" customFormat="true" ht="32.1" customHeight="true" spans="1:4">
      <c r="A21" s="584"/>
      <c r="B21" s="583" t="s">
        <v>19</v>
      </c>
      <c r="C21" s="577"/>
      <c r="D21" s="577"/>
    </row>
    <row r="22" s="575" customFormat="true" ht="35.1" customHeight="true" spans="1:4">
      <c r="A22" s="581"/>
      <c r="B22" s="583" t="s">
        <v>20</v>
      </c>
      <c r="C22" s="577"/>
      <c r="D22" s="577"/>
    </row>
    <row r="23" s="575" customFormat="true" ht="32.1" customHeight="true" spans="1:4">
      <c r="A23" s="584"/>
      <c r="B23" s="582" t="s">
        <v>21</v>
      </c>
      <c r="C23" s="577"/>
      <c r="D23" s="577"/>
    </row>
    <row r="24" s="575" customFormat="true" ht="32.1" customHeight="true" spans="1:4">
      <c r="A24" s="584"/>
      <c r="B24" s="583" t="s">
        <v>22</v>
      </c>
      <c r="C24" s="577"/>
      <c r="D24" s="577"/>
    </row>
    <row r="25" s="575" customFormat="true" ht="32.1" customHeight="true" spans="1:4">
      <c r="A25" s="584"/>
      <c r="B25" s="583" t="s">
        <v>23</v>
      </c>
      <c r="C25" s="577"/>
      <c r="D25" s="577"/>
    </row>
    <row r="26" s="575" customFormat="true" ht="32.1" customHeight="true" spans="1:16384">
      <c r="A26" s="585"/>
      <c r="B26" s="583" t="s">
        <v>24</v>
      </c>
      <c r="C26" s="577"/>
      <c r="D26" s="586"/>
      <c r="E26" s="574"/>
      <c r="F26" s="574"/>
      <c r="G26" s="574"/>
      <c r="H26" s="574"/>
      <c r="I26" s="574"/>
      <c r="J26" s="574"/>
      <c r="K26" s="574"/>
      <c r="L26" s="574"/>
      <c r="M26" s="574"/>
      <c r="N26" s="574"/>
      <c r="O26" s="574"/>
      <c r="P26" s="574"/>
      <c r="Q26" s="574"/>
      <c r="R26" s="574"/>
      <c r="S26" s="574"/>
      <c r="T26" s="574"/>
      <c r="U26" s="574"/>
      <c r="V26" s="574"/>
      <c r="W26" s="574"/>
      <c r="X26" s="574"/>
      <c r="Y26" s="574"/>
      <c r="Z26" s="574"/>
      <c r="AA26" s="574"/>
      <c r="AB26" s="574"/>
      <c r="AC26" s="574"/>
      <c r="AD26" s="574"/>
      <c r="AE26" s="574"/>
      <c r="AF26" s="574"/>
      <c r="AG26" s="574"/>
      <c r="AH26" s="574"/>
      <c r="AI26" s="574"/>
      <c r="AJ26" s="574"/>
      <c r="AK26" s="574"/>
      <c r="AL26" s="574"/>
      <c r="AM26" s="574"/>
      <c r="AN26" s="574"/>
      <c r="AO26" s="574"/>
      <c r="AP26" s="574"/>
      <c r="AQ26" s="574"/>
      <c r="AR26" s="574"/>
      <c r="AS26" s="574"/>
      <c r="AT26" s="574"/>
      <c r="AU26" s="574"/>
      <c r="AV26" s="574"/>
      <c r="AW26" s="574"/>
      <c r="AX26" s="574"/>
      <c r="AY26" s="574"/>
      <c r="AZ26" s="574"/>
      <c r="BA26" s="574"/>
      <c r="BB26" s="574"/>
      <c r="BC26" s="574"/>
      <c r="BD26" s="574"/>
      <c r="BE26" s="574"/>
      <c r="BF26" s="574"/>
      <c r="BG26" s="574"/>
      <c r="BH26" s="574"/>
      <c r="BI26" s="574"/>
      <c r="BJ26" s="574"/>
      <c r="BK26" s="574"/>
      <c r="BL26" s="574"/>
      <c r="BM26" s="574"/>
      <c r="BN26" s="574"/>
      <c r="BO26" s="574"/>
      <c r="BP26" s="574"/>
      <c r="BQ26" s="574"/>
      <c r="BR26" s="574"/>
      <c r="BS26" s="574"/>
      <c r="BT26" s="574"/>
      <c r="BU26" s="574"/>
      <c r="BV26" s="574"/>
      <c r="BW26" s="574"/>
      <c r="BX26" s="574"/>
      <c r="BY26" s="574"/>
      <c r="BZ26" s="574"/>
      <c r="CA26" s="574"/>
      <c r="CB26" s="574"/>
      <c r="CC26" s="574"/>
      <c r="CD26" s="574"/>
      <c r="CE26" s="574"/>
      <c r="CF26" s="574"/>
      <c r="CG26" s="574"/>
      <c r="CH26" s="574"/>
      <c r="CI26" s="574"/>
      <c r="CJ26" s="574"/>
      <c r="CK26" s="574"/>
      <c r="CL26" s="574"/>
      <c r="CM26" s="574"/>
      <c r="CN26" s="574"/>
      <c r="CO26" s="574"/>
      <c r="CP26" s="574"/>
      <c r="CQ26" s="574"/>
      <c r="CR26" s="574"/>
      <c r="CS26" s="574"/>
      <c r="CT26" s="574"/>
      <c r="CU26" s="574"/>
      <c r="CV26" s="574"/>
      <c r="CW26" s="574"/>
      <c r="CX26" s="574"/>
      <c r="CY26" s="574"/>
      <c r="CZ26" s="574"/>
      <c r="DA26" s="574"/>
      <c r="DB26" s="574"/>
      <c r="DC26" s="574"/>
      <c r="DD26" s="574"/>
      <c r="DE26" s="574"/>
      <c r="DF26" s="574"/>
      <c r="DG26" s="574"/>
      <c r="DH26" s="574"/>
      <c r="DI26" s="574"/>
      <c r="DJ26" s="574"/>
      <c r="DK26" s="574"/>
      <c r="DL26" s="574"/>
      <c r="DM26" s="574"/>
      <c r="DN26" s="574"/>
      <c r="DO26" s="574"/>
      <c r="DP26" s="574"/>
      <c r="DQ26" s="574"/>
      <c r="DR26" s="574"/>
      <c r="DS26" s="574"/>
      <c r="DT26" s="574"/>
      <c r="DU26" s="574"/>
      <c r="DV26" s="574"/>
      <c r="DW26" s="574"/>
      <c r="DX26" s="574"/>
      <c r="DY26" s="574"/>
      <c r="DZ26" s="574"/>
      <c r="EA26" s="574"/>
      <c r="EB26" s="574"/>
      <c r="EC26" s="574"/>
      <c r="ED26" s="574"/>
      <c r="EE26" s="574"/>
      <c r="EF26" s="574"/>
      <c r="EG26" s="574"/>
      <c r="EH26" s="574"/>
      <c r="EI26" s="574"/>
      <c r="EJ26" s="574"/>
      <c r="EK26" s="574"/>
      <c r="EL26" s="574"/>
      <c r="EM26" s="574"/>
      <c r="EN26" s="574"/>
      <c r="EO26" s="574"/>
      <c r="EP26" s="574"/>
      <c r="EQ26" s="574"/>
      <c r="ER26" s="574"/>
      <c r="ES26" s="574"/>
      <c r="ET26" s="574"/>
      <c r="EU26" s="574"/>
      <c r="EV26" s="574"/>
      <c r="EW26" s="574"/>
      <c r="EX26" s="574"/>
      <c r="EY26" s="574"/>
      <c r="EZ26" s="574"/>
      <c r="FA26" s="574"/>
      <c r="FB26" s="574"/>
      <c r="FC26" s="574"/>
      <c r="FD26" s="574"/>
      <c r="FE26" s="574"/>
      <c r="FF26" s="574"/>
      <c r="FG26" s="574"/>
      <c r="FH26" s="574"/>
      <c r="FI26" s="574"/>
      <c r="FJ26" s="574"/>
      <c r="FK26" s="574"/>
      <c r="FL26" s="574"/>
      <c r="FM26" s="574"/>
      <c r="FN26" s="574"/>
      <c r="FO26" s="574"/>
      <c r="FP26" s="574"/>
      <c r="FQ26" s="574"/>
      <c r="FR26" s="574"/>
      <c r="FS26" s="574"/>
      <c r="FT26" s="574"/>
      <c r="FU26" s="574"/>
      <c r="FV26" s="574"/>
      <c r="FW26" s="574"/>
      <c r="FX26" s="574"/>
      <c r="FY26" s="574"/>
      <c r="FZ26" s="574"/>
      <c r="GA26" s="574"/>
      <c r="GB26" s="574"/>
      <c r="GC26" s="574"/>
      <c r="GD26" s="574"/>
      <c r="GE26" s="574"/>
      <c r="GF26" s="574"/>
      <c r="GG26" s="574"/>
      <c r="GH26" s="574"/>
      <c r="GI26" s="574"/>
      <c r="GJ26" s="574"/>
      <c r="GK26" s="574"/>
      <c r="GL26" s="574"/>
      <c r="GM26" s="574"/>
      <c r="GN26" s="574"/>
      <c r="GO26" s="574"/>
      <c r="GP26" s="574"/>
      <c r="GQ26" s="574"/>
      <c r="GR26" s="574"/>
      <c r="GS26" s="574"/>
      <c r="GT26" s="574"/>
      <c r="GU26" s="574"/>
      <c r="GV26" s="574"/>
      <c r="GW26" s="574"/>
      <c r="GX26" s="574"/>
      <c r="GY26" s="574"/>
      <c r="GZ26" s="574"/>
      <c r="HA26" s="574"/>
      <c r="HB26" s="574"/>
      <c r="HC26" s="574"/>
      <c r="HD26" s="574"/>
      <c r="HE26" s="574"/>
      <c r="HF26" s="574"/>
      <c r="HG26" s="574"/>
      <c r="HH26" s="574"/>
      <c r="HI26" s="574"/>
      <c r="HJ26" s="574"/>
      <c r="HK26" s="574"/>
      <c r="HL26" s="574"/>
      <c r="HM26" s="574"/>
      <c r="HN26" s="574"/>
      <c r="HO26" s="574"/>
      <c r="HP26" s="574"/>
      <c r="HQ26" s="574"/>
      <c r="HR26" s="574"/>
      <c r="HS26" s="574"/>
      <c r="HT26" s="574"/>
      <c r="HU26" s="574"/>
      <c r="HV26" s="574"/>
      <c r="HW26" s="574"/>
      <c r="HX26" s="574"/>
      <c r="HY26" s="574"/>
      <c r="HZ26" s="574"/>
      <c r="IA26" s="574"/>
      <c r="IB26" s="574"/>
      <c r="IC26" s="574"/>
      <c r="ID26" s="574"/>
      <c r="IE26" s="293"/>
      <c r="IF26" s="293"/>
      <c r="IG26" s="293"/>
      <c r="IH26" s="293"/>
      <c r="II26" s="293"/>
      <c r="IJ26" s="293"/>
      <c r="IK26" s="293"/>
      <c r="IL26" s="293"/>
      <c r="IM26" s="293"/>
      <c r="IN26" s="293"/>
      <c r="IO26" s="293"/>
      <c r="IP26" s="293"/>
      <c r="IQ26" s="293"/>
      <c r="IR26" s="293"/>
      <c r="IS26" s="293"/>
      <c r="IT26" s="293"/>
      <c r="IU26" s="293"/>
      <c r="IV26" s="293"/>
      <c r="IW26" s="293"/>
      <c r="IX26" s="293"/>
      <c r="IY26" s="293"/>
      <c r="IZ26" s="293"/>
      <c r="JA26" s="293"/>
      <c r="JB26" s="293"/>
      <c r="JC26" s="293"/>
      <c r="JD26" s="293"/>
      <c r="JE26" s="293"/>
      <c r="JF26" s="293"/>
      <c r="JG26" s="293"/>
      <c r="JH26" s="293"/>
      <c r="JI26" s="293"/>
      <c r="JJ26" s="293"/>
      <c r="JK26" s="293"/>
      <c r="JL26" s="293"/>
      <c r="JM26" s="293"/>
      <c r="JN26" s="293"/>
      <c r="JO26" s="293"/>
      <c r="JP26" s="293"/>
      <c r="JQ26" s="293"/>
      <c r="JR26" s="293"/>
      <c r="JS26" s="293"/>
      <c r="JT26" s="293"/>
      <c r="JU26" s="293"/>
      <c r="JV26" s="293"/>
      <c r="JW26" s="293"/>
      <c r="JX26" s="293"/>
      <c r="JY26" s="293"/>
      <c r="JZ26" s="293"/>
      <c r="KA26" s="293"/>
      <c r="KB26" s="293"/>
      <c r="KC26" s="293"/>
      <c r="KD26" s="293"/>
      <c r="KE26" s="293"/>
      <c r="KF26" s="293"/>
      <c r="KG26" s="293"/>
      <c r="KH26" s="293"/>
      <c r="KI26" s="293"/>
      <c r="KJ26" s="293"/>
      <c r="KK26" s="293"/>
      <c r="KL26" s="293"/>
      <c r="KM26" s="293"/>
      <c r="KN26" s="293"/>
      <c r="KO26" s="293"/>
      <c r="KP26" s="293"/>
      <c r="KQ26" s="293"/>
      <c r="KR26" s="293"/>
      <c r="KS26" s="293"/>
      <c r="KT26" s="293"/>
      <c r="KU26" s="293"/>
      <c r="KV26" s="293"/>
      <c r="KW26" s="293"/>
      <c r="KX26" s="293"/>
      <c r="KY26" s="293"/>
      <c r="KZ26" s="293"/>
      <c r="LA26" s="293"/>
      <c r="LB26" s="293"/>
      <c r="LC26" s="293"/>
      <c r="LD26" s="293"/>
      <c r="LE26" s="293"/>
      <c r="LF26" s="293"/>
      <c r="LG26" s="293"/>
      <c r="LH26" s="293"/>
      <c r="LI26" s="293"/>
      <c r="LJ26" s="293"/>
      <c r="LK26" s="293"/>
      <c r="LL26" s="293"/>
      <c r="LM26" s="293"/>
      <c r="LN26" s="293"/>
      <c r="LO26" s="293"/>
      <c r="LP26" s="293"/>
      <c r="LQ26" s="293"/>
      <c r="LR26" s="293"/>
      <c r="LS26" s="293"/>
      <c r="LT26" s="293"/>
      <c r="LU26" s="293"/>
      <c r="LV26" s="293"/>
      <c r="LW26" s="293"/>
      <c r="LX26" s="293"/>
      <c r="LY26" s="293"/>
      <c r="LZ26" s="293"/>
      <c r="MA26" s="293"/>
      <c r="MB26" s="293"/>
      <c r="MC26" s="293"/>
      <c r="MD26" s="293"/>
      <c r="ME26" s="293"/>
      <c r="MF26" s="293"/>
      <c r="MG26" s="293"/>
      <c r="MH26" s="293"/>
      <c r="MI26" s="293"/>
      <c r="MJ26" s="293"/>
      <c r="MK26" s="293"/>
      <c r="ML26" s="293"/>
      <c r="MM26" s="293"/>
      <c r="MN26" s="293"/>
      <c r="MO26" s="293"/>
      <c r="MP26" s="293"/>
      <c r="MQ26" s="293"/>
      <c r="MR26" s="293"/>
      <c r="MS26" s="293"/>
      <c r="MT26" s="293"/>
      <c r="MU26" s="293"/>
      <c r="MV26" s="293"/>
      <c r="MW26" s="293"/>
      <c r="MX26" s="293"/>
      <c r="MY26" s="293"/>
      <c r="MZ26" s="293"/>
      <c r="NA26" s="293"/>
      <c r="NB26" s="293"/>
      <c r="NC26" s="293"/>
      <c r="ND26" s="293"/>
      <c r="NE26" s="293"/>
      <c r="NF26" s="293"/>
      <c r="NG26" s="293"/>
      <c r="NH26" s="293"/>
      <c r="NI26" s="293"/>
      <c r="NJ26" s="293"/>
      <c r="NK26" s="293"/>
      <c r="NL26" s="293"/>
      <c r="NM26" s="293"/>
      <c r="NN26" s="293"/>
      <c r="NO26" s="293"/>
      <c r="NP26" s="293"/>
      <c r="NQ26" s="293"/>
      <c r="NR26" s="293"/>
      <c r="NS26" s="293"/>
      <c r="NT26" s="293"/>
      <c r="NU26" s="293"/>
      <c r="NV26" s="293"/>
      <c r="NW26" s="293"/>
      <c r="NX26" s="293"/>
      <c r="NY26" s="293"/>
      <c r="NZ26" s="293"/>
      <c r="OA26" s="293"/>
      <c r="OB26" s="293"/>
      <c r="OC26" s="293"/>
      <c r="OD26" s="293"/>
      <c r="OE26" s="293"/>
      <c r="OF26" s="293"/>
      <c r="OG26" s="293"/>
      <c r="OH26" s="293"/>
      <c r="OI26" s="293"/>
      <c r="OJ26" s="293"/>
      <c r="OK26" s="293"/>
      <c r="OL26" s="293"/>
      <c r="OM26" s="293"/>
      <c r="ON26" s="293"/>
      <c r="OO26" s="293"/>
      <c r="OP26" s="293"/>
      <c r="OQ26" s="293"/>
      <c r="OR26" s="293"/>
      <c r="OS26" s="293"/>
      <c r="OT26" s="293"/>
      <c r="OU26" s="293"/>
      <c r="OV26" s="293"/>
      <c r="OW26" s="293"/>
      <c r="OX26" s="293"/>
      <c r="OY26" s="293"/>
      <c r="OZ26" s="293"/>
      <c r="PA26" s="293"/>
      <c r="PB26" s="293"/>
      <c r="PC26" s="293"/>
      <c r="PD26" s="293"/>
      <c r="PE26" s="293"/>
      <c r="PF26" s="293"/>
      <c r="PG26" s="293"/>
      <c r="PH26" s="293"/>
      <c r="PI26" s="293"/>
      <c r="PJ26" s="293"/>
      <c r="PK26" s="293"/>
      <c r="PL26" s="293"/>
      <c r="PM26" s="293"/>
      <c r="PN26" s="293"/>
      <c r="PO26" s="293"/>
      <c r="PP26" s="293"/>
      <c r="PQ26" s="293"/>
      <c r="PR26" s="293"/>
      <c r="PS26" s="293"/>
      <c r="PT26" s="293"/>
      <c r="PU26" s="293"/>
      <c r="PV26" s="293"/>
      <c r="PW26" s="293"/>
      <c r="PX26" s="293"/>
      <c r="PY26" s="293"/>
      <c r="PZ26" s="293"/>
      <c r="QA26" s="293"/>
      <c r="QB26" s="293"/>
      <c r="QC26" s="293"/>
      <c r="QD26" s="293"/>
      <c r="QE26" s="293"/>
      <c r="QF26" s="293"/>
      <c r="QG26" s="293"/>
      <c r="QH26" s="293"/>
      <c r="QI26" s="293"/>
      <c r="QJ26" s="293"/>
      <c r="QK26" s="293"/>
      <c r="QL26" s="293"/>
      <c r="QM26" s="293"/>
      <c r="QN26" s="293"/>
      <c r="QO26" s="293"/>
      <c r="QP26" s="293"/>
      <c r="QQ26" s="293"/>
      <c r="QR26" s="293"/>
      <c r="QS26" s="293"/>
      <c r="QT26" s="293"/>
      <c r="QU26" s="293"/>
      <c r="QV26" s="293"/>
      <c r="QW26" s="293"/>
      <c r="QX26" s="293"/>
      <c r="QY26" s="293"/>
      <c r="QZ26" s="293"/>
      <c r="RA26" s="293"/>
      <c r="RB26" s="293"/>
      <c r="RC26" s="293"/>
      <c r="RD26" s="293"/>
      <c r="RE26" s="293"/>
      <c r="RF26" s="293"/>
      <c r="RG26" s="293"/>
      <c r="RH26" s="293"/>
      <c r="RI26" s="293"/>
      <c r="RJ26" s="293"/>
      <c r="RK26" s="293"/>
      <c r="RL26" s="293"/>
      <c r="RM26" s="293"/>
      <c r="RN26" s="293"/>
      <c r="RO26" s="293"/>
      <c r="RP26" s="293"/>
      <c r="RQ26" s="293"/>
      <c r="RR26" s="293"/>
      <c r="RS26" s="293"/>
      <c r="RT26" s="293"/>
      <c r="RU26" s="293"/>
      <c r="RV26" s="293"/>
      <c r="RW26" s="293"/>
      <c r="RX26" s="293"/>
      <c r="RY26" s="293"/>
      <c r="RZ26" s="293"/>
      <c r="SA26" s="293"/>
      <c r="SB26" s="293"/>
      <c r="SC26" s="293"/>
      <c r="SD26" s="293"/>
      <c r="SE26" s="293"/>
      <c r="SF26" s="293"/>
      <c r="SG26" s="293"/>
      <c r="SH26" s="293"/>
      <c r="SI26" s="293"/>
      <c r="SJ26" s="293"/>
      <c r="SK26" s="293"/>
      <c r="SL26" s="293"/>
      <c r="SM26" s="293"/>
      <c r="SN26" s="293"/>
      <c r="SO26" s="293"/>
      <c r="SP26" s="293"/>
      <c r="SQ26" s="293"/>
      <c r="SR26" s="293"/>
      <c r="SS26" s="293"/>
      <c r="ST26" s="293"/>
      <c r="SU26" s="293"/>
      <c r="SV26" s="293"/>
      <c r="SW26" s="293"/>
      <c r="SX26" s="293"/>
      <c r="SY26" s="293"/>
      <c r="SZ26" s="293"/>
      <c r="TA26" s="293"/>
      <c r="TB26" s="293"/>
      <c r="TC26" s="293"/>
      <c r="TD26" s="293"/>
      <c r="TE26" s="293"/>
      <c r="TF26" s="293"/>
      <c r="TG26" s="293"/>
      <c r="TH26" s="293"/>
      <c r="TI26" s="293"/>
      <c r="TJ26" s="293"/>
      <c r="TK26" s="293"/>
      <c r="TL26" s="293"/>
      <c r="TM26" s="293"/>
      <c r="TN26" s="293"/>
      <c r="TO26" s="293"/>
      <c r="TP26" s="293"/>
      <c r="TQ26" s="293"/>
      <c r="TR26" s="293"/>
      <c r="TS26" s="293"/>
      <c r="TT26" s="293"/>
      <c r="TU26" s="293"/>
      <c r="TV26" s="293"/>
      <c r="TW26" s="293"/>
      <c r="TX26" s="293"/>
      <c r="TY26" s="293"/>
      <c r="TZ26" s="293"/>
      <c r="UA26" s="293"/>
      <c r="UB26" s="293"/>
      <c r="UC26" s="293"/>
      <c r="UD26" s="293"/>
      <c r="UE26" s="293"/>
      <c r="UF26" s="293"/>
      <c r="UG26" s="293"/>
      <c r="UH26" s="293"/>
      <c r="UI26" s="293"/>
      <c r="UJ26" s="293"/>
      <c r="UK26" s="293"/>
      <c r="UL26" s="293"/>
      <c r="UM26" s="293"/>
      <c r="UN26" s="293"/>
      <c r="UO26" s="293"/>
      <c r="UP26" s="293"/>
      <c r="UQ26" s="293"/>
      <c r="UR26" s="293"/>
      <c r="US26" s="293"/>
      <c r="UT26" s="293"/>
      <c r="UU26" s="293"/>
      <c r="UV26" s="293"/>
      <c r="UW26" s="293"/>
      <c r="UX26" s="293"/>
      <c r="UY26" s="293"/>
      <c r="UZ26" s="293"/>
      <c r="VA26" s="293"/>
      <c r="VB26" s="293"/>
      <c r="VC26" s="293"/>
      <c r="VD26" s="293"/>
      <c r="VE26" s="293"/>
      <c r="VF26" s="293"/>
      <c r="VG26" s="293"/>
      <c r="VH26" s="293"/>
      <c r="VI26" s="293"/>
      <c r="VJ26" s="293"/>
      <c r="VK26" s="293"/>
      <c r="VL26" s="293"/>
      <c r="VM26" s="293"/>
      <c r="VN26" s="293"/>
      <c r="VO26" s="293"/>
      <c r="VP26" s="293"/>
      <c r="VQ26" s="293"/>
      <c r="VR26" s="293"/>
      <c r="VS26" s="293"/>
      <c r="VT26" s="293"/>
      <c r="VU26" s="293"/>
      <c r="VV26" s="293"/>
      <c r="VW26" s="293"/>
      <c r="VX26" s="293"/>
      <c r="VY26" s="293"/>
      <c r="VZ26" s="293"/>
      <c r="WA26" s="293"/>
      <c r="WB26" s="293"/>
      <c r="WC26" s="293"/>
      <c r="WD26" s="293"/>
      <c r="WE26" s="293"/>
      <c r="WF26" s="293"/>
      <c r="WG26" s="293"/>
      <c r="WH26" s="293"/>
      <c r="WI26" s="293"/>
      <c r="WJ26" s="293"/>
      <c r="WK26" s="293"/>
      <c r="WL26" s="293"/>
      <c r="WM26" s="293"/>
      <c r="WN26" s="293"/>
      <c r="WO26" s="293"/>
      <c r="WP26" s="293"/>
      <c r="WQ26" s="293"/>
      <c r="WR26" s="293"/>
      <c r="WS26" s="293"/>
      <c r="WT26" s="293"/>
      <c r="WU26" s="293"/>
      <c r="WV26" s="293"/>
      <c r="WW26" s="293"/>
      <c r="WX26" s="293"/>
      <c r="WY26" s="293"/>
      <c r="WZ26" s="293"/>
      <c r="XA26" s="293"/>
      <c r="XB26" s="293"/>
      <c r="XC26" s="293"/>
      <c r="XD26" s="293"/>
      <c r="XE26" s="293"/>
      <c r="XF26" s="293"/>
      <c r="XG26" s="293"/>
      <c r="XH26" s="293"/>
      <c r="XI26" s="293"/>
      <c r="XJ26" s="293"/>
      <c r="XK26" s="293"/>
      <c r="XL26" s="293"/>
      <c r="XM26" s="293"/>
      <c r="XN26" s="293"/>
      <c r="XO26" s="293"/>
      <c r="XP26" s="293"/>
      <c r="XQ26" s="293"/>
      <c r="XR26" s="293"/>
      <c r="XS26" s="293"/>
      <c r="XT26" s="293"/>
      <c r="XU26" s="293"/>
      <c r="XV26" s="293"/>
      <c r="XW26" s="293"/>
      <c r="XX26" s="293"/>
      <c r="XY26" s="293"/>
      <c r="XZ26" s="293"/>
      <c r="YA26" s="293"/>
      <c r="YB26" s="293"/>
      <c r="YC26" s="293"/>
      <c r="YD26" s="293"/>
      <c r="YE26" s="293"/>
      <c r="YF26" s="293"/>
      <c r="YG26" s="293"/>
      <c r="YH26" s="293"/>
      <c r="YI26" s="293"/>
      <c r="YJ26" s="293"/>
      <c r="YK26" s="293"/>
      <c r="YL26" s="293"/>
      <c r="YM26" s="293"/>
      <c r="YN26" s="293"/>
      <c r="YO26" s="293"/>
      <c r="YP26" s="293"/>
      <c r="YQ26" s="293"/>
      <c r="YR26" s="293"/>
      <c r="YS26" s="293"/>
      <c r="YT26" s="293"/>
      <c r="YU26" s="293"/>
      <c r="YV26" s="293"/>
      <c r="YW26" s="293"/>
      <c r="YX26" s="293"/>
      <c r="YY26" s="293"/>
      <c r="YZ26" s="293"/>
      <c r="ZA26" s="293"/>
      <c r="ZB26" s="293"/>
      <c r="ZC26" s="293"/>
      <c r="ZD26" s="293"/>
      <c r="ZE26" s="293"/>
      <c r="ZF26" s="293"/>
      <c r="ZG26" s="293"/>
      <c r="ZH26" s="293"/>
      <c r="ZI26" s="293"/>
      <c r="ZJ26" s="293"/>
      <c r="ZK26" s="293"/>
      <c r="ZL26" s="293"/>
      <c r="ZM26" s="293"/>
      <c r="ZN26" s="293"/>
      <c r="ZO26" s="293"/>
      <c r="ZP26" s="293"/>
      <c r="ZQ26" s="293"/>
      <c r="ZR26" s="293"/>
      <c r="ZS26" s="293"/>
      <c r="ZT26" s="293"/>
      <c r="ZU26" s="293"/>
      <c r="ZV26" s="293"/>
      <c r="ZW26" s="293"/>
      <c r="ZX26" s="293"/>
      <c r="ZY26" s="293"/>
      <c r="ZZ26" s="293"/>
      <c r="AAA26" s="293"/>
      <c r="AAB26" s="293"/>
      <c r="AAC26" s="293"/>
      <c r="AAD26" s="293"/>
      <c r="AAE26" s="293"/>
      <c r="AAF26" s="293"/>
      <c r="AAG26" s="293"/>
      <c r="AAH26" s="293"/>
      <c r="AAI26" s="293"/>
      <c r="AAJ26" s="293"/>
      <c r="AAK26" s="293"/>
      <c r="AAL26" s="293"/>
      <c r="AAM26" s="293"/>
      <c r="AAN26" s="293"/>
      <c r="AAO26" s="293"/>
      <c r="AAP26" s="293"/>
      <c r="AAQ26" s="293"/>
      <c r="AAR26" s="293"/>
      <c r="AAS26" s="293"/>
      <c r="AAT26" s="293"/>
      <c r="AAU26" s="293"/>
      <c r="AAV26" s="293"/>
      <c r="AAW26" s="293"/>
      <c r="AAX26" s="293"/>
      <c r="AAY26" s="293"/>
      <c r="AAZ26" s="293"/>
      <c r="ABA26" s="293"/>
      <c r="ABB26" s="293"/>
      <c r="ABC26" s="293"/>
      <c r="ABD26" s="293"/>
      <c r="ABE26" s="293"/>
      <c r="ABF26" s="293"/>
      <c r="ABG26" s="293"/>
      <c r="ABH26" s="293"/>
      <c r="ABI26" s="293"/>
      <c r="ABJ26" s="293"/>
      <c r="ABK26" s="293"/>
      <c r="ABL26" s="293"/>
      <c r="ABM26" s="293"/>
      <c r="ABN26" s="293"/>
      <c r="ABO26" s="293"/>
      <c r="ABP26" s="293"/>
      <c r="ABQ26" s="293"/>
      <c r="ABR26" s="293"/>
      <c r="ABS26" s="293"/>
      <c r="ABT26" s="293"/>
      <c r="ABU26" s="293"/>
      <c r="ABV26" s="293"/>
      <c r="ABW26" s="293"/>
      <c r="ABX26" s="293"/>
      <c r="ABY26" s="293"/>
      <c r="ABZ26" s="293"/>
      <c r="ACA26" s="293"/>
      <c r="ACB26" s="293"/>
      <c r="ACC26" s="293"/>
      <c r="ACD26" s="293"/>
      <c r="ACE26" s="293"/>
      <c r="ACF26" s="293"/>
      <c r="ACG26" s="293"/>
      <c r="ACH26" s="293"/>
      <c r="ACI26" s="293"/>
      <c r="ACJ26" s="293"/>
      <c r="ACK26" s="293"/>
      <c r="ACL26" s="293"/>
      <c r="ACM26" s="293"/>
      <c r="ACN26" s="293"/>
      <c r="ACO26" s="293"/>
      <c r="ACP26" s="293"/>
      <c r="ACQ26" s="293"/>
      <c r="ACR26" s="293"/>
      <c r="ACS26" s="293"/>
      <c r="ACT26" s="293"/>
      <c r="ACU26" s="293"/>
      <c r="ACV26" s="293"/>
      <c r="ACW26" s="293"/>
      <c r="ACX26" s="293"/>
      <c r="ACY26" s="293"/>
      <c r="ACZ26" s="293"/>
      <c r="ADA26" s="293"/>
      <c r="ADB26" s="293"/>
      <c r="ADC26" s="293"/>
      <c r="ADD26" s="293"/>
      <c r="ADE26" s="293"/>
      <c r="ADF26" s="293"/>
      <c r="ADG26" s="293"/>
      <c r="ADH26" s="293"/>
      <c r="ADI26" s="293"/>
      <c r="ADJ26" s="293"/>
      <c r="ADK26" s="293"/>
      <c r="ADL26" s="293"/>
      <c r="ADM26" s="293"/>
      <c r="ADN26" s="293"/>
      <c r="ADO26" s="293"/>
      <c r="ADP26" s="293"/>
      <c r="ADQ26" s="293"/>
      <c r="ADR26" s="293"/>
      <c r="ADS26" s="293"/>
      <c r="ADT26" s="293"/>
      <c r="ADU26" s="293"/>
      <c r="ADV26" s="293"/>
      <c r="ADW26" s="293"/>
      <c r="ADX26" s="293"/>
      <c r="ADY26" s="293"/>
      <c r="ADZ26" s="293"/>
      <c r="AEA26" s="293"/>
      <c r="AEB26" s="293"/>
      <c r="AEC26" s="293"/>
      <c r="AED26" s="293"/>
      <c r="AEE26" s="293"/>
      <c r="AEF26" s="293"/>
      <c r="AEG26" s="293"/>
      <c r="AEH26" s="293"/>
      <c r="AEI26" s="293"/>
      <c r="AEJ26" s="293"/>
      <c r="AEK26" s="293"/>
      <c r="AEL26" s="293"/>
      <c r="AEM26" s="293"/>
      <c r="AEN26" s="293"/>
      <c r="AEO26" s="293"/>
      <c r="AEP26" s="293"/>
      <c r="AEQ26" s="293"/>
      <c r="AER26" s="293"/>
      <c r="AES26" s="293"/>
      <c r="AET26" s="293"/>
      <c r="AEU26" s="293"/>
      <c r="AEV26" s="293"/>
      <c r="AEW26" s="293"/>
      <c r="AEX26" s="293"/>
      <c r="AEY26" s="293"/>
      <c r="AEZ26" s="293"/>
      <c r="AFA26" s="293"/>
      <c r="AFB26" s="293"/>
      <c r="AFC26" s="293"/>
      <c r="AFD26" s="293"/>
      <c r="AFE26" s="293"/>
      <c r="AFF26" s="293"/>
      <c r="AFG26" s="293"/>
      <c r="AFH26" s="293"/>
      <c r="AFI26" s="293"/>
      <c r="AFJ26" s="293"/>
      <c r="AFK26" s="293"/>
      <c r="AFL26" s="293"/>
      <c r="AFM26" s="293"/>
      <c r="AFN26" s="293"/>
      <c r="AFO26" s="293"/>
      <c r="AFP26" s="293"/>
      <c r="AFQ26" s="293"/>
      <c r="AFR26" s="293"/>
      <c r="AFS26" s="293"/>
      <c r="AFT26" s="293"/>
      <c r="AFU26" s="293"/>
      <c r="AFV26" s="293"/>
      <c r="AFW26" s="293"/>
      <c r="AFX26" s="293"/>
      <c r="AFY26" s="293"/>
      <c r="AFZ26" s="293"/>
      <c r="AGA26" s="293"/>
      <c r="AGB26" s="293"/>
      <c r="AGC26" s="293"/>
      <c r="AGD26" s="293"/>
      <c r="AGE26" s="293"/>
      <c r="AGF26" s="293"/>
      <c r="AGG26" s="293"/>
      <c r="AGH26" s="293"/>
      <c r="AGI26" s="293"/>
      <c r="AGJ26" s="293"/>
      <c r="AGK26" s="293"/>
      <c r="AGL26" s="293"/>
      <c r="AGM26" s="293"/>
      <c r="AGN26" s="293"/>
      <c r="AGO26" s="293"/>
      <c r="AGP26" s="293"/>
      <c r="AGQ26" s="293"/>
      <c r="AGR26" s="293"/>
      <c r="AGS26" s="293"/>
      <c r="AGT26" s="293"/>
      <c r="AGU26" s="293"/>
      <c r="AGV26" s="293"/>
      <c r="AGW26" s="293"/>
      <c r="AGX26" s="293"/>
      <c r="AGY26" s="293"/>
      <c r="AGZ26" s="293"/>
      <c r="AHA26" s="293"/>
      <c r="AHB26" s="293"/>
      <c r="AHC26" s="293"/>
      <c r="AHD26" s="293"/>
      <c r="AHE26" s="293"/>
      <c r="AHF26" s="293"/>
      <c r="AHG26" s="293"/>
      <c r="AHH26" s="293"/>
      <c r="AHI26" s="293"/>
      <c r="AHJ26" s="293"/>
      <c r="AHK26" s="293"/>
      <c r="AHL26" s="293"/>
      <c r="AHM26" s="293"/>
      <c r="AHN26" s="293"/>
      <c r="AHO26" s="293"/>
      <c r="AHP26" s="293"/>
      <c r="AHQ26" s="293"/>
      <c r="AHR26" s="293"/>
      <c r="AHS26" s="293"/>
      <c r="AHT26" s="293"/>
      <c r="AHU26" s="293"/>
      <c r="AHV26" s="293"/>
      <c r="AHW26" s="293"/>
      <c r="AHX26" s="293"/>
      <c r="AHY26" s="293"/>
      <c r="AHZ26" s="293"/>
      <c r="AIA26" s="293"/>
      <c r="AIB26" s="293"/>
      <c r="AIC26" s="293"/>
      <c r="AID26" s="293"/>
      <c r="AIE26" s="293"/>
      <c r="AIF26" s="293"/>
      <c r="AIG26" s="293"/>
      <c r="AIH26" s="293"/>
      <c r="AII26" s="293"/>
      <c r="AIJ26" s="293"/>
      <c r="AIK26" s="293"/>
      <c r="AIL26" s="293"/>
      <c r="AIM26" s="293"/>
      <c r="AIN26" s="293"/>
      <c r="AIO26" s="293"/>
      <c r="AIP26" s="293"/>
      <c r="AIQ26" s="293"/>
      <c r="AIR26" s="293"/>
      <c r="AIS26" s="293"/>
      <c r="AIT26" s="293"/>
      <c r="AIU26" s="293"/>
      <c r="AIV26" s="293"/>
      <c r="AIW26" s="293"/>
      <c r="AIX26" s="293"/>
      <c r="AIY26" s="293"/>
      <c r="AIZ26" s="293"/>
      <c r="AJA26" s="293"/>
      <c r="AJB26" s="293"/>
      <c r="AJC26" s="293"/>
      <c r="AJD26" s="293"/>
      <c r="AJE26" s="293"/>
      <c r="AJF26" s="293"/>
      <c r="AJG26" s="293"/>
      <c r="AJH26" s="293"/>
      <c r="AJI26" s="293"/>
      <c r="AJJ26" s="293"/>
      <c r="AJK26" s="293"/>
      <c r="AJL26" s="293"/>
      <c r="AJM26" s="293"/>
      <c r="AJN26" s="293"/>
      <c r="AJO26" s="293"/>
      <c r="AJP26" s="293"/>
      <c r="AJQ26" s="293"/>
      <c r="AJR26" s="293"/>
      <c r="AJS26" s="293"/>
      <c r="AJT26" s="293"/>
      <c r="AJU26" s="293"/>
      <c r="AJV26" s="293"/>
      <c r="AJW26" s="293"/>
      <c r="AJX26" s="293"/>
      <c r="AJY26" s="293"/>
      <c r="AJZ26" s="293"/>
      <c r="AKA26" s="293"/>
      <c r="AKB26" s="293"/>
      <c r="AKC26" s="293"/>
      <c r="AKD26" s="293"/>
      <c r="AKE26" s="293"/>
      <c r="AKF26" s="293"/>
      <c r="AKG26" s="293"/>
      <c r="AKH26" s="293"/>
      <c r="AKI26" s="293"/>
      <c r="AKJ26" s="293"/>
      <c r="AKK26" s="293"/>
      <c r="AKL26" s="293"/>
      <c r="AKM26" s="293"/>
      <c r="AKN26" s="293"/>
      <c r="AKO26" s="293"/>
      <c r="AKP26" s="293"/>
      <c r="AKQ26" s="293"/>
      <c r="AKR26" s="293"/>
      <c r="AKS26" s="293"/>
      <c r="AKT26" s="293"/>
      <c r="AKU26" s="293"/>
      <c r="AKV26" s="293"/>
      <c r="AKW26" s="293"/>
      <c r="AKX26" s="293"/>
      <c r="AKY26" s="293"/>
      <c r="AKZ26" s="293"/>
      <c r="ALA26" s="293"/>
      <c r="ALB26" s="293"/>
      <c r="ALC26" s="293"/>
      <c r="ALD26" s="293"/>
      <c r="ALE26" s="293"/>
      <c r="ALF26" s="293"/>
      <c r="ALG26" s="293"/>
      <c r="ALH26" s="293"/>
      <c r="ALI26" s="293"/>
      <c r="ALJ26" s="293"/>
      <c r="ALK26" s="293"/>
      <c r="ALL26" s="293"/>
      <c r="ALM26" s="293"/>
      <c r="ALN26" s="293"/>
      <c r="ALO26" s="293"/>
      <c r="ALP26" s="293"/>
      <c r="ALQ26" s="293"/>
      <c r="ALR26" s="293"/>
      <c r="ALS26" s="293"/>
      <c r="ALT26" s="293"/>
      <c r="ALU26" s="293"/>
      <c r="ALV26" s="293"/>
      <c r="ALW26" s="293"/>
      <c r="ALX26" s="293"/>
      <c r="ALY26" s="293"/>
      <c r="ALZ26" s="293"/>
      <c r="AMA26" s="293"/>
      <c r="AMB26" s="293"/>
      <c r="AMC26" s="293"/>
      <c r="AMD26" s="293"/>
      <c r="AME26" s="293"/>
      <c r="AMF26" s="293"/>
      <c r="AMG26" s="293"/>
      <c r="AMH26" s="293"/>
      <c r="AMI26" s="293"/>
      <c r="AMJ26" s="293"/>
      <c r="AMK26" s="293"/>
      <c r="AML26" s="293"/>
      <c r="AMM26" s="293"/>
      <c r="AMN26" s="293"/>
      <c r="AMO26" s="293"/>
      <c r="AMP26" s="293"/>
      <c r="AMQ26" s="293"/>
      <c r="AMR26" s="293"/>
      <c r="AMS26" s="293"/>
      <c r="AMT26" s="293"/>
      <c r="AMU26" s="293"/>
      <c r="AMV26" s="293"/>
      <c r="AMW26" s="293"/>
      <c r="AMX26" s="293"/>
      <c r="AMY26" s="293"/>
      <c r="AMZ26" s="293"/>
      <c r="ANA26" s="293"/>
      <c r="ANB26" s="293"/>
      <c r="ANC26" s="293"/>
      <c r="AND26" s="293"/>
      <c r="ANE26" s="293"/>
      <c r="ANF26" s="293"/>
      <c r="ANG26" s="293"/>
      <c r="ANH26" s="293"/>
      <c r="ANI26" s="293"/>
      <c r="ANJ26" s="293"/>
      <c r="ANK26" s="293"/>
      <c r="ANL26" s="293"/>
      <c r="ANM26" s="293"/>
      <c r="ANN26" s="293"/>
      <c r="ANO26" s="293"/>
      <c r="ANP26" s="293"/>
      <c r="ANQ26" s="293"/>
      <c r="ANR26" s="293"/>
      <c r="ANS26" s="293"/>
      <c r="ANT26" s="293"/>
      <c r="ANU26" s="293"/>
      <c r="ANV26" s="293"/>
      <c r="ANW26" s="293"/>
      <c r="ANX26" s="293"/>
      <c r="ANY26" s="293"/>
      <c r="ANZ26" s="293"/>
      <c r="AOA26" s="293"/>
      <c r="AOB26" s="293"/>
      <c r="AOC26" s="293"/>
      <c r="AOD26" s="293"/>
      <c r="AOE26" s="293"/>
      <c r="AOF26" s="293"/>
      <c r="AOG26" s="293"/>
      <c r="AOH26" s="293"/>
      <c r="AOI26" s="293"/>
      <c r="AOJ26" s="293"/>
      <c r="AOK26" s="293"/>
      <c r="AOL26" s="293"/>
      <c r="AOM26" s="293"/>
      <c r="AON26" s="293"/>
      <c r="AOO26" s="293"/>
      <c r="AOP26" s="293"/>
      <c r="AOQ26" s="293"/>
      <c r="AOR26" s="293"/>
      <c r="AOS26" s="293"/>
      <c r="AOT26" s="293"/>
      <c r="AOU26" s="293"/>
      <c r="AOV26" s="293"/>
      <c r="AOW26" s="293"/>
      <c r="AOX26" s="293"/>
      <c r="AOY26" s="293"/>
      <c r="AOZ26" s="293"/>
      <c r="APA26" s="293"/>
      <c r="APB26" s="293"/>
      <c r="APC26" s="293"/>
      <c r="APD26" s="293"/>
      <c r="APE26" s="293"/>
      <c r="APF26" s="293"/>
      <c r="APG26" s="293"/>
      <c r="APH26" s="293"/>
      <c r="API26" s="293"/>
      <c r="APJ26" s="293"/>
      <c r="APK26" s="293"/>
      <c r="APL26" s="293"/>
      <c r="APM26" s="293"/>
      <c r="APN26" s="293"/>
      <c r="APO26" s="293"/>
      <c r="APP26" s="293"/>
      <c r="APQ26" s="293"/>
      <c r="APR26" s="293"/>
      <c r="APS26" s="293"/>
      <c r="APT26" s="293"/>
      <c r="APU26" s="293"/>
      <c r="APV26" s="293"/>
      <c r="APW26" s="293"/>
      <c r="APX26" s="293"/>
      <c r="APY26" s="293"/>
      <c r="APZ26" s="293"/>
      <c r="AQA26" s="293"/>
      <c r="AQB26" s="293"/>
      <c r="AQC26" s="293"/>
      <c r="AQD26" s="293"/>
      <c r="AQE26" s="293"/>
      <c r="AQF26" s="293"/>
      <c r="AQG26" s="293"/>
      <c r="AQH26" s="293"/>
      <c r="AQI26" s="293"/>
      <c r="AQJ26" s="293"/>
      <c r="AQK26" s="293"/>
      <c r="AQL26" s="293"/>
      <c r="AQM26" s="293"/>
      <c r="AQN26" s="293"/>
      <c r="AQO26" s="293"/>
      <c r="AQP26" s="293"/>
      <c r="AQQ26" s="293"/>
      <c r="AQR26" s="293"/>
      <c r="AQS26" s="293"/>
      <c r="AQT26" s="293"/>
      <c r="AQU26" s="293"/>
      <c r="AQV26" s="293"/>
      <c r="AQW26" s="293"/>
      <c r="AQX26" s="293"/>
      <c r="AQY26" s="293"/>
      <c r="AQZ26" s="293"/>
      <c r="ARA26" s="293"/>
      <c r="ARB26" s="293"/>
      <c r="ARC26" s="293"/>
      <c r="ARD26" s="293"/>
      <c r="ARE26" s="293"/>
      <c r="ARF26" s="293"/>
      <c r="ARG26" s="293"/>
      <c r="ARH26" s="293"/>
      <c r="ARI26" s="293"/>
      <c r="ARJ26" s="293"/>
      <c r="ARK26" s="293"/>
      <c r="ARL26" s="293"/>
      <c r="ARM26" s="293"/>
      <c r="ARN26" s="293"/>
      <c r="ARO26" s="293"/>
      <c r="ARP26" s="293"/>
      <c r="ARQ26" s="293"/>
      <c r="ARR26" s="293"/>
      <c r="ARS26" s="293"/>
      <c r="ART26" s="293"/>
      <c r="ARU26" s="293"/>
      <c r="ARV26" s="293"/>
      <c r="ARW26" s="293"/>
      <c r="ARX26" s="293"/>
      <c r="ARY26" s="293"/>
      <c r="ARZ26" s="293"/>
      <c r="ASA26" s="293"/>
      <c r="ASB26" s="293"/>
      <c r="ASC26" s="293"/>
      <c r="ASD26" s="293"/>
      <c r="ASE26" s="293"/>
      <c r="ASF26" s="293"/>
      <c r="ASG26" s="293"/>
      <c r="ASH26" s="293"/>
      <c r="ASI26" s="293"/>
      <c r="ASJ26" s="293"/>
      <c r="ASK26" s="293"/>
      <c r="ASL26" s="293"/>
      <c r="ASM26" s="293"/>
      <c r="ASN26" s="293"/>
      <c r="ASO26" s="293"/>
      <c r="ASP26" s="293"/>
      <c r="ASQ26" s="293"/>
      <c r="ASR26" s="293"/>
      <c r="ASS26" s="293"/>
      <c r="AST26" s="293"/>
      <c r="ASU26" s="293"/>
      <c r="ASV26" s="293"/>
      <c r="ASW26" s="293"/>
      <c r="ASX26" s="293"/>
      <c r="ASY26" s="293"/>
      <c r="ASZ26" s="293"/>
      <c r="ATA26" s="293"/>
      <c r="ATB26" s="293"/>
      <c r="ATC26" s="293"/>
      <c r="ATD26" s="293"/>
      <c r="ATE26" s="293"/>
      <c r="ATF26" s="293"/>
      <c r="ATG26" s="293"/>
      <c r="ATH26" s="293"/>
      <c r="ATI26" s="293"/>
      <c r="ATJ26" s="293"/>
      <c r="ATK26" s="293"/>
      <c r="ATL26" s="293"/>
      <c r="ATM26" s="293"/>
      <c r="ATN26" s="293"/>
      <c r="ATO26" s="293"/>
      <c r="ATP26" s="293"/>
      <c r="ATQ26" s="293"/>
      <c r="ATR26" s="293"/>
      <c r="ATS26" s="293"/>
      <c r="ATT26" s="293"/>
      <c r="ATU26" s="293"/>
      <c r="ATV26" s="293"/>
      <c r="ATW26" s="293"/>
      <c r="ATX26" s="293"/>
      <c r="ATY26" s="293"/>
      <c r="ATZ26" s="293"/>
      <c r="AUA26" s="293"/>
      <c r="AUB26" s="293"/>
      <c r="AUC26" s="293"/>
      <c r="AUD26" s="293"/>
      <c r="AUE26" s="293"/>
      <c r="AUF26" s="293"/>
      <c r="AUG26" s="293"/>
      <c r="AUH26" s="293"/>
      <c r="AUI26" s="293"/>
      <c r="AUJ26" s="293"/>
      <c r="AUK26" s="293"/>
      <c r="AUL26" s="293"/>
      <c r="AUM26" s="293"/>
      <c r="AUN26" s="293"/>
      <c r="AUO26" s="293"/>
      <c r="AUP26" s="293"/>
      <c r="AUQ26" s="293"/>
      <c r="AUR26" s="293"/>
      <c r="AUS26" s="293"/>
      <c r="AUT26" s="293"/>
      <c r="AUU26" s="293"/>
      <c r="AUV26" s="293"/>
      <c r="AUW26" s="293"/>
      <c r="AUX26" s="293"/>
      <c r="AUY26" s="293"/>
      <c r="AUZ26" s="293"/>
      <c r="AVA26" s="293"/>
      <c r="AVB26" s="293"/>
      <c r="AVC26" s="293"/>
      <c r="AVD26" s="293"/>
      <c r="AVE26" s="293"/>
      <c r="AVF26" s="293"/>
      <c r="AVG26" s="293"/>
      <c r="AVH26" s="293"/>
      <c r="AVI26" s="293"/>
      <c r="AVJ26" s="293"/>
      <c r="AVK26" s="293"/>
      <c r="AVL26" s="293"/>
      <c r="AVM26" s="293"/>
      <c r="AVN26" s="293"/>
      <c r="AVO26" s="293"/>
      <c r="AVP26" s="293"/>
      <c r="AVQ26" s="293"/>
      <c r="AVR26" s="293"/>
      <c r="AVS26" s="293"/>
      <c r="AVT26" s="293"/>
      <c r="AVU26" s="293"/>
      <c r="AVV26" s="293"/>
      <c r="AVW26" s="293"/>
      <c r="AVX26" s="293"/>
      <c r="AVY26" s="293"/>
      <c r="AVZ26" s="293"/>
      <c r="AWA26" s="293"/>
      <c r="AWB26" s="293"/>
      <c r="AWC26" s="293"/>
      <c r="AWD26" s="293"/>
      <c r="AWE26" s="293"/>
      <c r="AWF26" s="293"/>
      <c r="AWG26" s="293"/>
      <c r="AWH26" s="293"/>
      <c r="AWI26" s="293"/>
      <c r="AWJ26" s="293"/>
      <c r="AWK26" s="293"/>
      <c r="AWL26" s="293"/>
      <c r="AWM26" s="293"/>
      <c r="AWN26" s="293"/>
      <c r="AWO26" s="293"/>
      <c r="AWP26" s="293"/>
      <c r="AWQ26" s="293"/>
      <c r="AWR26" s="293"/>
      <c r="AWS26" s="293"/>
      <c r="AWT26" s="293"/>
      <c r="AWU26" s="293"/>
      <c r="AWV26" s="293"/>
      <c r="AWW26" s="293"/>
      <c r="AWX26" s="293"/>
      <c r="AWY26" s="293"/>
      <c r="AWZ26" s="293"/>
      <c r="AXA26" s="293"/>
      <c r="AXB26" s="293"/>
      <c r="AXC26" s="293"/>
      <c r="AXD26" s="293"/>
      <c r="AXE26" s="293"/>
      <c r="AXF26" s="293"/>
      <c r="AXG26" s="293"/>
      <c r="AXH26" s="293"/>
      <c r="AXI26" s="293"/>
      <c r="AXJ26" s="293"/>
      <c r="AXK26" s="293"/>
      <c r="AXL26" s="293"/>
      <c r="AXM26" s="293"/>
      <c r="AXN26" s="293"/>
      <c r="AXO26" s="293"/>
      <c r="AXP26" s="293"/>
      <c r="AXQ26" s="293"/>
      <c r="AXR26" s="293"/>
      <c r="AXS26" s="293"/>
      <c r="AXT26" s="293"/>
      <c r="AXU26" s="293"/>
      <c r="AXV26" s="293"/>
      <c r="AXW26" s="293"/>
      <c r="AXX26" s="293"/>
      <c r="AXY26" s="293"/>
      <c r="AXZ26" s="293"/>
      <c r="AYA26" s="293"/>
      <c r="AYB26" s="293"/>
      <c r="AYC26" s="293"/>
      <c r="AYD26" s="293"/>
      <c r="AYE26" s="293"/>
      <c r="AYF26" s="293"/>
      <c r="AYG26" s="293"/>
      <c r="AYH26" s="293"/>
      <c r="AYI26" s="293"/>
      <c r="AYJ26" s="293"/>
      <c r="AYK26" s="293"/>
      <c r="AYL26" s="293"/>
      <c r="AYM26" s="293"/>
      <c r="AYN26" s="293"/>
      <c r="AYO26" s="293"/>
      <c r="AYP26" s="293"/>
      <c r="AYQ26" s="293"/>
      <c r="AYR26" s="293"/>
      <c r="AYS26" s="293"/>
      <c r="AYT26" s="293"/>
      <c r="AYU26" s="293"/>
      <c r="AYV26" s="293"/>
      <c r="AYW26" s="293"/>
      <c r="AYX26" s="293"/>
      <c r="AYY26" s="293"/>
      <c r="AYZ26" s="293"/>
      <c r="AZA26" s="293"/>
      <c r="AZB26" s="293"/>
      <c r="AZC26" s="293"/>
      <c r="AZD26" s="293"/>
      <c r="AZE26" s="293"/>
      <c r="AZF26" s="293"/>
      <c r="AZG26" s="293"/>
      <c r="AZH26" s="293"/>
      <c r="AZI26" s="293"/>
      <c r="AZJ26" s="293"/>
      <c r="AZK26" s="293"/>
      <c r="AZL26" s="293"/>
      <c r="AZM26" s="293"/>
      <c r="AZN26" s="293"/>
      <c r="AZO26" s="293"/>
      <c r="AZP26" s="293"/>
      <c r="AZQ26" s="293"/>
      <c r="AZR26" s="293"/>
      <c r="AZS26" s="293"/>
      <c r="AZT26" s="293"/>
      <c r="AZU26" s="293"/>
      <c r="AZV26" s="293"/>
      <c r="AZW26" s="293"/>
      <c r="AZX26" s="293"/>
      <c r="AZY26" s="293"/>
      <c r="AZZ26" s="293"/>
      <c r="BAA26" s="293"/>
      <c r="BAB26" s="293"/>
      <c r="BAC26" s="293"/>
      <c r="BAD26" s="293"/>
      <c r="BAE26" s="293"/>
      <c r="BAF26" s="293"/>
      <c r="BAG26" s="293"/>
      <c r="BAH26" s="293"/>
      <c r="BAI26" s="293"/>
      <c r="BAJ26" s="293"/>
      <c r="BAK26" s="293"/>
      <c r="BAL26" s="293"/>
      <c r="BAM26" s="293"/>
      <c r="BAN26" s="293"/>
      <c r="BAO26" s="293"/>
      <c r="BAP26" s="293"/>
      <c r="BAQ26" s="293"/>
      <c r="BAR26" s="293"/>
      <c r="BAS26" s="293"/>
      <c r="BAT26" s="293"/>
      <c r="BAU26" s="293"/>
      <c r="BAV26" s="293"/>
      <c r="BAW26" s="293"/>
      <c r="BAX26" s="293"/>
      <c r="BAY26" s="293"/>
      <c r="BAZ26" s="293"/>
      <c r="BBA26" s="293"/>
      <c r="BBB26" s="293"/>
      <c r="BBC26" s="293"/>
      <c r="BBD26" s="293"/>
      <c r="BBE26" s="293"/>
      <c r="BBF26" s="293"/>
      <c r="BBG26" s="293"/>
      <c r="BBH26" s="293"/>
      <c r="BBI26" s="293"/>
      <c r="BBJ26" s="293"/>
      <c r="BBK26" s="293"/>
      <c r="BBL26" s="293"/>
      <c r="BBM26" s="293"/>
      <c r="BBN26" s="293"/>
      <c r="BBO26" s="293"/>
      <c r="BBP26" s="293"/>
      <c r="BBQ26" s="293"/>
      <c r="BBR26" s="293"/>
      <c r="BBS26" s="293"/>
      <c r="BBT26" s="293"/>
      <c r="BBU26" s="293"/>
      <c r="BBV26" s="293"/>
      <c r="BBW26" s="293"/>
      <c r="BBX26" s="293"/>
      <c r="BBY26" s="293"/>
      <c r="BBZ26" s="293"/>
      <c r="BCA26" s="293"/>
      <c r="BCB26" s="293"/>
      <c r="BCC26" s="293"/>
      <c r="BCD26" s="293"/>
      <c r="BCE26" s="293"/>
      <c r="BCF26" s="293"/>
      <c r="BCG26" s="293"/>
      <c r="BCH26" s="293"/>
      <c r="BCI26" s="293"/>
      <c r="BCJ26" s="293"/>
      <c r="BCK26" s="293"/>
      <c r="BCL26" s="293"/>
      <c r="BCM26" s="293"/>
      <c r="BCN26" s="293"/>
      <c r="BCO26" s="293"/>
      <c r="BCP26" s="293"/>
      <c r="BCQ26" s="293"/>
      <c r="BCR26" s="293"/>
      <c r="BCS26" s="293"/>
      <c r="BCT26" s="293"/>
      <c r="BCU26" s="293"/>
      <c r="BCV26" s="293"/>
      <c r="BCW26" s="293"/>
      <c r="BCX26" s="293"/>
      <c r="BCY26" s="293"/>
      <c r="BCZ26" s="293"/>
      <c r="BDA26" s="293"/>
      <c r="BDB26" s="293"/>
      <c r="BDC26" s="293"/>
      <c r="BDD26" s="293"/>
      <c r="BDE26" s="293"/>
      <c r="BDF26" s="293"/>
      <c r="BDG26" s="293"/>
      <c r="BDH26" s="293"/>
      <c r="BDI26" s="293"/>
      <c r="BDJ26" s="293"/>
      <c r="BDK26" s="293"/>
      <c r="BDL26" s="293"/>
      <c r="BDM26" s="293"/>
      <c r="BDN26" s="293"/>
      <c r="BDO26" s="293"/>
      <c r="BDP26" s="293"/>
      <c r="BDQ26" s="293"/>
      <c r="BDR26" s="293"/>
      <c r="BDS26" s="293"/>
      <c r="BDT26" s="293"/>
      <c r="BDU26" s="293"/>
      <c r="BDV26" s="293"/>
      <c r="BDW26" s="293"/>
      <c r="BDX26" s="293"/>
      <c r="BDY26" s="293"/>
      <c r="BDZ26" s="293"/>
      <c r="BEA26" s="293"/>
      <c r="BEB26" s="293"/>
      <c r="BEC26" s="293"/>
      <c r="BED26" s="293"/>
      <c r="BEE26" s="293"/>
      <c r="BEF26" s="293"/>
      <c r="BEG26" s="293"/>
      <c r="BEH26" s="293"/>
      <c r="BEI26" s="293"/>
      <c r="BEJ26" s="293"/>
      <c r="BEK26" s="293"/>
      <c r="BEL26" s="293"/>
      <c r="BEM26" s="293"/>
      <c r="BEN26" s="293"/>
      <c r="BEO26" s="293"/>
      <c r="BEP26" s="293"/>
      <c r="BEQ26" s="293"/>
      <c r="BER26" s="293"/>
      <c r="BES26" s="293"/>
      <c r="BET26" s="293"/>
      <c r="BEU26" s="293"/>
      <c r="BEV26" s="293"/>
      <c r="BEW26" s="293"/>
      <c r="BEX26" s="293"/>
      <c r="BEY26" s="293"/>
      <c r="BEZ26" s="293"/>
      <c r="BFA26" s="293"/>
      <c r="BFB26" s="293"/>
      <c r="BFC26" s="293"/>
      <c r="BFD26" s="293"/>
      <c r="BFE26" s="293"/>
      <c r="BFF26" s="293"/>
      <c r="BFG26" s="293"/>
      <c r="BFH26" s="293"/>
      <c r="BFI26" s="293"/>
      <c r="BFJ26" s="293"/>
      <c r="BFK26" s="293"/>
      <c r="BFL26" s="293"/>
      <c r="BFM26" s="293"/>
      <c r="BFN26" s="293"/>
      <c r="BFO26" s="293"/>
      <c r="BFP26" s="293"/>
      <c r="BFQ26" s="293"/>
      <c r="BFR26" s="293"/>
      <c r="BFS26" s="293"/>
      <c r="BFT26" s="293"/>
      <c r="BFU26" s="293"/>
      <c r="BFV26" s="293"/>
      <c r="BFW26" s="293"/>
      <c r="BFX26" s="293"/>
      <c r="BFY26" s="293"/>
      <c r="BFZ26" s="293"/>
      <c r="BGA26" s="293"/>
      <c r="BGB26" s="293"/>
      <c r="BGC26" s="293"/>
      <c r="BGD26" s="293"/>
      <c r="BGE26" s="293"/>
      <c r="BGF26" s="293"/>
      <c r="BGG26" s="293"/>
      <c r="BGH26" s="293"/>
      <c r="BGI26" s="293"/>
      <c r="BGJ26" s="293"/>
      <c r="BGK26" s="293"/>
      <c r="BGL26" s="293"/>
      <c r="BGM26" s="293"/>
      <c r="BGN26" s="293"/>
      <c r="BGO26" s="293"/>
      <c r="BGP26" s="293"/>
      <c r="BGQ26" s="293"/>
      <c r="BGR26" s="293"/>
      <c r="BGS26" s="293"/>
      <c r="BGT26" s="293"/>
      <c r="BGU26" s="293"/>
      <c r="BGV26" s="293"/>
      <c r="BGW26" s="293"/>
      <c r="BGX26" s="293"/>
      <c r="BGY26" s="293"/>
      <c r="BGZ26" s="293"/>
      <c r="BHA26" s="293"/>
      <c r="BHB26" s="293"/>
      <c r="BHC26" s="293"/>
      <c r="BHD26" s="293"/>
      <c r="BHE26" s="293"/>
      <c r="BHF26" s="293"/>
      <c r="BHG26" s="293"/>
      <c r="BHH26" s="293"/>
      <c r="BHI26" s="293"/>
      <c r="BHJ26" s="293"/>
      <c r="BHK26" s="293"/>
      <c r="BHL26" s="293"/>
      <c r="BHM26" s="293"/>
      <c r="BHN26" s="293"/>
      <c r="BHO26" s="293"/>
      <c r="BHP26" s="293"/>
      <c r="BHQ26" s="293"/>
      <c r="BHR26" s="293"/>
      <c r="BHS26" s="293"/>
      <c r="BHT26" s="293"/>
      <c r="BHU26" s="293"/>
      <c r="BHV26" s="293"/>
      <c r="BHW26" s="293"/>
      <c r="BHX26" s="293"/>
      <c r="BHY26" s="293"/>
      <c r="BHZ26" s="293"/>
      <c r="BIA26" s="293"/>
      <c r="BIB26" s="293"/>
      <c r="BIC26" s="293"/>
      <c r="BID26" s="293"/>
      <c r="BIE26" s="293"/>
      <c r="BIF26" s="293"/>
      <c r="BIG26" s="293"/>
      <c r="BIH26" s="293"/>
      <c r="BII26" s="293"/>
      <c r="BIJ26" s="293"/>
      <c r="BIK26" s="293"/>
      <c r="BIL26" s="293"/>
      <c r="BIM26" s="293"/>
      <c r="BIN26" s="293"/>
      <c r="BIO26" s="293"/>
      <c r="BIP26" s="293"/>
      <c r="BIQ26" s="293"/>
      <c r="BIR26" s="293"/>
      <c r="BIS26" s="293"/>
      <c r="BIT26" s="293"/>
      <c r="BIU26" s="293"/>
      <c r="BIV26" s="293"/>
      <c r="BIW26" s="293"/>
      <c r="BIX26" s="293"/>
      <c r="BIY26" s="293"/>
      <c r="BIZ26" s="293"/>
      <c r="BJA26" s="293"/>
      <c r="BJB26" s="293"/>
      <c r="BJC26" s="293"/>
      <c r="BJD26" s="293"/>
      <c r="BJE26" s="293"/>
      <c r="BJF26" s="293"/>
      <c r="BJG26" s="293"/>
      <c r="BJH26" s="293"/>
      <c r="BJI26" s="293"/>
      <c r="BJJ26" s="293"/>
      <c r="BJK26" s="293"/>
      <c r="BJL26" s="293"/>
      <c r="BJM26" s="293"/>
      <c r="BJN26" s="293"/>
      <c r="BJO26" s="293"/>
      <c r="BJP26" s="293"/>
      <c r="BJQ26" s="293"/>
      <c r="BJR26" s="293"/>
      <c r="BJS26" s="293"/>
      <c r="BJT26" s="293"/>
      <c r="BJU26" s="293"/>
      <c r="BJV26" s="293"/>
      <c r="BJW26" s="293"/>
      <c r="BJX26" s="293"/>
      <c r="BJY26" s="293"/>
      <c r="BJZ26" s="293"/>
      <c r="BKA26" s="293"/>
      <c r="BKB26" s="293"/>
      <c r="BKC26" s="293"/>
      <c r="BKD26" s="293"/>
      <c r="BKE26" s="293"/>
      <c r="BKF26" s="293"/>
      <c r="BKG26" s="293"/>
      <c r="BKH26" s="293"/>
      <c r="BKI26" s="293"/>
      <c r="BKJ26" s="293"/>
      <c r="BKK26" s="293"/>
      <c r="BKL26" s="293"/>
      <c r="BKM26" s="293"/>
      <c r="BKN26" s="293"/>
      <c r="BKO26" s="293"/>
      <c r="BKP26" s="293"/>
      <c r="BKQ26" s="293"/>
      <c r="BKR26" s="293"/>
      <c r="BKS26" s="293"/>
      <c r="BKT26" s="293"/>
      <c r="BKU26" s="293"/>
      <c r="BKV26" s="293"/>
      <c r="BKW26" s="293"/>
      <c r="BKX26" s="293"/>
      <c r="BKY26" s="293"/>
      <c r="BKZ26" s="293"/>
      <c r="BLA26" s="293"/>
      <c r="BLB26" s="293"/>
      <c r="BLC26" s="293"/>
      <c r="BLD26" s="293"/>
      <c r="BLE26" s="293"/>
      <c r="BLF26" s="293"/>
      <c r="BLG26" s="293"/>
      <c r="BLH26" s="293"/>
      <c r="BLI26" s="293"/>
      <c r="BLJ26" s="293"/>
      <c r="BLK26" s="293"/>
      <c r="BLL26" s="293"/>
      <c r="BLM26" s="293"/>
      <c r="BLN26" s="293"/>
      <c r="BLO26" s="293"/>
      <c r="BLP26" s="293"/>
      <c r="BLQ26" s="293"/>
      <c r="BLR26" s="293"/>
      <c r="BLS26" s="293"/>
      <c r="BLT26" s="293"/>
      <c r="BLU26" s="293"/>
      <c r="BLV26" s="293"/>
      <c r="BLW26" s="293"/>
      <c r="BLX26" s="293"/>
      <c r="BLY26" s="293"/>
      <c r="BLZ26" s="293"/>
      <c r="BMA26" s="293"/>
      <c r="BMB26" s="293"/>
      <c r="BMC26" s="293"/>
      <c r="BMD26" s="293"/>
      <c r="BME26" s="293"/>
      <c r="BMF26" s="293"/>
      <c r="BMG26" s="293"/>
      <c r="BMH26" s="293"/>
      <c r="BMI26" s="293"/>
      <c r="BMJ26" s="293"/>
      <c r="BMK26" s="293"/>
      <c r="BML26" s="293"/>
      <c r="BMM26" s="293"/>
      <c r="BMN26" s="293"/>
      <c r="BMO26" s="293"/>
      <c r="BMP26" s="293"/>
      <c r="BMQ26" s="293"/>
      <c r="BMR26" s="293"/>
      <c r="BMS26" s="293"/>
      <c r="BMT26" s="293"/>
      <c r="BMU26" s="293"/>
      <c r="BMV26" s="293"/>
      <c r="BMW26" s="293"/>
      <c r="BMX26" s="293"/>
      <c r="BMY26" s="293"/>
      <c r="BMZ26" s="293"/>
      <c r="BNA26" s="293"/>
      <c r="BNB26" s="293"/>
      <c r="BNC26" s="293"/>
      <c r="BND26" s="293"/>
      <c r="BNE26" s="293"/>
      <c r="BNF26" s="293"/>
      <c r="BNG26" s="293"/>
      <c r="BNH26" s="293"/>
      <c r="BNI26" s="293"/>
      <c r="BNJ26" s="293"/>
      <c r="BNK26" s="293"/>
      <c r="BNL26" s="293"/>
      <c r="BNM26" s="293"/>
      <c r="BNN26" s="293"/>
      <c r="BNO26" s="293"/>
      <c r="BNP26" s="293"/>
      <c r="BNQ26" s="293"/>
      <c r="BNR26" s="293"/>
      <c r="BNS26" s="293"/>
      <c r="BNT26" s="293"/>
      <c r="BNU26" s="293"/>
      <c r="BNV26" s="293"/>
      <c r="BNW26" s="293"/>
      <c r="BNX26" s="293"/>
      <c r="BNY26" s="293"/>
      <c r="BNZ26" s="293"/>
      <c r="BOA26" s="293"/>
      <c r="BOB26" s="293"/>
      <c r="BOC26" s="293"/>
      <c r="BOD26" s="293"/>
      <c r="BOE26" s="293"/>
      <c r="BOF26" s="293"/>
      <c r="BOG26" s="293"/>
      <c r="BOH26" s="293"/>
      <c r="BOI26" s="293"/>
      <c r="BOJ26" s="293"/>
      <c r="BOK26" s="293"/>
      <c r="BOL26" s="293"/>
      <c r="BOM26" s="293"/>
      <c r="BON26" s="293"/>
      <c r="BOO26" s="293"/>
      <c r="BOP26" s="293"/>
      <c r="BOQ26" s="293"/>
      <c r="BOR26" s="293"/>
      <c r="BOS26" s="293"/>
      <c r="BOT26" s="293"/>
      <c r="BOU26" s="293"/>
      <c r="BOV26" s="293"/>
      <c r="BOW26" s="293"/>
      <c r="BOX26" s="293"/>
      <c r="BOY26" s="293"/>
      <c r="BOZ26" s="293"/>
      <c r="BPA26" s="293"/>
      <c r="BPB26" s="293"/>
      <c r="BPC26" s="293"/>
      <c r="BPD26" s="293"/>
      <c r="BPE26" s="293"/>
      <c r="BPF26" s="293"/>
      <c r="BPG26" s="293"/>
      <c r="BPH26" s="293"/>
      <c r="BPI26" s="293"/>
      <c r="BPJ26" s="293"/>
      <c r="BPK26" s="293"/>
      <c r="BPL26" s="293"/>
      <c r="BPM26" s="293"/>
      <c r="BPN26" s="293"/>
      <c r="BPO26" s="293"/>
      <c r="BPP26" s="293"/>
      <c r="BPQ26" s="293"/>
      <c r="BPR26" s="293"/>
      <c r="BPS26" s="293"/>
      <c r="BPT26" s="293"/>
      <c r="BPU26" s="293"/>
      <c r="BPV26" s="293"/>
      <c r="BPW26" s="293"/>
      <c r="BPX26" s="293"/>
      <c r="BPY26" s="293"/>
      <c r="BPZ26" s="293"/>
      <c r="BQA26" s="293"/>
      <c r="BQB26" s="293"/>
      <c r="BQC26" s="293"/>
      <c r="BQD26" s="293"/>
      <c r="BQE26" s="293"/>
      <c r="BQF26" s="293"/>
      <c r="BQG26" s="293"/>
      <c r="BQH26" s="293"/>
      <c r="BQI26" s="293"/>
      <c r="BQJ26" s="293"/>
      <c r="BQK26" s="293"/>
      <c r="BQL26" s="293"/>
      <c r="BQM26" s="293"/>
      <c r="BQN26" s="293"/>
      <c r="BQO26" s="293"/>
      <c r="BQP26" s="293"/>
      <c r="BQQ26" s="293"/>
      <c r="BQR26" s="293"/>
      <c r="BQS26" s="293"/>
      <c r="BQT26" s="293"/>
      <c r="BQU26" s="293"/>
      <c r="BQV26" s="293"/>
      <c r="BQW26" s="293"/>
      <c r="BQX26" s="293"/>
      <c r="BQY26" s="293"/>
      <c r="BQZ26" s="293"/>
      <c r="BRA26" s="293"/>
      <c r="BRB26" s="293"/>
      <c r="BRC26" s="293"/>
      <c r="BRD26" s="293"/>
      <c r="BRE26" s="293"/>
      <c r="BRF26" s="293"/>
      <c r="BRG26" s="293"/>
      <c r="BRH26" s="293"/>
      <c r="BRI26" s="293"/>
      <c r="BRJ26" s="293"/>
      <c r="BRK26" s="293"/>
      <c r="BRL26" s="293"/>
      <c r="BRM26" s="293"/>
      <c r="BRN26" s="293"/>
      <c r="BRO26" s="293"/>
      <c r="BRP26" s="293"/>
      <c r="BRQ26" s="293"/>
      <c r="BRR26" s="293"/>
      <c r="BRS26" s="293"/>
      <c r="BRT26" s="293"/>
      <c r="BRU26" s="293"/>
      <c r="BRV26" s="293"/>
      <c r="BRW26" s="293"/>
      <c r="BRX26" s="293"/>
      <c r="BRY26" s="293"/>
      <c r="BRZ26" s="293"/>
      <c r="BSA26" s="293"/>
      <c r="BSB26" s="293"/>
      <c r="BSC26" s="293"/>
      <c r="BSD26" s="293"/>
      <c r="BSE26" s="293"/>
      <c r="BSF26" s="293"/>
      <c r="BSG26" s="293"/>
      <c r="BSH26" s="293"/>
      <c r="BSI26" s="293"/>
      <c r="BSJ26" s="293"/>
      <c r="BSK26" s="293"/>
      <c r="BSL26" s="293"/>
      <c r="BSM26" s="293"/>
      <c r="BSN26" s="293"/>
      <c r="BSO26" s="293"/>
      <c r="BSP26" s="293"/>
      <c r="BSQ26" s="293"/>
      <c r="BSR26" s="293"/>
      <c r="BSS26" s="293"/>
      <c r="BST26" s="293"/>
      <c r="BSU26" s="293"/>
      <c r="BSV26" s="293"/>
      <c r="BSW26" s="293"/>
      <c r="BSX26" s="293"/>
      <c r="BSY26" s="293"/>
      <c r="BSZ26" s="293"/>
      <c r="BTA26" s="293"/>
      <c r="BTB26" s="293"/>
      <c r="BTC26" s="293"/>
      <c r="BTD26" s="293"/>
      <c r="BTE26" s="293"/>
      <c r="BTF26" s="293"/>
      <c r="BTG26" s="293"/>
      <c r="BTH26" s="293"/>
      <c r="BTI26" s="293"/>
      <c r="BTJ26" s="293"/>
      <c r="BTK26" s="293"/>
      <c r="BTL26" s="293"/>
      <c r="BTM26" s="293"/>
      <c r="BTN26" s="293"/>
      <c r="BTO26" s="293"/>
      <c r="BTP26" s="293"/>
      <c r="BTQ26" s="293"/>
      <c r="BTR26" s="293"/>
      <c r="BTS26" s="293"/>
      <c r="BTT26" s="293"/>
      <c r="BTU26" s="293"/>
      <c r="BTV26" s="293"/>
      <c r="BTW26" s="293"/>
      <c r="BTX26" s="293"/>
      <c r="BTY26" s="293"/>
      <c r="BTZ26" s="293"/>
      <c r="BUA26" s="293"/>
      <c r="BUB26" s="293"/>
      <c r="BUC26" s="293"/>
      <c r="BUD26" s="293"/>
      <c r="BUE26" s="293"/>
      <c r="BUF26" s="293"/>
      <c r="BUG26" s="293"/>
      <c r="BUH26" s="293"/>
      <c r="BUI26" s="293"/>
      <c r="BUJ26" s="293"/>
      <c r="BUK26" s="293"/>
      <c r="BUL26" s="293"/>
      <c r="BUM26" s="293"/>
      <c r="BUN26" s="293"/>
      <c r="BUO26" s="293"/>
      <c r="BUP26" s="293"/>
      <c r="BUQ26" s="293"/>
      <c r="BUR26" s="293"/>
      <c r="BUS26" s="293"/>
      <c r="BUT26" s="293"/>
      <c r="BUU26" s="293"/>
      <c r="BUV26" s="293"/>
      <c r="BUW26" s="293"/>
      <c r="BUX26" s="293"/>
      <c r="BUY26" s="293"/>
      <c r="BUZ26" s="293"/>
      <c r="BVA26" s="293"/>
      <c r="BVB26" s="293"/>
      <c r="BVC26" s="293"/>
      <c r="BVD26" s="293"/>
      <c r="BVE26" s="293"/>
      <c r="BVF26" s="293"/>
      <c r="BVG26" s="293"/>
      <c r="BVH26" s="293"/>
      <c r="BVI26" s="293"/>
      <c r="BVJ26" s="293"/>
      <c r="BVK26" s="293"/>
      <c r="BVL26" s="293"/>
      <c r="BVM26" s="293"/>
      <c r="BVN26" s="293"/>
      <c r="BVO26" s="293"/>
      <c r="BVP26" s="293"/>
      <c r="BVQ26" s="293"/>
      <c r="BVR26" s="293"/>
      <c r="BVS26" s="293"/>
      <c r="BVT26" s="293"/>
      <c r="BVU26" s="293"/>
      <c r="BVV26" s="293"/>
      <c r="BVW26" s="293"/>
      <c r="BVX26" s="293"/>
      <c r="BVY26" s="293"/>
      <c r="BVZ26" s="293"/>
      <c r="BWA26" s="293"/>
      <c r="BWB26" s="293"/>
      <c r="BWC26" s="293"/>
      <c r="BWD26" s="293"/>
      <c r="BWE26" s="293"/>
      <c r="BWF26" s="293"/>
      <c r="BWG26" s="293"/>
      <c r="BWH26" s="293"/>
      <c r="BWI26" s="293"/>
      <c r="BWJ26" s="293"/>
      <c r="BWK26" s="293"/>
      <c r="BWL26" s="293"/>
      <c r="BWM26" s="293"/>
      <c r="BWN26" s="293"/>
      <c r="BWO26" s="293"/>
      <c r="BWP26" s="293"/>
      <c r="BWQ26" s="293"/>
      <c r="BWR26" s="293"/>
      <c r="BWS26" s="293"/>
      <c r="BWT26" s="293"/>
      <c r="BWU26" s="293"/>
      <c r="BWV26" s="293"/>
      <c r="BWW26" s="293"/>
      <c r="BWX26" s="293"/>
      <c r="BWY26" s="293"/>
      <c r="BWZ26" s="293"/>
      <c r="BXA26" s="293"/>
      <c r="BXB26" s="293"/>
      <c r="BXC26" s="293"/>
      <c r="BXD26" s="293"/>
      <c r="BXE26" s="293"/>
      <c r="BXF26" s="293"/>
      <c r="BXG26" s="293"/>
      <c r="BXH26" s="293"/>
      <c r="BXI26" s="293"/>
      <c r="BXJ26" s="293"/>
      <c r="BXK26" s="293"/>
      <c r="BXL26" s="293"/>
      <c r="BXM26" s="293"/>
      <c r="BXN26" s="293"/>
      <c r="BXO26" s="293"/>
      <c r="BXP26" s="293"/>
      <c r="BXQ26" s="293"/>
      <c r="BXR26" s="293"/>
      <c r="BXS26" s="293"/>
      <c r="BXT26" s="293"/>
      <c r="BXU26" s="293"/>
      <c r="BXV26" s="293"/>
      <c r="BXW26" s="293"/>
      <c r="BXX26" s="293"/>
      <c r="BXY26" s="293"/>
      <c r="BXZ26" s="293"/>
      <c r="BYA26" s="293"/>
      <c r="BYB26" s="293"/>
      <c r="BYC26" s="293"/>
      <c r="BYD26" s="293"/>
      <c r="BYE26" s="293"/>
      <c r="BYF26" s="293"/>
      <c r="BYG26" s="293"/>
      <c r="BYH26" s="293"/>
      <c r="BYI26" s="293"/>
      <c r="BYJ26" s="293"/>
      <c r="BYK26" s="293"/>
      <c r="BYL26" s="293"/>
      <c r="BYM26" s="293"/>
      <c r="BYN26" s="293"/>
      <c r="BYO26" s="293"/>
      <c r="BYP26" s="293"/>
      <c r="BYQ26" s="293"/>
      <c r="BYR26" s="293"/>
      <c r="BYS26" s="293"/>
      <c r="BYT26" s="293"/>
      <c r="BYU26" s="293"/>
      <c r="BYV26" s="293"/>
      <c r="BYW26" s="293"/>
      <c r="BYX26" s="293"/>
      <c r="BYY26" s="293"/>
      <c r="BYZ26" s="293"/>
      <c r="BZA26" s="293"/>
      <c r="BZB26" s="293"/>
      <c r="BZC26" s="293"/>
      <c r="BZD26" s="293"/>
      <c r="BZE26" s="293"/>
      <c r="BZF26" s="293"/>
      <c r="BZG26" s="293"/>
      <c r="BZH26" s="293"/>
      <c r="BZI26" s="293"/>
      <c r="BZJ26" s="293"/>
      <c r="BZK26" s="293"/>
      <c r="BZL26" s="293"/>
      <c r="BZM26" s="293"/>
      <c r="BZN26" s="293"/>
      <c r="BZO26" s="293"/>
      <c r="BZP26" s="293"/>
      <c r="BZQ26" s="293"/>
      <c r="BZR26" s="293"/>
      <c r="BZS26" s="293"/>
      <c r="BZT26" s="293"/>
      <c r="BZU26" s="293"/>
      <c r="BZV26" s="293"/>
      <c r="BZW26" s="293"/>
      <c r="BZX26" s="293"/>
      <c r="BZY26" s="293"/>
      <c r="BZZ26" s="293"/>
      <c r="CAA26" s="293"/>
      <c r="CAB26" s="293"/>
      <c r="CAC26" s="293"/>
      <c r="CAD26" s="293"/>
      <c r="CAE26" s="293"/>
      <c r="CAF26" s="293"/>
      <c r="CAG26" s="293"/>
      <c r="CAH26" s="293"/>
      <c r="CAI26" s="293"/>
      <c r="CAJ26" s="293"/>
      <c r="CAK26" s="293"/>
      <c r="CAL26" s="293"/>
      <c r="CAM26" s="293"/>
      <c r="CAN26" s="293"/>
      <c r="CAO26" s="293"/>
      <c r="CAP26" s="293"/>
      <c r="CAQ26" s="293"/>
      <c r="CAR26" s="293"/>
      <c r="CAS26" s="293"/>
      <c r="CAT26" s="293"/>
      <c r="CAU26" s="293"/>
      <c r="CAV26" s="293"/>
      <c r="CAW26" s="293"/>
      <c r="CAX26" s="293"/>
      <c r="CAY26" s="293"/>
      <c r="CAZ26" s="293"/>
      <c r="CBA26" s="293"/>
      <c r="CBB26" s="293"/>
      <c r="CBC26" s="293"/>
      <c r="CBD26" s="293"/>
      <c r="CBE26" s="293"/>
      <c r="CBF26" s="293"/>
      <c r="CBG26" s="293"/>
      <c r="CBH26" s="293"/>
      <c r="CBI26" s="293"/>
      <c r="CBJ26" s="293"/>
      <c r="CBK26" s="293"/>
      <c r="CBL26" s="293"/>
      <c r="CBM26" s="293"/>
      <c r="CBN26" s="293"/>
      <c r="CBO26" s="293"/>
      <c r="CBP26" s="293"/>
      <c r="CBQ26" s="293"/>
      <c r="CBR26" s="293"/>
      <c r="CBS26" s="293"/>
      <c r="CBT26" s="293"/>
      <c r="CBU26" s="293"/>
      <c r="CBV26" s="293"/>
      <c r="CBW26" s="293"/>
      <c r="CBX26" s="293"/>
      <c r="CBY26" s="293"/>
      <c r="CBZ26" s="293"/>
      <c r="CCA26" s="293"/>
      <c r="CCB26" s="293"/>
      <c r="CCC26" s="293"/>
      <c r="CCD26" s="293"/>
      <c r="CCE26" s="293"/>
      <c r="CCF26" s="293"/>
      <c r="CCG26" s="293"/>
      <c r="CCH26" s="293"/>
      <c r="CCI26" s="293"/>
      <c r="CCJ26" s="293"/>
      <c r="CCK26" s="293"/>
      <c r="CCL26" s="293"/>
      <c r="CCM26" s="293"/>
      <c r="CCN26" s="293"/>
      <c r="CCO26" s="293"/>
      <c r="CCP26" s="293"/>
      <c r="CCQ26" s="293"/>
      <c r="CCR26" s="293"/>
      <c r="CCS26" s="293"/>
      <c r="CCT26" s="293"/>
      <c r="CCU26" s="293"/>
      <c r="CCV26" s="293"/>
      <c r="CCW26" s="293"/>
      <c r="CCX26" s="293"/>
      <c r="CCY26" s="293"/>
      <c r="CCZ26" s="293"/>
      <c r="CDA26" s="293"/>
      <c r="CDB26" s="293"/>
      <c r="CDC26" s="293"/>
      <c r="CDD26" s="293"/>
      <c r="CDE26" s="293"/>
      <c r="CDF26" s="293"/>
      <c r="CDG26" s="293"/>
      <c r="CDH26" s="293"/>
      <c r="CDI26" s="293"/>
      <c r="CDJ26" s="293"/>
      <c r="CDK26" s="293"/>
      <c r="CDL26" s="293"/>
      <c r="CDM26" s="293"/>
      <c r="CDN26" s="293"/>
      <c r="CDO26" s="293"/>
      <c r="CDP26" s="293"/>
      <c r="CDQ26" s="293"/>
      <c r="CDR26" s="293"/>
      <c r="CDS26" s="293"/>
      <c r="CDT26" s="293"/>
      <c r="CDU26" s="293"/>
      <c r="CDV26" s="293"/>
      <c r="CDW26" s="293"/>
      <c r="CDX26" s="293"/>
      <c r="CDY26" s="293"/>
      <c r="CDZ26" s="293"/>
      <c r="CEA26" s="293"/>
      <c r="CEB26" s="293"/>
      <c r="CEC26" s="293"/>
      <c r="CED26" s="293"/>
      <c r="CEE26" s="293"/>
      <c r="CEF26" s="293"/>
      <c r="CEG26" s="293"/>
      <c r="CEH26" s="293"/>
      <c r="CEI26" s="293"/>
      <c r="CEJ26" s="293"/>
      <c r="CEK26" s="293"/>
      <c r="CEL26" s="293"/>
      <c r="CEM26" s="293"/>
      <c r="CEN26" s="293"/>
      <c r="CEO26" s="293"/>
      <c r="CEP26" s="293"/>
      <c r="CEQ26" s="293"/>
      <c r="CER26" s="293"/>
      <c r="CES26" s="293"/>
      <c r="CET26" s="293"/>
      <c r="CEU26" s="293"/>
      <c r="CEV26" s="293"/>
      <c r="CEW26" s="293"/>
      <c r="CEX26" s="293"/>
      <c r="CEY26" s="293"/>
      <c r="CEZ26" s="293"/>
      <c r="CFA26" s="293"/>
      <c r="CFB26" s="293"/>
      <c r="CFC26" s="293"/>
      <c r="CFD26" s="293"/>
      <c r="CFE26" s="293"/>
      <c r="CFF26" s="293"/>
      <c r="CFG26" s="293"/>
      <c r="CFH26" s="293"/>
      <c r="CFI26" s="293"/>
      <c r="CFJ26" s="293"/>
      <c r="CFK26" s="293"/>
      <c r="CFL26" s="293"/>
      <c r="CFM26" s="293"/>
      <c r="CFN26" s="293"/>
      <c r="CFO26" s="293"/>
      <c r="CFP26" s="293"/>
      <c r="CFQ26" s="293"/>
      <c r="CFR26" s="293"/>
      <c r="CFS26" s="293"/>
      <c r="CFT26" s="293"/>
      <c r="CFU26" s="293"/>
      <c r="CFV26" s="293"/>
      <c r="CFW26" s="293"/>
      <c r="CFX26" s="293"/>
      <c r="CFY26" s="293"/>
      <c r="CFZ26" s="293"/>
      <c r="CGA26" s="293"/>
      <c r="CGB26" s="293"/>
      <c r="CGC26" s="293"/>
      <c r="CGD26" s="293"/>
      <c r="CGE26" s="293"/>
      <c r="CGF26" s="293"/>
      <c r="CGG26" s="293"/>
      <c r="CGH26" s="293"/>
      <c r="CGI26" s="293"/>
      <c r="CGJ26" s="293"/>
      <c r="CGK26" s="293"/>
      <c r="CGL26" s="293"/>
      <c r="CGM26" s="293"/>
      <c r="CGN26" s="293"/>
      <c r="CGO26" s="293"/>
      <c r="CGP26" s="293"/>
      <c r="CGQ26" s="293"/>
      <c r="CGR26" s="293"/>
      <c r="CGS26" s="293"/>
      <c r="CGT26" s="293"/>
      <c r="CGU26" s="293"/>
      <c r="CGV26" s="293"/>
      <c r="CGW26" s="293"/>
      <c r="CGX26" s="293"/>
      <c r="CGY26" s="293"/>
      <c r="CGZ26" s="293"/>
      <c r="CHA26" s="293"/>
      <c r="CHB26" s="293"/>
      <c r="CHC26" s="293"/>
      <c r="CHD26" s="293"/>
      <c r="CHE26" s="293"/>
      <c r="CHF26" s="293"/>
      <c r="CHG26" s="293"/>
      <c r="CHH26" s="293"/>
      <c r="CHI26" s="293"/>
      <c r="CHJ26" s="293"/>
      <c r="CHK26" s="293"/>
      <c r="CHL26" s="293"/>
      <c r="CHM26" s="293"/>
      <c r="CHN26" s="293"/>
      <c r="CHO26" s="293"/>
      <c r="CHP26" s="293"/>
      <c r="CHQ26" s="293"/>
      <c r="CHR26" s="293"/>
      <c r="CHS26" s="293"/>
      <c r="CHT26" s="293"/>
      <c r="CHU26" s="293"/>
      <c r="CHV26" s="293"/>
      <c r="CHW26" s="293"/>
      <c r="CHX26" s="293"/>
      <c r="CHY26" s="293"/>
      <c r="CHZ26" s="293"/>
      <c r="CIA26" s="293"/>
      <c r="CIB26" s="293"/>
      <c r="CIC26" s="293"/>
      <c r="CID26" s="293"/>
      <c r="CIE26" s="293"/>
      <c r="CIF26" s="293"/>
      <c r="CIG26" s="293"/>
      <c r="CIH26" s="293"/>
      <c r="CII26" s="293"/>
      <c r="CIJ26" s="293"/>
      <c r="CIK26" s="293"/>
      <c r="CIL26" s="293"/>
      <c r="CIM26" s="293"/>
      <c r="CIN26" s="293"/>
      <c r="CIO26" s="293"/>
      <c r="CIP26" s="293"/>
      <c r="CIQ26" s="293"/>
      <c r="CIR26" s="293"/>
      <c r="CIS26" s="293"/>
      <c r="CIT26" s="293"/>
      <c r="CIU26" s="293"/>
      <c r="CIV26" s="293"/>
      <c r="CIW26" s="293"/>
      <c r="CIX26" s="293"/>
      <c r="CIY26" s="293"/>
      <c r="CIZ26" s="293"/>
      <c r="CJA26" s="293"/>
      <c r="CJB26" s="293"/>
      <c r="CJC26" s="293"/>
      <c r="CJD26" s="293"/>
      <c r="CJE26" s="293"/>
      <c r="CJF26" s="293"/>
      <c r="CJG26" s="293"/>
      <c r="CJH26" s="293"/>
      <c r="CJI26" s="293"/>
      <c r="CJJ26" s="293"/>
      <c r="CJK26" s="293"/>
      <c r="CJL26" s="293"/>
      <c r="CJM26" s="293"/>
      <c r="CJN26" s="293"/>
      <c r="CJO26" s="293"/>
      <c r="CJP26" s="293"/>
      <c r="CJQ26" s="293"/>
      <c r="CJR26" s="293"/>
      <c r="CJS26" s="293"/>
      <c r="CJT26" s="293"/>
      <c r="CJU26" s="293"/>
      <c r="CJV26" s="293"/>
      <c r="CJW26" s="293"/>
      <c r="CJX26" s="293"/>
      <c r="CJY26" s="293"/>
      <c r="CJZ26" s="293"/>
      <c r="CKA26" s="293"/>
      <c r="CKB26" s="293"/>
      <c r="CKC26" s="293"/>
      <c r="CKD26" s="293"/>
      <c r="CKE26" s="293"/>
      <c r="CKF26" s="293"/>
      <c r="CKG26" s="293"/>
      <c r="CKH26" s="293"/>
      <c r="CKI26" s="293"/>
      <c r="CKJ26" s="293"/>
      <c r="CKK26" s="293"/>
      <c r="CKL26" s="293"/>
      <c r="CKM26" s="293"/>
      <c r="CKN26" s="293"/>
      <c r="CKO26" s="293"/>
      <c r="CKP26" s="293"/>
      <c r="CKQ26" s="293"/>
      <c r="CKR26" s="293"/>
      <c r="CKS26" s="293"/>
      <c r="CKT26" s="293"/>
      <c r="CKU26" s="293"/>
      <c r="CKV26" s="293"/>
      <c r="CKW26" s="293"/>
      <c r="CKX26" s="293"/>
      <c r="CKY26" s="293"/>
      <c r="CKZ26" s="293"/>
      <c r="CLA26" s="293"/>
      <c r="CLB26" s="293"/>
      <c r="CLC26" s="293"/>
      <c r="CLD26" s="293"/>
      <c r="CLE26" s="293"/>
      <c r="CLF26" s="293"/>
      <c r="CLG26" s="293"/>
      <c r="CLH26" s="293"/>
      <c r="CLI26" s="293"/>
      <c r="CLJ26" s="293"/>
      <c r="CLK26" s="293"/>
      <c r="CLL26" s="293"/>
      <c r="CLM26" s="293"/>
      <c r="CLN26" s="293"/>
      <c r="CLO26" s="293"/>
      <c r="CLP26" s="293"/>
      <c r="CLQ26" s="293"/>
      <c r="CLR26" s="293"/>
      <c r="CLS26" s="293"/>
      <c r="CLT26" s="293"/>
      <c r="CLU26" s="293"/>
      <c r="CLV26" s="293"/>
      <c r="CLW26" s="293"/>
      <c r="CLX26" s="293"/>
      <c r="CLY26" s="293"/>
      <c r="CLZ26" s="293"/>
      <c r="CMA26" s="293"/>
      <c r="CMB26" s="293"/>
      <c r="CMC26" s="293"/>
      <c r="CMD26" s="293"/>
      <c r="CME26" s="293"/>
      <c r="CMF26" s="293"/>
      <c r="CMG26" s="293"/>
      <c r="CMH26" s="293"/>
      <c r="CMI26" s="293"/>
      <c r="CMJ26" s="293"/>
      <c r="CMK26" s="293"/>
      <c r="CML26" s="293"/>
      <c r="CMM26" s="293"/>
      <c r="CMN26" s="293"/>
      <c r="CMO26" s="293"/>
      <c r="CMP26" s="293"/>
      <c r="CMQ26" s="293"/>
      <c r="CMR26" s="293"/>
      <c r="CMS26" s="293"/>
      <c r="CMT26" s="293"/>
      <c r="CMU26" s="293"/>
      <c r="CMV26" s="293"/>
      <c r="CMW26" s="293"/>
      <c r="CMX26" s="293"/>
      <c r="CMY26" s="293"/>
      <c r="CMZ26" s="293"/>
      <c r="CNA26" s="293"/>
      <c r="CNB26" s="293"/>
      <c r="CNC26" s="293"/>
      <c r="CND26" s="293"/>
      <c r="CNE26" s="293"/>
      <c r="CNF26" s="293"/>
      <c r="CNG26" s="293"/>
      <c r="CNH26" s="293"/>
      <c r="CNI26" s="293"/>
      <c r="CNJ26" s="293"/>
      <c r="CNK26" s="293"/>
      <c r="CNL26" s="293"/>
      <c r="CNM26" s="293"/>
      <c r="CNN26" s="293"/>
      <c r="CNO26" s="293"/>
      <c r="CNP26" s="293"/>
      <c r="CNQ26" s="293"/>
      <c r="CNR26" s="293"/>
      <c r="CNS26" s="293"/>
      <c r="CNT26" s="293"/>
      <c r="CNU26" s="293"/>
      <c r="CNV26" s="293"/>
      <c r="CNW26" s="293"/>
      <c r="CNX26" s="293"/>
      <c r="CNY26" s="293"/>
      <c r="CNZ26" s="293"/>
      <c r="COA26" s="293"/>
      <c r="COB26" s="293"/>
      <c r="COC26" s="293"/>
      <c r="COD26" s="293"/>
      <c r="COE26" s="293"/>
      <c r="COF26" s="293"/>
      <c r="COG26" s="293"/>
      <c r="COH26" s="293"/>
      <c r="COI26" s="293"/>
      <c r="COJ26" s="293"/>
      <c r="COK26" s="293"/>
      <c r="COL26" s="293"/>
      <c r="COM26" s="293"/>
      <c r="CON26" s="293"/>
      <c r="COO26" s="293"/>
      <c r="COP26" s="293"/>
      <c r="COQ26" s="293"/>
      <c r="COR26" s="293"/>
      <c r="COS26" s="293"/>
      <c r="COT26" s="293"/>
      <c r="COU26" s="293"/>
      <c r="COV26" s="293"/>
      <c r="COW26" s="293"/>
      <c r="COX26" s="293"/>
      <c r="COY26" s="293"/>
      <c r="COZ26" s="293"/>
      <c r="CPA26" s="293"/>
      <c r="CPB26" s="293"/>
      <c r="CPC26" s="293"/>
      <c r="CPD26" s="293"/>
      <c r="CPE26" s="293"/>
      <c r="CPF26" s="293"/>
      <c r="CPG26" s="293"/>
      <c r="CPH26" s="293"/>
      <c r="CPI26" s="293"/>
      <c r="CPJ26" s="293"/>
      <c r="CPK26" s="293"/>
      <c r="CPL26" s="293"/>
      <c r="CPM26" s="293"/>
      <c r="CPN26" s="293"/>
      <c r="CPO26" s="293"/>
      <c r="CPP26" s="293"/>
      <c r="CPQ26" s="293"/>
      <c r="CPR26" s="293"/>
      <c r="CPS26" s="293"/>
      <c r="CPT26" s="293"/>
      <c r="CPU26" s="293"/>
      <c r="CPV26" s="293"/>
      <c r="CPW26" s="293"/>
      <c r="CPX26" s="293"/>
      <c r="CPY26" s="293"/>
      <c r="CPZ26" s="293"/>
      <c r="CQA26" s="293"/>
      <c r="CQB26" s="293"/>
      <c r="CQC26" s="293"/>
      <c r="CQD26" s="293"/>
      <c r="CQE26" s="293"/>
      <c r="CQF26" s="293"/>
      <c r="CQG26" s="293"/>
      <c r="CQH26" s="293"/>
      <c r="CQI26" s="293"/>
      <c r="CQJ26" s="293"/>
      <c r="CQK26" s="293"/>
      <c r="CQL26" s="293"/>
      <c r="CQM26" s="293"/>
      <c r="CQN26" s="293"/>
      <c r="CQO26" s="293"/>
      <c r="CQP26" s="293"/>
      <c r="CQQ26" s="293"/>
      <c r="CQR26" s="293"/>
      <c r="CQS26" s="293"/>
      <c r="CQT26" s="293"/>
      <c r="CQU26" s="293"/>
      <c r="CQV26" s="293"/>
      <c r="CQW26" s="293"/>
      <c r="CQX26" s="293"/>
      <c r="CQY26" s="293"/>
      <c r="CQZ26" s="293"/>
      <c r="CRA26" s="293"/>
      <c r="CRB26" s="293"/>
      <c r="CRC26" s="293"/>
      <c r="CRD26" s="293"/>
      <c r="CRE26" s="293"/>
      <c r="CRF26" s="293"/>
      <c r="CRG26" s="293"/>
      <c r="CRH26" s="293"/>
      <c r="CRI26" s="293"/>
      <c r="CRJ26" s="293"/>
      <c r="CRK26" s="293"/>
      <c r="CRL26" s="293"/>
      <c r="CRM26" s="293"/>
      <c r="CRN26" s="293"/>
      <c r="CRO26" s="293"/>
      <c r="CRP26" s="293"/>
      <c r="CRQ26" s="293"/>
      <c r="CRR26" s="293"/>
      <c r="CRS26" s="293"/>
      <c r="CRT26" s="293"/>
      <c r="CRU26" s="293"/>
      <c r="CRV26" s="293"/>
      <c r="CRW26" s="293"/>
      <c r="CRX26" s="293"/>
      <c r="CRY26" s="293"/>
      <c r="CRZ26" s="293"/>
      <c r="CSA26" s="293"/>
      <c r="CSB26" s="293"/>
      <c r="CSC26" s="293"/>
      <c r="CSD26" s="293"/>
      <c r="CSE26" s="293"/>
      <c r="CSF26" s="293"/>
      <c r="CSG26" s="293"/>
      <c r="CSH26" s="293"/>
      <c r="CSI26" s="293"/>
      <c r="CSJ26" s="293"/>
      <c r="CSK26" s="293"/>
      <c r="CSL26" s="293"/>
      <c r="CSM26" s="293"/>
      <c r="CSN26" s="293"/>
      <c r="CSO26" s="293"/>
      <c r="CSP26" s="293"/>
      <c r="CSQ26" s="293"/>
      <c r="CSR26" s="293"/>
      <c r="CSS26" s="293"/>
      <c r="CST26" s="293"/>
      <c r="CSU26" s="293"/>
      <c r="CSV26" s="293"/>
      <c r="CSW26" s="293"/>
      <c r="CSX26" s="293"/>
      <c r="CSY26" s="293"/>
      <c r="CSZ26" s="293"/>
      <c r="CTA26" s="293"/>
      <c r="CTB26" s="293"/>
      <c r="CTC26" s="293"/>
      <c r="CTD26" s="293"/>
      <c r="CTE26" s="293"/>
      <c r="CTF26" s="293"/>
      <c r="CTG26" s="293"/>
      <c r="CTH26" s="293"/>
      <c r="CTI26" s="293"/>
      <c r="CTJ26" s="293"/>
      <c r="CTK26" s="293"/>
      <c r="CTL26" s="293"/>
      <c r="CTM26" s="293"/>
      <c r="CTN26" s="293"/>
      <c r="CTO26" s="293"/>
      <c r="CTP26" s="293"/>
      <c r="CTQ26" s="293"/>
      <c r="CTR26" s="293"/>
      <c r="CTS26" s="293"/>
      <c r="CTT26" s="293"/>
      <c r="CTU26" s="293"/>
      <c r="CTV26" s="293"/>
      <c r="CTW26" s="293"/>
      <c r="CTX26" s="293"/>
      <c r="CTY26" s="293"/>
      <c r="CTZ26" s="293"/>
      <c r="CUA26" s="293"/>
      <c r="CUB26" s="293"/>
      <c r="CUC26" s="293"/>
      <c r="CUD26" s="293"/>
      <c r="CUE26" s="293"/>
      <c r="CUF26" s="293"/>
      <c r="CUG26" s="293"/>
      <c r="CUH26" s="293"/>
      <c r="CUI26" s="293"/>
      <c r="CUJ26" s="293"/>
      <c r="CUK26" s="293"/>
      <c r="CUL26" s="293"/>
      <c r="CUM26" s="293"/>
      <c r="CUN26" s="293"/>
      <c r="CUO26" s="293"/>
      <c r="CUP26" s="293"/>
      <c r="CUQ26" s="293"/>
      <c r="CUR26" s="293"/>
      <c r="CUS26" s="293"/>
      <c r="CUT26" s="293"/>
      <c r="CUU26" s="293"/>
      <c r="CUV26" s="293"/>
      <c r="CUW26" s="293"/>
      <c r="CUX26" s="293"/>
      <c r="CUY26" s="293"/>
      <c r="CUZ26" s="293"/>
      <c r="CVA26" s="293"/>
      <c r="CVB26" s="293"/>
      <c r="CVC26" s="293"/>
      <c r="CVD26" s="293"/>
      <c r="CVE26" s="293"/>
      <c r="CVF26" s="293"/>
      <c r="CVG26" s="293"/>
      <c r="CVH26" s="293"/>
      <c r="CVI26" s="293"/>
      <c r="CVJ26" s="293"/>
      <c r="CVK26" s="293"/>
      <c r="CVL26" s="293"/>
      <c r="CVM26" s="293"/>
      <c r="CVN26" s="293"/>
      <c r="CVO26" s="293"/>
      <c r="CVP26" s="293"/>
      <c r="CVQ26" s="293"/>
      <c r="CVR26" s="293"/>
      <c r="CVS26" s="293"/>
      <c r="CVT26" s="293"/>
      <c r="CVU26" s="293"/>
      <c r="CVV26" s="293"/>
      <c r="CVW26" s="293"/>
      <c r="CVX26" s="293"/>
      <c r="CVY26" s="293"/>
      <c r="CVZ26" s="293"/>
      <c r="CWA26" s="293"/>
      <c r="CWB26" s="293"/>
      <c r="CWC26" s="293"/>
      <c r="CWD26" s="293"/>
      <c r="CWE26" s="293"/>
      <c r="CWF26" s="293"/>
      <c r="CWG26" s="293"/>
      <c r="CWH26" s="293"/>
      <c r="CWI26" s="293"/>
      <c r="CWJ26" s="293"/>
      <c r="CWK26" s="293"/>
      <c r="CWL26" s="293"/>
      <c r="CWM26" s="293"/>
      <c r="CWN26" s="293"/>
      <c r="CWO26" s="293"/>
      <c r="CWP26" s="293"/>
      <c r="CWQ26" s="293"/>
      <c r="CWR26" s="293"/>
      <c r="CWS26" s="293"/>
      <c r="CWT26" s="293"/>
      <c r="CWU26" s="293"/>
      <c r="CWV26" s="293"/>
      <c r="CWW26" s="293"/>
      <c r="CWX26" s="293"/>
      <c r="CWY26" s="293"/>
      <c r="CWZ26" s="293"/>
      <c r="CXA26" s="293"/>
      <c r="CXB26" s="293"/>
      <c r="CXC26" s="293"/>
      <c r="CXD26" s="293"/>
      <c r="CXE26" s="293"/>
      <c r="CXF26" s="293"/>
      <c r="CXG26" s="293"/>
      <c r="CXH26" s="293"/>
      <c r="CXI26" s="293"/>
      <c r="CXJ26" s="293"/>
      <c r="CXK26" s="293"/>
      <c r="CXL26" s="293"/>
      <c r="CXM26" s="293"/>
      <c r="CXN26" s="293"/>
      <c r="CXO26" s="293"/>
      <c r="CXP26" s="293"/>
      <c r="CXQ26" s="293"/>
      <c r="CXR26" s="293"/>
      <c r="CXS26" s="293"/>
      <c r="CXT26" s="293"/>
      <c r="CXU26" s="293"/>
      <c r="CXV26" s="293"/>
      <c r="CXW26" s="293"/>
      <c r="CXX26" s="293"/>
      <c r="CXY26" s="293"/>
      <c r="CXZ26" s="293"/>
      <c r="CYA26" s="293"/>
      <c r="CYB26" s="293"/>
      <c r="CYC26" s="293"/>
      <c r="CYD26" s="293"/>
      <c r="CYE26" s="293"/>
      <c r="CYF26" s="293"/>
      <c r="CYG26" s="293"/>
      <c r="CYH26" s="293"/>
      <c r="CYI26" s="293"/>
      <c r="CYJ26" s="293"/>
      <c r="CYK26" s="293"/>
      <c r="CYL26" s="293"/>
      <c r="CYM26" s="293"/>
      <c r="CYN26" s="293"/>
      <c r="CYO26" s="293"/>
      <c r="CYP26" s="293"/>
      <c r="CYQ26" s="293"/>
      <c r="CYR26" s="293"/>
      <c r="CYS26" s="293"/>
      <c r="CYT26" s="293"/>
      <c r="CYU26" s="293"/>
      <c r="CYV26" s="293"/>
      <c r="CYW26" s="293"/>
      <c r="CYX26" s="293"/>
      <c r="CYY26" s="293"/>
      <c r="CYZ26" s="293"/>
      <c r="CZA26" s="293"/>
      <c r="CZB26" s="293"/>
      <c r="CZC26" s="293"/>
      <c r="CZD26" s="293"/>
      <c r="CZE26" s="293"/>
      <c r="CZF26" s="293"/>
      <c r="CZG26" s="293"/>
      <c r="CZH26" s="293"/>
      <c r="CZI26" s="293"/>
      <c r="CZJ26" s="293"/>
      <c r="CZK26" s="293"/>
      <c r="CZL26" s="293"/>
      <c r="CZM26" s="293"/>
      <c r="CZN26" s="293"/>
      <c r="CZO26" s="293"/>
      <c r="CZP26" s="293"/>
      <c r="CZQ26" s="293"/>
      <c r="CZR26" s="293"/>
      <c r="CZS26" s="293"/>
      <c r="CZT26" s="293"/>
      <c r="CZU26" s="293"/>
      <c r="CZV26" s="293"/>
      <c r="CZW26" s="293"/>
      <c r="CZX26" s="293"/>
      <c r="CZY26" s="293"/>
      <c r="CZZ26" s="293"/>
      <c r="DAA26" s="293"/>
      <c r="DAB26" s="293"/>
      <c r="DAC26" s="293"/>
      <c r="DAD26" s="293"/>
      <c r="DAE26" s="293"/>
      <c r="DAF26" s="293"/>
      <c r="DAG26" s="293"/>
      <c r="DAH26" s="293"/>
      <c r="DAI26" s="293"/>
      <c r="DAJ26" s="293"/>
      <c r="DAK26" s="293"/>
      <c r="DAL26" s="293"/>
      <c r="DAM26" s="293"/>
      <c r="DAN26" s="293"/>
      <c r="DAO26" s="293"/>
      <c r="DAP26" s="293"/>
      <c r="DAQ26" s="293"/>
      <c r="DAR26" s="293"/>
      <c r="DAS26" s="293"/>
      <c r="DAT26" s="293"/>
      <c r="DAU26" s="293"/>
      <c r="DAV26" s="293"/>
      <c r="DAW26" s="293"/>
      <c r="DAX26" s="293"/>
      <c r="DAY26" s="293"/>
      <c r="DAZ26" s="293"/>
      <c r="DBA26" s="293"/>
      <c r="DBB26" s="293"/>
      <c r="DBC26" s="293"/>
      <c r="DBD26" s="293"/>
      <c r="DBE26" s="293"/>
      <c r="DBF26" s="293"/>
      <c r="DBG26" s="293"/>
      <c r="DBH26" s="293"/>
      <c r="DBI26" s="293"/>
      <c r="DBJ26" s="293"/>
      <c r="DBK26" s="293"/>
      <c r="DBL26" s="293"/>
      <c r="DBM26" s="293"/>
      <c r="DBN26" s="293"/>
      <c r="DBO26" s="293"/>
      <c r="DBP26" s="293"/>
      <c r="DBQ26" s="293"/>
      <c r="DBR26" s="293"/>
      <c r="DBS26" s="293"/>
      <c r="DBT26" s="293"/>
      <c r="DBU26" s="293"/>
      <c r="DBV26" s="293"/>
      <c r="DBW26" s="293"/>
      <c r="DBX26" s="293"/>
      <c r="DBY26" s="293"/>
      <c r="DBZ26" s="293"/>
      <c r="DCA26" s="293"/>
      <c r="DCB26" s="293"/>
      <c r="DCC26" s="293"/>
      <c r="DCD26" s="293"/>
      <c r="DCE26" s="293"/>
      <c r="DCF26" s="293"/>
      <c r="DCG26" s="293"/>
      <c r="DCH26" s="293"/>
      <c r="DCI26" s="293"/>
      <c r="DCJ26" s="293"/>
      <c r="DCK26" s="293"/>
      <c r="DCL26" s="293"/>
      <c r="DCM26" s="293"/>
      <c r="DCN26" s="293"/>
      <c r="DCO26" s="293"/>
      <c r="DCP26" s="293"/>
      <c r="DCQ26" s="293"/>
      <c r="DCR26" s="293"/>
      <c r="DCS26" s="293"/>
      <c r="DCT26" s="293"/>
      <c r="DCU26" s="293"/>
      <c r="DCV26" s="293"/>
      <c r="DCW26" s="293"/>
      <c r="DCX26" s="293"/>
      <c r="DCY26" s="293"/>
      <c r="DCZ26" s="293"/>
      <c r="DDA26" s="293"/>
      <c r="DDB26" s="293"/>
      <c r="DDC26" s="293"/>
      <c r="DDD26" s="293"/>
      <c r="DDE26" s="293"/>
      <c r="DDF26" s="293"/>
      <c r="DDG26" s="293"/>
      <c r="DDH26" s="293"/>
      <c r="DDI26" s="293"/>
      <c r="DDJ26" s="293"/>
      <c r="DDK26" s="293"/>
      <c r="DDL26" s="293"/>
      <c r="DDM26" s="293"/>
      <c r="DDN26" s="293"/>
      <c r="DDO26" s="293"/>
      <c r="DDP26" s="293"/>
      <c r="DDQ26" s="293"/>
      <c r="DDR26" s="293"/>
      <c r="DDS26" s="293"/>
      <c r="DDT26" s="293"/>
      <c r="DDU26" s="293"/>
      <c r="DDV26" s="293"/>
      <c r="DDW26" s="293"/>
      <c r="DDX26" s="293"/>
      <c r="DDY26" s="293"/>
      <c r="DDZ26" s="293"/>
      <c r="DEA26" s="293"/>
      <c r="DEB26" s="293"/>
      <c r="DEC26" s="293"/>
      <c r="DED26" s="293"/>
      <c r="DEE26" s="293"/>
      <c r="DEF26" s="293"/>
      <c r="DEG26" s="293"/>
      <c r="DEH26" s="293"/>
      <c r="DEI26" s="293"/>
      <c r="DEJ26" s="293"/>
      <c r="DEK26" s="293"/>
      <c r="DEL26" s="293"/>
      <c r="DEM26" s="293"/>
      <c r="DEN26" s="293"/>
      <c r="DEO26" s="293"/>
      <c r="DEP26" s="293"/>
      <c r="DEQ26" s="293"/>
      <c r="DER26" s="293"/>
      <c r="DES26" s="293"/>
      <c r="DET26" s="293"/>
      <c r="DEU26" s="293"/>
      <c r="DEV26" s="293"/>
      <c r="DEW26" s="293"/>
      <c r="DEX26" s="293"/>
      <c r="DEY26" s="293"/>
      <c r="DEZ26" s="293"/>
      <c r="DFA26" s="293"/>
      <c r="DFB26" s="293"/>
      <c r="DFC26" s="293"/>
      <c r="DFD26" s="293"/>
      <c r="DFE26" s="293"/>
      <c r="DFF26" s="293"/>
      <c r="DFG26" s="293"/>
      <c r="DFH26" s="293"/>
      <c r="DFI26" s="293"/>
      <c r="DFJ26" s="293"/>
      <c r="DFK26" s="293"/>
      <c r="DFL26" s="293"/>
      <c r="DFM26" s="293"/>
      <c r="DFN26" s="293"/>
      <c r="DFO26" s="293"/>
      <c r="DFP26" s="293"/>
      <c r="DFQ26" s="293"/>
      <c r="DFR26" s="293"/>
      <c r="DFS26" s="293"/>
      <c r="DFT26" s="293"/>
      <c r="DFU26" s="293"/>
      <c r="DFV26" s="293"/>
      <c r="DFW26" s="293"/>
      <c r="DFX26" s="293"/>
      <c r="DFY26" s="293"/>
      <c r="DFZ26" s="293"/>
      <c r="DGA26" s="293"/>
      <c r="DGB26" s="293"/>
      <c r="DGC26" s="293"/>
      <c r="DGD26" s="293"/>
      <c r="DGE26" s="293"/>
      <c r="DGF26" s="293"/>
      <c r="DGG26" s="293"/>
      <c r="DGH26" s="293"/>
      <c r="DGI26" s="293"/>
      <c r="DGJ26" s="293"/>
      <c r="DGK26" s="293"/>
      <c r="DGL26" s="293"/>
      <c r="DGM26" s="293"/>
      <c r="DGN26" s="293"/>
      <c r="DGO26" s="293"/>
      <c r="DGP26" s="293"/>
      <c r="DGQ26" s="293"/>
      <c r="DGR26" s="293"/>
      <c r="DGS26" s="293"/>
      <c r="DGT26" s="293"/>
      <c r="DGU26" s="293"/>
      <c r="DGV26" s="293"/>
      <c r="DGW26" s="293"/>
      <c r="DGX26" s="293"/>
      <c r="DGY26" s="293"/>
      <c r="DGZ26" s="293"/>
      <c r="DHA26" s="293"/>
      <c r="DHB26" s="293"/>
      <c r="DHC26" s="293"/>
      <c r="DHD26" s="293"/>
      <c r="DHE26" s="293"/>
      <c r="DHF26" s="293"/>
      <c r="DHG26" s="293"/>
      <c r="DHH26" s="293"/>
      <c r="DHI26" s="293"/>
      <c r="DHJ26" s="293"/>
      <c r="DHK26" s="293"/>
      <c r="DHL26" s="293"/>
      <c r="DHM26" s="293"/>
      <c r="DHN26" s="293"/>
      <c r="DHO26" s="293"/>
      <c r="DHP26" s="293"/>
      <c r="DHQ26" s="293"/>
      <c r="DHR26" s="293"/>
      <c r="DHS26" s="293"/>
      <c r="DHT26" s="293"/>
      <c r="DHU26" s="293"/>
      <c r="DHV26" s="293"/>
      <c r="DHW26" s="293"/>
      <c r="DHX26" s="293"/>
      <c r="DHY26" s="293"/>
      <c r="DHZ26" s="293"/>
      <c r="DIA26" s="293"/>
      <c r="DIB26" s="293"/>
      <c r="DIC26" s="293"/>
      <c r="DID26" s="293"/>
      <c r="DIE26" s="293"/>
      <c r="DIF26" s="293"/>
      <c r="DIG26" s="293"/>
      <c r="DIH26" s="293"/>
      <c r="DII26" s="293"/>
      <c r="DIJ26" s="293"/>
      <c r="DIK26" s="293"/>
      <c r="DIL26" s="293"/>
      <c r="DIM26" s="293"/>
      <c r="DIN26" s="293"/>
      <c r="DIO26" s="293"/>
      <c r="DIP26" s="293"/>
      <c r="DIQ26" s="293"/>
      <c r="DIR26" s="293"/>
      <c r="DIS26" s="293"/>
      <c r="DIT26" s="293"/>
      <c r="DIU26" s="293"/>
      <c r="DIV26" s="293"/>
      <c r="DIW26" s="293"/>
      <c r="DIX26" s="293"/>
      <c r="DIY26" s="293"/>
      <c r="DIZ26" s="293"/>
      <c r="DJA26" s="293"/>
      <c r="DJB26" s="293"/>
      <c r="DJC26" s="293"/>
      <c r="DJD26" s="293"/>
      <c r="DJE26" s="293"/>
      <c r="DJF26" s="293"/>
      <c r="DJG26" s="293"/>
      <c r="DJH26" s="293"/>
      <c r="DJI26" s="293"/>
      <c r="DJJ26" s="293"/>
      <c r="DJK26" s="293"/>
      <c r="DJL26" s="293"/>
      <c r="DJM26" s="293"/>
      <c r="DJN26" s="293"/>
      <c r="DJO26" s="293"/>
      <c r="DJP26" s="293"/>
      <c r="DJQ26" s="293"/>
      <c r="DJR26" s="293"/>
      <c r="DJS26" s="293"/>
      <c r="DJT26" s="293"/>
      <c r="DJU26" s="293"/>
      <c r="DJV26" s="293"/>
      <c r="DJW26" s="293"/>
      <c r="DJX26" s="293"/>
      <c r="DJY26" s="293"/>
      <c r="DJZ26" s="293"/>
      <c r="DKA26" s="293"/>
      <c r="DKB26" s="293"/>
      <c r="DKC26" s="293"/>
      <c r="DKD26" s="293"/>
      <c r="DKE26" s="293"/>
      <c r="DKF26" s="293"/>
      <c r="DKG26" s="293"/>
      <c r="DKH26" s="293"/>
      <c r="DKI26" s="293"/>
      <c r="DKJ26" s="293"/>
      <c r="DKK26" s="293"/>
      <c r="DKL26" s="293"/>
      <c r="DKM26" s="293"/>
      <c r="DKN26" s="293"/>
      <c r="DKO26" s="293"/>
      <c r="DKP26" s="293"/>
      <c r="DKQ26" s="293"/>
      <c r="DKR26" s="293"/>
      <c r="DKS26" s="293"/>
      <c r="DKT26" s="293"/>
      <c r="DKU26" s="293"/>
      <c r="DKV26" s="293"/>
      <c r="DKW26" s="293"/>
      <c r="DKX26" s="293"/>
      <c r="DKY26" s="293"/>
      <c r="DKZ26" s="293"/>
      <c r="DLA26" s="293"/>
      <c r="DLB26" s="293"/>
      <c r="DLC26" s="293"/>
      <c r="DLD26" s="293"/>
      <c r="DLE26" s="293"/>
      <c r="DLF26" s="293"/>
      <c r="DLG26" s="293"/>
      <c r="DLH26" s="293"/>
      <c r="DLI26" s="293"/>
      <c r="DLJ26" s="293"/>
      <c r="DLK26" s="293"/>
      <c r="DLL26" s="293"/>
      <c r="DLM26" s="293"/>
      <c r="DLN26" s="293"/>
      <c r="DLO26" s="293"/>
      <c r="DLP26" s="293"/>
      <c r="DLQ26" s="293"/>
      <c r="DLR26" s="293"/>
      <c r="DLS26" s="293"/>
      <c r="DLT26" s="293"/>
      <c r="DLU26" s="293"/>
      <c r="DLV26" s="293"/>
      <c r="DLW26" s="293"/>
      <c r="DLX26" s="293"/>
      <c r="DLY26" s="293"/>
      <c r="DLZ26" s="293"/>
      <c r="DMA26" s="293"/>
      <c r="DMB26" s="293"/>
      <c r="DMC26" s="293"/>
      <c r="DMD26" s="293"/>
      <c r="DME26" s="293"/>
      <c r="DMF26" s="293"/>
      <c r="DMG26" s="293"/>
      <c r="DMH26" s="293"/>
      <c r="DMI26" s="293"/>
      <c r="DMJ26" s="293"/>
      <c r="DMK26" s="293"/>
      <c r="DML26" s="293"/>
      <c r="DMM26" s="293"/>
      <c r="DMN26" s="293"/>
      <c r="DMO26" s="293"/>
      <c r="DMP26" s="293"/>
      <c r="DMQ26" s="293"/>
      <c r="DMR26" s="293"/>
      <c r="DMS26" s="293"/>
      <c r="DMT26" s="293"/>
      <c r="DMU26" s="293"/>
      <c r="DMV26" s="293"/>
      <c r="DMW26" s="293"/>
      <c r="DMX26" s="293"/>
      <c r="DMY26" s="293"/>
      <c r="DMZ26" s="293"/>
      <c r="DNA26" s="293"/>
      <c r="DNB26" s="293"/>
      <c r="DNC26" s="293"/>
      <c r="DND26" s="293"/>
      <c r="DNE26" s="293"/>
      <c r="DNF26" s="293"/>
      <c r="DNG26" s="293"/>
      <c r="DNH26" s="293"/>
      <c r="DNI26" s="293"/>
      <c r="DNJ26" s="293"/>
      <c r="DNK26" s="293"/>
      <c r="DNL26" s="293"/>
      <c r="DNM26" s="293"/>
      <c r="DNN26" s="293"/>
      <c r="DNO26" s="293"/>
      <c r="DNP26" s="293"/>
      <c r="DNQ26" s="293"/>
      <c r="DNR26" s="293"/>
      <c r="DNS26" s="293"/>
      <c r="DNT26" s="293"/>
      <c r="DNU26" s="293"/>
      <c r="DNV26" s="293"/>
      <c r="DNW26" s="293"/>
      <c r="DNX26" s="293"/>
      <c r="DNY26" s="293"/>
      <c r="DNZ26" s="293"/>
      <c r="DOA26" s="293"/>
      <c r="DOB26" s="293"/>
      <c r="DOC26" s="293"/>
      <c r="DOD26" s="293"/>
      <c r="DOE26" s="293"/>
      <c r="DOF26" s="293"/>
      <c r="DOG26" s="293"/>
      <c r="DOH26" s="293"/>
      <c r="DOI26" s="293"/>
      <c r="DOJ26" s="293"/>
      <c r="DOK26" s="293"/>
      <c r="DOL26" s="293"/>
      <c r="DOM26" s="293"/>
      <c r="DON26" s="293"/>
      <c r="DOO26" s="293"/>
      <c r="DOP26" s="293"/>
      <c r="DOQ26" s="293"/>
      <c r="DOR26" s="293"/>
      <c r="DOS26" s="293"/>
      <c r="DOT26" s="293"/>
      <c r="DOU26" s="293"/>
      <c r="DOV26" s="293"/>
      <c r="DOW26" s="293"/>
      <c r="DOX26" s="293"/>
      <c r="DOY26" s="293"/>
      <c r="DOZ26" s="293"/>
      <c r="DPA26" s="293"/>
      <c r="DPB26" s="293"/>
      <c r="DPC26" s="293"/>
      <c r="DPD26" s="293"/>
      <c r="DPE26" s="293"/>
      <c r="DPF26" s="293"/>
      <c r="DPG26" s="293"/>
      <c r="DPH26" s="293"/>
      <c r="DPI26" s="293"/>
      <c r="DPJ26" s="293"/>
      <c r="DPK26" s="293"/>
      <c r="DPL26" s="293"/>
      <c r="DPM26" s="293"/>
      <c r="DPN26" s="293"/>
      <c r="DPO26" s="293"/>
      <c r="DPP26" s="293"/>
      <c r="DPQ26" s="293"/>
      <c r="DPR26" s="293"/>
      <c r="DPS26" s="293"/>
      <c r="DPT26" s="293"/>
      <c r="DPU26" s="293"/>
      <c r="DPV26" s="293"/>
      <c r="DPW26" s="293"/>
      <c r="DPX26" s="293"/>
      <c r="DPY26" s="293"/>
      <c r="DPZ26" s="293"/>
      <c r="DQA26" s="293"/>
      <c r="DQB26" s="293"/>
      <c r="DQC26" s="293"/>
      <c r="DQD26" s="293"/>
      <c r="DQE26" s="293"/>
      <c r="DQF26" s="293"/>
      <c r="DQG26" s="293"/>
      <c r="DQH26" s="293"/>
      <c r="DQI26" s="293"/>
      <c r="DQJ26" s="293"/>
      <c r="DQK26" s="293"/>
      <c r="DQL26" s="293"/>
      <c r="DQM26" s="293"/>
      <c r="DQN26" s="293"/>
      <c r="DQO26" s="293"/>
      <c r="DQP26" s="293"/>
      <c r="DQQ26" s="293"/>
      <c r="DQR26" s="293"/>
      <c r="DQS26" s="293"/>
      <c r="DQT26" s="293"/>
      <c r="DQU26" s="293"/>
      <c r="DQV26" s="293"/>
      <c r="DQW26" s="293"/>
      <c r="DQX26" s="293"/>
      <c r="DQY26" s="293"/>
      <c r="DQZ26" s="293"/>
      <c r="DRA26" s="293"/>
      <c r="DRB26" s="293"/>
      <c r="DRC26" s="293"/>
      <c r="DRD26" s="293"/>
      <c r="DRE26" s="293"/>
      <c r="DRF26" s="293"/>
      <c r="DRG26" s="293"/>
      <c r="DRH26" s="293"/>
      <c r="DRI26" s="293"/>
      <c r="DRJ26" s="293"/>
      <c r="DRK26" s="293"/>
      <c r="DRL26" s="293"/>
      <c r="DRM26" s="293"/>
      <c r="DRN26" s="293"/>
      <c r="DRO26" s="293"/>
      <c r="DRP26" s="293"/>
      <c r="DRQ26" s="293"/>
      <c r="DRR26" s="293"/>
      <c r="DRS26" s="293"/>
      <c r="DRT26" s="293"/>
      <c r="DRU26" s="293"/>
      <c r="DRV26" s="293"/>
      <c r="DRW26" s="293"/>
      <c r="DRX26" s="293"/>
      <c r="DRY26" s="293"/>
      <c r="DRZ26" s="293"/>
      <c r="DSA26" s="293"/>
      <c r="DSB26" s="293"/>
      <c r="DSC26" s="293"/>
      <c r="DSD26" s="293"/>
      <c r="DSE26" s="293"/>
      <c r="DSF26" s="293"/>
      <c r="DSG26" s="293"/>
      <c r="DSH26" s="293"/>
      <c r="DSI26" s="293"/>
      <c r="DSJ26" s="293"/>
      <c r="DSK26" s="293"/>
      <c r="DSL26" s="293"/>
      <c r="DSM26" s="293"/>
      <c r="DSN26" s="293"/>
      <c r="DSO26" s="293"/>
      <c r="DSP26" s="293"/>
      <c r="DSQ26" s="293"/>
      <c r="DSR26" s="293"/>
      <c r="DSS26" s="293"/>
      <c r="DST26" s="293"/>
      <c r="DSU26" s="293"/>
      <c r="DSV26" s="293"/>
      <c r="DSW26" s="293"/>
      <c r="DSX26" s="293"/>
      <c r="DSY26" s="293"/>
      <c r="DSZ26" s="293"/>
      <c r="DTA26" s="293"/>
      <c r="DTB26" s="293"/>
      <c r="DTC26" s="293"/>
      <c r="DTD26" s="293"/>
      <c r="DTE26" s="293"/>
      <c r="DTF26" s="293"/>
      <c r="DTG26" s="293"/>
      <c r="DTH26" s="293"/>
      <c r="DTI26" s="293"/>
      <c r="DTJ26" s="293"/>
      <c r="DTK26" s="293"/>
      <c r="DTL26" s="293"/>
      <c r="DTM26" s="293"/>
      <c r="DTN26" s="293"/>
      <c r="DTO26" s="293"/>
      <c r="DTP26" s="293"/>
      <c r="DTQ26" s="293"/>
      <c r="DTR26" s="293"/>
      <c r="DTS26" s="293"/>
      <c r="DTT26" s="293"/>
      <c r="DTU26" s="293"/>
      <c r="DTV26" s="293"/>
      <c r="DTW26" s="293"/>
      <c r="DTX26" s="293"/>
      <c r="DTY26" s="293"/>
      <c r="DTZ26" s="293"/>
      <c r="DUA26" s="293"/>
      <c r="DUB26" s="293"/>
      <c r="DUC26" s="293"/>
      <c r="DUD26" s="293"/>
      <c r="DUE26" s="293"/>
      <c r="DUF26" s="293"/>
      <c r="DUG26" s="293"/>
      <c r="DUH26" s="293"/>
      <c r="DUI26" s="293"/>
      <c r="DUJ26" s="293"/>
      <c r="DUK26" s="293"/>
      <c r="DUL26" s="293"/>
      <c r="DUM26" s="293"/>
      <c r="DUN26" s="293"/>
      <c r="DUO26" s="293"/>
      <c r="DUP26" s="293"/>
      <c r="DUQ26" s="293"/>
      <c r="DUR26" s="293"/>
      <c r="DUS26" s="293"/>
      <c r="DUT26" s="293"/>
      <c r="DUU26" s="293"/>
      <c r="DUV26" s="293"/>
      <c r="DUW26" s="293"/>
      <c r="DUX26" s="293"/>
      <c r="DUY26" s="293"/>
      <c r="DUZ26" s="293"/>
      <c r="DVA26" s="293"/>
      <c r="DVB26" s="293"/>
      <c r="DVC26" s="293"/>
      <c r="DVD26" s="293"/>
      <c r="DVE26" s="293"/>
      <c r="DVF26" s="293"/>
      <c r="DVG26" s="293"/>
      <c r="DVH26" s="293"/>
      <c r="DVI26" s="293"/>
      <c r="DVJ26" s="293"/>
      <c r="DVK26" s="293"/>
      <c r="DVL26" s="293"/>
      <c r="DVM26" s="293"/>
      <c r="DVN26" s="293"/>
      <c r="DVO26" s="293"/>
      <c r="DVP26" s="293"/>
      <c r="DVQ26" s="293"/>
      <c r="DVR26" s="293"/>
      <c r="DVS26" s="293"/>
      <c r="DVT26" s="293"/>
      <c r="DVU26" s="293"/>
      <c r="DVV26" s="293"/>
      <c r="DVW26" s="293"/>
      <c r="DVX26" s="293"/>
      <c r="DVY26" s="293"/>
      <c r="DVZ26" s="293"/>
      <c r="DWA26" s="293"/>
      <c r="DWB26" s="293"/>
      <c r="DWC26" s="293"/>
      <c r="DWD26" s="293"/>
      <c r="DWE26" s="293"/>
      <c r="DWF26" s="293"/>
      <c r="DWG26" s="293"/>
      <c r="DWH26" s="293"/>
      <c r="DWI26" s="293"/>
      <c r="DWJ26" s="293"/>
      <c r="DWK26" s="293"/>
      <c r="DWL26" s="293"/>
      <c r="DWM26" s="293"/>
      <c r="DWN26" s="293"/>
      <c r="DWO26" s="293"/>
      <c r="DWP26" s="293"/>
      <c r="DWQ26" s="293"/>
      <c r="DWR26" s="293"/>
      <c r="DWS26" s="293"/>
      <c r="DWT26" s="293"/>
      <c r="DWU26" s="293"/>
      <c r="DWV26" s="293"/>
      <c r="DWW26" s="293"/>
      <c r="DWX26" s="293"/>
      <c r="DWY26" s="293"/>
      <c r="DWZ26" s="293"/>
      <c r="DXA26" s="293"/>
      <c r="DXB26" s="293"/>
      <c r="DXC26" s="293"/>
      <c r="DXD26" s="293"/>
      <c r="DXE26" s="293"/>
      <c r="DXF26" s="293"/>
      <c r="DXG26" s="293"/>
      <c r="DXH26" s="293"/>
      <c r="DXI26" s="293"/>
      <c r="DXJ26" s="293"/>
      <c r="DXK26" s="293"/>
      <c r="DXL26" s="293"/>
      <c r="DXM26" s="293"/>
      <c r="DXN26" s="293"/>
      <c r="DXO26" s="293"/>
      <c r="DXP26" s="293"/>
      <c r="DXQ26" s="293"/>
      <c r="DXR26" s="293"/>
      <c r="DXS26" s="293"/>
      <c r="DXT26" s="293"/>
      <c r="DXU26" s="293"/>
      <c r="DXV26" s="293"/>
      <c r="DXW26" s="293"/>
      <c r="DXX26" s="293"/>
      <c r="DXY26" s="293"/>
      <c r="DXZ26" s="293"/>
      <c r="DYA26" s="293"/>
      <c r="DYB26" s="293"/>
      <c r="DYC26" s="293"/>
      <c r="DYD26" s="293"/>
      <c r="DYE26" s="293"/>
      <c r="DYF26" s="293"/>
      <c r="DYG26" s="293"/>
      <c r="DYH26" s="293"/>
      <c r="DYI26" s="293"/>
      <c r="DYJ26" s="293"/>
      <c r="DYK26" s="293"/>
      <c r="DYL26" s="293"/>
      <c r="DYM26" s="293"/>
      <c r="DYN26" s="293"/>
      <c r="DYO26" s="293"/>
      <c r="DYP26" s="293"/>
      <c r="DYQ26" s="293"/>
      <c r="DYR26" s="293"/>
      <c r="DYS26" s="293"/>
      <c r="DYT26" s="293"/>
      <c r="DYU26" s="293"/>
      <c r="DYV26" s="293"/>
      <c r="DYW26" s="293"/>
      <c r="DYX26" s="293"/>
      <c r="DYY26" s="293"/>
      <c r="DYZ26" s="293"/>
      <c r="DZA26" s="293"/>
      <c r="DZB26" s="293"/>
      <c r="DZC26" s="293"/>
      <c r="DZD26" s="293"/>
      <c r="DZE26" s="293"/>
      <c r="DZF26" s="293"/>
      <c r="DZG26" s="293"/>
      <c r="DZH26" s="293"/>
      <c r="DZI26" s="293"/>
      <c r="DZJ26" s="293"/>
      <c r="DZK26" s="293"/>
      <c r="DZL26" s="293"/>
      <c r="DZM26" s="293"/>
      <c r="DZN26" s="293"/>
      <c r="DZO26" s="293"/>
      <c r="DZP26" s="293"/>
      <c r="DZQ26" s="293"/>
      <c r="DZR26" s="293"/>
      <c r="DZS26" s="293"/>
      <c r="DZT26" s="293"/>
      <c r="DZU26" s="293"/>
      <c r="DZV26" s="293"/>
      <c r="DZW26" s="293"/>
      <c r="DZX26" s="293"/>
      <c r="DZY26" s="293"/>
      <c r="DZZ26" s="293"/>
      <c r="EAA26" s="293"/>
      <c r="EAB26" s="293"/>
      <c r="EAC26" s="293"/>
      <c r="EAD26" s="293"/>
      <c r="EAE26" s="293"/>
      <c r="EAF26" s="293"/>
      <c r="EAG26" s="293"/>
      <c r="EAH26" s="293"/>
      <c r="EAI26" s="293"/>
      <c r="EAJ26" s="293"/>
      <c r="EAK26" s="293"/>
      <c r="EAL26" s="293"/>
      <c r="EAM26" s="293"/>
      <c r="EAN26" s="293"/>
      <c r="EAO26" s="293"/>
      <c r="EAP26" s="293"/>
      <c r="EAQ26" s="293"/>
      <c r="EAR26" s="293"/>
      <c r="EAS26" s="293"/>
      <c r="EAT26" s="293"/>
      <c r="EAU26" s="293"/>
      <c r="EAV26" s="293"/>
      <c r="EAW26" s="293"/>
      <c r="EAX26" s="293"/>
      <c r="EAY26" s="293"/>
      <c r="EAZ26" s="293"/>
      <c r="EBA26" s="293"/>
      <c r="EBB26" s="293"/>
      <c r="EBC26" s="293"/>
      <c r="EBD26" s="293"/>
      <c r="EBE26" s="293"/>
      <c r="EBF26" s="293"/>
      <c r="EBG26" s="293"/>
      <c r="EBH26" s="293"/>
      <c r="EBI26" s="293"/>
      <c r="EBJ26" s="293"/>
      <c r="EBK26" s="293"/>
      <c r="EBL26" s="293"/>
      <c r="EBM26" s="293"/>
      <c r="EBN26" s="293"/>
      <c r="EBO26" s="293"/>
      <c r="EBP26" s="293"/>
      <c r="EBQ26" s="293"/>
      <c r="EBR26" s="293"/>
      <c r="EBS26" s="293"/>
      <c r="EBT26" s="293"/>
      <c r="EBU26" s="293"/>
      <c r="EBV26" s="293"/>
      <c r="EBW26" s="293"/>
      <c r="EBX26" s="293"/>
      <c r="EBY26" s="293"/>
      <c r="EBZ26" s="293"/>
      <c r="ECA26" s="293"/>
      <c r="ECB26" s="293"/>
      <c r="ECC26" s="293"/>
      <c r="ECD26" s="293"/>
      <c r="ECE26" s="293"/>
      <c r="ECF26" s="293"/>
      <c r="ECG26" s="293"/>
      <c r="ECH26" s="293"/>
      <c r="ECI26" s="293"/>
      <c r="ECJ26" s="293"/>
      <c r="ECK26" s="293"/>
      <c r="ECL26" s="293"/>
      <c r="ECM26" s="293"/>
      <c r="ECN26" s="293"/>
      <c r="ECO26" s="293"/>
      <c r="ECP26" s="293"/>
      <c r="ECQ26" s="293"/>
      <c r="ECR26" s="293"/>
      <c r="ECS26" s="293"/>
      <c r="ECT26" s="293"/>
      <c r="ECU26" s="293"/>
      <c r="ECV26" s="293"/>
      <c r="ECW26" s="293"/>
      <c r="ECX26" s="293"/>
      <c r="ECY26" s="293"/>
      <c r="ECZ26" s="293"/>
      <c r="EDA26" s="293"/>
      <c r="EDB26" s="293"/>
      <c r="EDC26" s="293"/>
      <c r="EDD26" s="293"/>
      <c r="EDE26" s="293"/>
      <c r="EDF26" s="293"/>
      <c r="EDG26" s="293"/>
      <c r="EDH26" s="293"/>
      <c r="EDI26" s="293"/>
      <c r="EDJ26" s="293"/>
      <c r="EDK26" s="293"/>
      <c r="EDL26" s="293"/>
      <c r="EDM26" s="293"/>
      <c r="EDN26" s="293"/>
      <c r="EDO26" s="293"/>
      <c r="EDP26" s="293"/>
      <c r="EDQ26" s="293"/>
      <c r="EDR26" s="293"/>
      <c r="EDS26" s="293"/>
      <c r="EDT26" s="293"/>
      <c r="EDU26" s="293"/>
      <c r="EDV26" s="293"/>
      <c r="EDW26" s="293"/>
      <c r="EDX26" s="293"/>
      <c r="EDY26" s="293"/>
      <c r="EDZ26" s="293"/>
      <c r="EEA26" s="293"/>
      <c r="EEB26" s="293"/>
      <c r="EEC26" s="293"/>
      <c r="EED26" s="293"/>
      <c r="EEE26" s="293"/>
      <c r="EEF26" s="293"/>
      <c r="EEG26" s="293"/>
      <c r="EEH26" s="293"/>
      <c r="EEI26" s="293"/>
      <c r="EEJ26" s="293"/>
      <c r="EEK26" s="293"/>
      <c r="EEL26" s="293"/>
      <c r="EEM26" s="293"/>
      <c r="EEN26" s="293"/>
      <c r="EEO26" s="293"/>
      <c r="EEP26" s="293"/>
      <c r="EEQ26" s="293"/>
      <c r="EER26" s="293"/>
      <c r="EES26" s="293"/>
      <c r="EET26" s="293"/>
      <c r="EEU26" s="293"/>
      <c r="EEV26" s="293"/>
      <c r="EEW26" s="293"/>
      <c r="EEX26" s="293"/>
      <c r="EEY26" s="293"/>
      <c r="EEZ26" s="293"/>
      <c r="EFA26" s="293"/>
      <c r="EFB26" s="293"/>
      <c r="EFC26" s="293"/>
      <c r="EFD26" s="293"/>
      <c r="EFE26" s="293"/>
      <c r="EFF26" s="293"/>
      <c r="EFG26" s="293"/>
      <c r="EFH26" s="293"/>
      <c r="EFI26" s="293"/>
      <c r="EFJ26" s="293"/>
      <c r="EFK26" s="293"/>
      <c r="EFL26" s="293"/>
      <c r="EFM26" s="293"/>
      <c r="EFN26" s="293"/>
      <c r="EFO26" s="293"/>
      <c r="EFP26" s="293"/>
      <c r="EFQ26" s="293"/>
      <c r="EFR26" s="293"/>
      <c r="EFS26" s="293"/>
      <c r="EFT26" s="293"/>
      <c r="EFU26" s="293"/>
      <c r="EFV26" s="293"/>
      <c r="EFW26" s="293"/>
      <c r="EFX26" s="293"/>
      <c r="EFY26" s="293"/>
      <c r="EFZ26" s="293"/>
      <c r="EGA26" s="293"/>
      <c r="EGB26" s="293"/>
      <c r="EGC26" s="293"/>
      <c r="EGD26" s="293"/>
      <c r="EGE26" s="293"/>
      <c r="EGF26" s="293"/>
      <c r="EGG26" s="293"/>
      <c r="EGH26" s="293"/>
      <c r="EGI26" s="293"/>
      <c r="EGJ26" s="293"/>
      <c r="EGK26" s="293"/>
      <c r="EGL26" s="293"/>
      <c r="EGM26" s="293"/>
      <c r="EGN26" s="293"/>
      <c r="EGO26" s="293"/>
      <c r="EGP26" s="293"/>
      <c r="EGQ26" s="293"/>
      <c r="EGR26" s="293"/>
      <c r="EGS26" s="293"/>
      <c r="EGT26" s="293"/>
      <c r="EGU26" s="293"/>
      <c r="EGV26" s="293"/>
      <c r="EGW26" s="293"/>
      <c r="EGX26" s="293"/>
      <c r="EGY26" s="293"/>
      <c r="EGZ26" s="293"/>
      <c r="EHA26" s="293"/>
      <c r="EHB26" s="293"/>
      <c r="EHC26" s="293"/>
      <c r="EHD26" s="293"/>
      <c r="EHE26" s="293"/>
      <c r="EHF26" s="293"/>
      <c r="EHG26" s="293"/>
      <c r="EHH26" s="293"/>
      <c r="EHI26" s="293"/>
      <c r="EHJ26" s="293"/>
      <c r="EHK26" s="293"/>
      <c r="EHL26" s="293"/>
      <c r="EHM26" s="293"/>
      <c r="EHN26" s="293"/>
      <c r="EHO26" s="293"/>
      <c r="EHP26" s="293"/>
      <c r="EHQ26" s="293"/>
      <c r="EHR26" s="293"/>
      <c r="EHS26" s="293"/>
      <c r="EHT26" s="293"/>
      <c r="EHU26" s="293"/>
      <c r="EHV26" s="293"/>
      <c r="EHW26" s="293"/>
      <c r="EHX26" s="293"/>
      <c r="EHY26" s="293"/>
      <c r="EHZ26" s="293"/>
      <c r="EIA26" s="293"/>
      <c r="EIB26" s="293"/>
      <c r="EIC26" s="293"/>
      <c r="EID26" s="293"/>
      <c r="EIE26" s="293"/>
      <c r="EIF26" s="293"/>
      <c r="EIG26" s="293"/>
      <c r="EIH26" s="293"/>
      <c r="EII26" s="293"/>
      <c r="EIJ26" s="293"/>
      <c r="EIK26" s="293"/>
      <c r="EIL26" s="293"/>
      <c r="EIM26" s="293"/>
      <c r="EIN26" s="293"/>
      <c r="EIO26" s="293"/>
      <c r="EIP26" s="293"/>
      <c r="EIQ26" s="293"/>
      <c r="EIR26" s="293"/>
      <c r="EIS26" s="293"/>
      <c r="EIT26" s="293"/>
      <c r="EIU26" s="293"/>
      <c r="EIV26" s="293"/>
      <c r="EIW26" s="293"/>
      <c r="EIX26" s="293"/>
      <c r="EIY26" s="293"/>
      <c r="EIZ26" s="293"/>
      <c r="EJA26" s="293"/>
      <c r="EJB26" s="293"/>
      <c r="EJC26" s="293"/>
      <c r="EJD26" s="293"/>
      <c r="EJE26" s="293"/>
      <c r="EJF26" s="293"/>
      <c r="EJG26" s="293"/>
      <c r="EJH26" s="293"/>
      <c r="EJI26" s="293"/>
      <c r="EJJ26" s="293"/>
      <c r="EJK26" s="293"/>
      <c r="EJL26" s="293"/>
      <c r="EJM26" s="293"/>
      <c r="EJN26" s="293"/>
      <c r="EJO26" s="293"/>
      <c r="EJP26" s="293"/>
      <c r="EJQ26" s="293"/>
      <c r="EJR26" s="293"/>
      <c r="EJS26" s="293"/>
      <c r="EJT26" s="293"/>
      <c r="EJU26" s="293"/>
      <c r="EJV26" s="293"/>
      <c r="EJW26" s="293"/>
      <c r="EJX26" s="293"/>
      <c r="EJY26" s="293"/>
      <c r="EJZ26" s="293"/>
      <c r="EKA26" s="293"/>
      <c r="EKB26" s="293"/>
      <c r="EKC26" s="293"/>
      <c r="EKD26" s="293"/>
      <c r="EKE26" s="293"/>
      <c r="EKF26" s="293"/>
      <c r="EKG26" s="293"/>
      <c r="EKH26" s="293"/>
      <c r="EKI26" s="293"/>
      <c r="EKJ26" s="293"/>
      <c r="EKK26" s="293"/>
      <c r="EKL26" s="293"/>
      <c r="EKM26" s="293"/>
      <c r="EKN26" s="293"/>
      <c r="EKO26" s="293"/>
      <c r="EKP26" s="293"/>
      <c r="EKQ26" s="293"/>
      <c r="EKR26" s="293"/>
      <c r="EKS26" s="293"/>
      <c r="EKT26" s="293"/>
      <c r="EKU26" s="293"/>
      <c r="EKV26" s="293"/>
      <c r="EKW26" s="293"/>
      <c r="EKX26" s="293"/>
      <c r="EKY26" s="293"/>
      <c r="EKZ26" s="293"/>
      <c r="ELA26" s="293"/>
      <c r="ELB26" s="293"/>
      <c r="ELC26" s="293"/>
      <c r="ELD26" s="293"/>
      <c r="ELE26" s="293"/>
      <c r="ELF26" s="293"/>
      <c r="ELG26" s="293"/>
      <c r="ELH26" s="293"/>
      <c r="ELI26" s="293"/>
      <c r="ELJ26" s="293"/>
      <c r="ELK26" s="293"/>
      <c r="ELL26" s="293"/>
      <c r="ELM26" s="293"/>
      <c r="ELN26" s="293"/>
      <c r="ELO26" s="293"/>
      <c r="ELP26" s="293"/>
      <c r="ELQ26" s="293"/>
      <c r="ELR26" s="293"/>
      <c r="ELS26" s="293"/>
      <c r="ELT26" s="293"/>
      <c r="ELU26" s="293"/>
      <c r="ELV26" s="293"/>
      <c r="ELW26" s="293"/>
      <c r="ELX26" s="293"/>
      <c r="ELY26" s="293"/>
      <c r="ELZ26" s="293"/>
      <c r="EMA26" s="293"/>
      <c r="EMB26" s="293"/>
      <c r="EMC26" s="293"/>
      <c r="EMD26" s="293"/>
      <c r="EME26" s="293"/>
      <c r="EMF26" s="293"/>
      <c r="EMG26" s="293"/>
      <c r="EMH26" s="293"/>
      <c r="EMI26" s="293"/>
      <c r="EMJ26" s="293"/>
      <c r="EMK26" s="293"/>
      <c r="EML26" s="293"/>
      <c r="EMM26" s="293"/>
      <c r="EMN26" s="293"/>
      <c r="EMO26" s="293"/>
      <c r="EMP26" s="293"/>
      <c r="EMQ26" s="293"/>
      <c r="EMR26" s="293"/>
      <c r="EMS26" s="293"/>
      <c r="EMT26" s="293"/>
      <c r="EMU26" s="293"/>
      <c r="EMV26" s="293"/>
      <c r="EMW26" s="293"/>
      <c r="EMX26" s="293"/>
      <c r="EMY26" s="293"/>
      <c r="EMZ26" s="293"/>
      <c r="ENA26" s="293"/>
      <c r="ENB26" s="293"/>
      <c r="ENC26" s="293"/>
      <c r="END26" s="293"/>
      <c r="ENE26" s="293"/>
      <c r="ENF26" s="293"/>
      <c r="ENG26" s="293"/>
      <c r="ENH26" s="293"/>
      <c r="ENI26" s="293"/>
      <c r="ENJ26" s="293"/>
      <c r="ENK26" s="293"/>
      <c r="ENL26" s="293"/>
      <c r="ENM26" s="293"/>
      <c r="ENN26" s="293"/>
      <c r="ENO26" s="293"/>
      <c r="ENP26" s="293"/>
      <c r="ENQ26" s="293"/>
      <c r="ENR26" s="293"/>
      <c r="ENS26" s="293"/>
      <c r="ENT26" s="293"/>
      <c r="ENU26" s="293"/>
      <c r="ENV26" s="293"/>
      <c r="ENW26" s="293"/>
      <c r="ENX26" s="293"/>
      <c r="ENY26" s="293"/>
      <c r="ENZ26" s="293"/>
      <c r="EOA26" s="293"/>
      <c r="EOB26" s="293"/>
      <c r="EOC26" s="293"/>
      <c r="EOD26" s="293"/>
      <c r="EOE26" s="293"/>
      <c r="EOF26" s="293"/>
      <c r="EOG26" s="293"/>
      <c r="EOH26" s="293"/>
      <c r="EOI26" s="293"/>
      <c r="EOJ26" s="293"/>
      <c r="EOK26" s="293"/>
      <c r="EOL26" s="293"/>
      <c r="EOM26" s="293"/>
      <c r="EON26" s="293"/>
      <c r="EOO26" s="293"/>
      <c r="EOP26" s="293"/>
      <c r="EOQ26" s="293"/>
      <c r="EOR26" s="293"/>
      <c r="EOS26" s="293"/>
      <c r="EOT26" s="293"/>
      <c r="EOU26" s="293"/>
      <c r="EOV26" s="293"/>
      <c r="EOW26" s="293"/>
      <c r="EOX26" s="293"/>
      <c r="EOY26" s="293"/>
      <c r="EOZ26" s="293"/>
      <c r="EPA26" s="293"/>
      <c r="EPB26" s="293"/>
      <c r="EPC26" s="293"/>
      <c r="EPD26" s="293"/>
      <c r="EPE26" s="293"/>
      <c r="EPF26" s="293"/>
      <c r="EPG26" s="293"/>
      <c r="EPH26" s="293"/>
      <c r="EPI26" s="293"/>
      <c r="EPJ26" s="293"/>
      <c r="EPK26" s="293"/>
      <c r="EPL26" s="293"/>
      <c r="EPM26" s="293"/>
      <c r="EPN26" s="293"/>
      <c r="EPO26" s="293"/>
      <c r="EPP26" s="293"/>
      <c r="EPQ26" s="293"/>
      <c r="EPR26" s="293"/>
      <c r="EPS26" s="293"/>
      <c r="EPT26" s="293"/>
      <c r="EPU26" s="293"/>
      <c r="EPV26" s="293"/>
      <c r="EPW26" s="293"/>
      <c r="EPX26" s="293"/>
      <c r="EPY26" s="293"/>
      <c r="EPZ26" s="293"/>
      <c r="EQA26" s="293"/>
      <c r="EQB26" s="293"/>
      <c r="EQC26" s="293"/>
      <c r="EQD26" s="293"/>
      <c r="EQE26" s="293"/>
      <c r="EQF26" s="293"/>
      <c r="EQG26" s="293"/>
      <c r="EQH26" s="293"/>
      <c r="EQI26" s="293"/>
      <c r="EQJ26" s="293"/>
      <c r="EQK26" s="293"/>
      <c r="EQL26" s="293"/>
      <c r="EQM26" s="293"/>
      <c r="EQN26" s="293"/>
      <c r="EQO26" s="293"/>
      <c r="EQP26" s="293"/>
      <c r="EQQ26" s="293"/>
      <c r="EQR26" s="293"/>
      <c r="EQS26" s="293"/>
      <c r="EQT26" s="293"/>
      <c r="EQU26" s="293"/>
      <c r="EQV26" s="293"/>
      <c r="EQW26" s="293"/>
      <c r="EQX26" s="293"/>
      <c r="EQY26" s="293"/>
      <c r="EQZ26" s="293"/>
      <c r="ERA26" s="293"/>
      <c r="ERB26" s="293"/>
      <c r="ERC26" s="293"/>
      <c r="ERD26" s="293"/>
      <c r="ERE26" s="293"/>
      <c r="ERF26" s="293"/>
      <c r="ERG26" s="293"/>
      <c r="ERH26" s="293"/>
      <c r="ERI26" s="293"/>
      <c r="ERJ26" s="293"/>
      <c r="ERK26" s="293"/>
      <c r="ERL26" s="293"/>
      <c r="ERM26" s="293"/>
      <c r="ERN26" s="293"/>
      <c r="ERO26" s="293"/>
      <c r="ERP26" s="293"/>
      <c r="ERQ26" s="293"/>
      <c r="ERR26" s="293"/>
      <c r="ERS26" s="293"/>
      <c r="ERT26" s="293"/>
      <c r="ERU26" s="293"/>
      <c r="ERV26" s="293"/>
      <c r="ERW26" s="293"/>
      <c r="ERX26" s="293"/>
      <c r="ERY26" s="293"/>
      <c r="ERZ26" s="293"/>
      <c r="ESA26" s="293"/>
      <c r="ESB26" s="293"/>
      <c r="ESC26" s="293"/>
      <c r="ESD26" s="293"/>
      <c r="ESE26" s="293"/>
      <c r="ESF26" s="293"/>
      <c r="ESG26" s="293"/>
      <c r="ESH26" s="293"/>
      <c r="ESI26" s="293"/>
      <c r="ESJ26" s="293"/>
      <c r="ESK26" s="293"/>
      <c r="ESL26" s="293"/>
      <c r="ESM26" s="293"/>
      <c r="ESN26" s="293"/>
      <c r="ESO26" s="293"/>
      <c r="ESP26" s="293"/>
      <c r="ESQ26" s="293"/>
      <c r="ESR26" s="293"/>
      <c r="ESS26" s="293"/>
      <c r="EST26" s="293"/>
      <c r="ESU26" s="293"/>
      <c r="ESV26" s="293"/>
      <c r="ESW26" s="293"/>
      <c r="ESX26" s="293"/>
      <c r="ESY26" s="293"/>
      <c r="ESZ26" s="293"/>
      <c r="ETA26" s="293"/>
      <c r="ETB26" s="293"/>
      <c r="ETC26" s="293"/>
      <c r="ETD26" s="293"/>
      <c r="ETE26" s="293"/>
      <c r="ETF26" s="293"/>
      <c r="ETG26" s="293"/>
      <c r="ETH26" s="293"/>
      <c r="ETI26" s="293"/>
      <c r="ETJ26" s="293"/>
      <c r="ETK26" s="293"/>
      <c r="ETL26" s="293"/>
      <c r="ETM26" s="293"/>
      <c r="ETN26" s="293"/>
      <c r="ETO26" s="293"/>
      <c r="ETP26" s="293"/>
      <c r="ETQ26" s="293"/>
      <c r="ETR26" s="293"/>
      <c r="ETS26" s="293"/>
      <c r="ETT26" s="293"/>
      <c r="ETU26" s="293"/>
      <c r="ETV26" s="293"/>
      <c r="ETW26" s="293"/>
      <c r="ETX26" s="293"/>
      <c r="ETY26" s="293"/>
      <c r="ETZ26" s="293"/>
      <c r="EUA26" s="293"/>
      <c r="EUB26" s="293"/>
      <c r="EUC26" s="293"/>
      <c r="EUD26" s="293"/>
      <c r="EUE26" s="293"/>
      <c r="EUF26" s="293"/>
      <c r="EUG26" s="293"/>
      <c r="EUH26" s="293"/>
      <c r="EUI26" s="293"/>
      <c r="EUJ26" s="293"/>
      <c r="EUK26" s="293"/>
      <c r="EUL26" s="293"/>
      <c r="EUM26" s="293"/>
      <c r="EUN26" s="293"/>
      <c r="EUO26" s="293"/>
      <c r="EUP26" s="293"/>
      <c r="EUQ26" s="293"/>
      <c r="EUR26" s="293"/>
      <c r="EUS26" s="293"/>
      <c r="EUT26" s="293"/>
      <c r="EUU26" s="293"/>
      <c r="EUV26" s="293"/>
      <c r="EUW26" s="293"/>
      <c r="EUX26" s="293"/>
      <c r="EUY26" s="293"/>
      <c r="EUZ26" s="293"/>
      <c r="EVA26" s="293"/>
      <c r="EVB26" s="293"/>
      <c r="EVC26" s="293"/>
      <c r="EVD26" s="293"/>
      <c r="EVE26" s="293"/>
      <c r="EVF26" s="293"/>
      <c r="EVG26" s="293"/>
      <c r="EVH26" s="293"/>
      <c r="EVI26" s="293"/>
      <c r="EVJ26" s="293"/>
      <c r="EVK26" s="293"/>
      <c r="EVL26" s="293"/>
      <c r="EVM26" s="293"/>
      <c r="EVN26" s="293"/>
      <c r="EVO26" s="293"/>
      <c r="EVP26" s="293"/>
      <c r="EVQ26" s="293"/>
      <c r="EVR26" s="293"/>
      <c r="EVS26" s="293"/>
      <c r="EVT26" s="293"/>
      <c r="EVU26" s="293"/>
      <c r="EVV26" s="293"/>
      <c r="EVW26" s="293"/>
      <c r="EVX26" s="293"/>
      <c r="EVY26" s="293"/>
      <c r="EVZ26" s="293"/>
      <c r="EWA26" s="293"/>
      <c r="EWB26" s="293"/>
      <c r="EWC26" s="293"/>
      <c r="EWD26" s="293"/>
      <c r="EWE26" s="293"/>
      <c r="EWF26" s="293"/>
      <c r="EWG26" s="293"/>
      <c r="EWH26" s="293"/>
      <c r="EWI26" s="293"/>
      <c r="EWJ26" s="293"/>
      <c r="EWK26" s="293"/>
      <c r="EWL26" s="293"/>
      <c r="EWM26" s="293"/>
      <c r="EWN26" s="293"/>
      <c r="EWO26" s="293"/>
      <c r="EWP26" s="293"/>
      <c r="EWQ26" s="293"/>
      <c r="EWR26" s="293"/>
      <c r="EWS26" s="293"/>
      <c r="EWT26" s="293"/>
      <c r="EWU26" s="293"/>
      <c r="EWV26" s="293"/>
      <c r="EWW26" s="293"/>
      <c r="EWX26" s="293"/>
      <c r="EWY26" s="293"/>
      <c r="EWZ26" s="293"/>
      <c r="EXA26" s="293"/>
      <c r="EXB26" s="293"/>
      <c r="EXC26" s="293"/>
      <c r="EXD26" s="293"/>
      <c r="EXE26" s="293"/>
      <c r="EXF26" s="293"/>
      <c r="EXG26" s="293"/>
      <c r="EXH26" s="293"/>
      <c r="EXI26" s="293"/>
      <c r="EXJ26" s="293"/>
      <c r="EXK26" s="293"/>
      <c r="EXL26" s="293"/>
      <c r="EXM26" s="293"/>
      <c r="EXN26" s="293"/>
      <c r="EXO26" s="293"/>
      <c r="EXP26" s="293"/>
      <c r="EXQ26" s="293"/>
      <c r="EXR26" s="293"/>
      <c r="EXS26" s="293"/>
      <c r="EXT26" s="293"/>
      <c r="EXU26" s="293"/>
      <c r="EXV26" s="293"/>
      <c r="EXW26" s="293"/>
      <c r="EXX26" s="293"/>
      <c r="EXY26" s="293"/>
      <c r="EXZ26" s="293"/>
      <c r="EYA26" s="293"/>
      <c r="EYB26" s="293"/>
      <c r="EYC26" s="293"/>
      <c r="EYD26" s="293"/>
      <c r="EYE26" s="293"/>
      <c r="EYF26" s="293"/>
      <c r="EYG26" s="293"/>
      <c r="EYH26" s="293"/>
      <c r="EYI26" s="293"/>
      <c r="EYJ26" s="293"/>
      <c r="EYK26" s="293"/>
      <c r="EYL26" s="293"/>
      <c r="EYM26" s="293"/>
      <c r="EYN26" s="293"/>
      <c r="EYO26" s="293"/>
      <c r="EYP26" s="293"/>
      <c r="EYQ26" s="293"/>
      <c r="EYR26" s="293"/>
      <c r="EYS26" s="293"/>
      <c r="EYT26" s="293"/>
      <c r="EYU26" s="293"/>
      <c r="EYV26" s="293"/>
      <c r="EYW26" s="293"/>
      <c r="EYX26" s="293"/>
      <c r="EYY26" s="293"/>
      <c r="EYZ26" s="293"/>
      <c r="EZA26" s="293"/>
      <c r="EZB26" s="293"/>
      <c r="EZC26" s="293"/>
      <c r="EZD26" s="293"/>
      <c r="EZE26" s="293"/>
      <c r="EZF26" s="293"/>
      <c r="EZG26" s="293"/>
      <c r="EZH26" s="293"/>
      <c r="EZI26" s="293"/>
      <c r="EZJ26" s="293"/>
      <c r="EZK26" s="293"/>
      <c r="EZL26" s="293"/>
      <c r="EZM26" s="293"/>
      <c r="EZN26" s="293"/>
      <c r="EZO26" s="293"/>
      <c r="EZP26" s="293"/>
      <c r="EZQ26" s="293"/>
      <c r="EZR26" s="293"/>
      <c r="EZS26" s="293"/>
      <c r="EZT26" s="293"/>
      <c r="EZU26" s="293"/>
      <c r="EZV26" s="293"/>
      <c r="EZW26" s="293"/>
      <c r="EZX26" s="293"/>
      <c r="EZY26" s="293"/>
      <c r="EZZ26" s="293"/>
      <c r="FAA26" s="293"/>
      <c r="FAB26" s="293"/>
      <c r="FAC26" s="293"/>
      <c r="FAD26" s="293"/>
      <c r="FAE26" s="293"/>
      <c r="FAF26" s="293"/>
      <c r="FAG26" s="293"/>
      <c r="FAH26" s="293"/>
      <c r="FAI26" s="293"/>
      <c r="FAJ26" s="293"/>
      <c r="FAK26" s="293"/>
      <c r="FAL26" s="293"/>
      <c r="FAM26" s="293"/>
      <c r="FAN26" s="293"/>
      <c r="FAO26" s="293"/>
      <c r="FAP26" s="293"/>
      <c r="FAQ26" s="293"/>
      <c r="FAR26" s="293"/>
      <c r="FAS26" s="293"/>
      <c r="FAT26" s="293"/>
      <c r="FAU26" s="293"/>
      <c r="FAV26" s="293"/>
      <c r="FAW26" s="293"/>
      <c r="FAX26" s="293"/>
      <c r="FAY26" s="293"/>
      <c r="FAZ26" s="293"/>
      <c r="FBA26" s="293"/>
      <c r="FBB26" s="293"/>
      <c r="FBC26" s="293"/>
      <c r="FBD26" s="293"/>
      <c r="FBE26" s="293"/>
      <c r="FBF26" s="293"/>
      <c r="FBG26" s="293"/>
      <c r="FBH26" s="293"/>
      <c r="FBI26" s="293"/>
      <c r="FBJ26" s="293"/>
      <c r="FBK26" s="293"/>
      <c r="FBL26" s="293"/>
      <c r="FBM26" s="293"/>
      <c r="FBN26" s="293"/>
      <c r="FBO26" s="293"/>
      <c r="FBP26" s="293"/>
      <c r="FBQ26" s="293"/>
      <c r="FBR26" s="293"/>
      <c r="FBS26" s="293"/>
      <c r="FBT26" s="293"/>
      <c r="FBU26" s="293"/>
      <c r="FBV26" s="293"/>
      <c r="FBW26" s="293"/>
      <c r="FBX26" s="293"/>
      <c r="FBY26" s="293"/>
      <c r="FBZ26" s="293"/>
      <c r="FCA26" s="293"/>
      <c r="FCB26" s="293"/>
      <c r="FCC26" s="293"/>
      <c r="FCD26" s="293"/>
      <c r="FCE26" s="293"/>
      <c r="FCF26" s="293"/>
      <c r="FCG26" s="293"/>
      <c r="FCH26" s="293"/>
      <c r="FCI26" s="293"/>
      <c r="FCJ26" s="293"/>
      <c r="FCK26" s="293"/>
      <c r="FCL26" s="293"/>
      <c r="FCM26" s="293"/>
      <c r="FCN26" s="293"/>
      <c r="FCO26" s="293"/>
      <c r="FCP26" s="293"/>
      <c r="FCQ26" s="293"/>
      <c r="FCR26" s="293"/>
      <c r="FCS26" s="293"/>
      <c r="FCT26" s="293"/>
      <c r="FCU26" s="293"/>
      <c r="FCV26" s="293"/>
      <c r="FCW26" s="293"/>
      <c r="FCX26" s="293"/>
      <c r="FCY26" s="293"/>
      <c r="FCZ26" s="293"/>
      <c r="FDA26" s="293"/>
      <c r="FDB26" s="293"/>
      <c r="FDC26" s="293"/>
      <c r="FDD26" s="293"/>
      <c r="FDE26" s="293"/>
      <c r="FDF26" s="293"/>
      <c r="FDG26" s="293"/>
      <c r="FDH26" s="293"/>
      <c r="FDI26" s="293"/>
      <c r="FDJ26" s="293"/>
      <c r="FDK26" s="293"/>
      <c r="FDL26" s="293"/>
      <c r="FDM26" s="293"/>
      <c r="FDN26" s="293"/>
      <c r="FDO26" s="293"/>
      <c r="FDP26" s="293"/>
      <c r="FDQ26" s="293"/>
      <c r="FDR26" s="293"/>
      <c r="FDS26" s="293"/>
      <c r="FDT26" s="293"/>
      <c r="FDU26" s="293"/>
      <c r="FDV26" s="293"/>
      <c r="FDW26" s="293"/>
      <c r="FDX26" s="293"/>
      <c r="FDY26" s="293"/>
      <c r="FDZ26" s="293"/>
      <c r="FEA26" s="293"/>
      <c r="FEB26" s="293"/>
      <c r="FEC26" s="293"/>
      <c r="FED26" s="293"/>
      <c r="FEE26" s="293"/>
      <c r="FEF26" s="293"/>
      <c r="FEG26" s="293"/>
      <c r="FEH26" s="293"/>
      <c r="FEI26" s="293"/>
      <c r="FEJ26" s="293"/>
      <c r="FEK26" s="293"/>
      <c r="FEL26" s="293"/>
      <c r="FEM26" s="293"/>
      <c r="FEN26" s="293"/>
      <c r="FEO26" s="293"/>
      <c r="FEP26" s="293"/>
      <c r="FEQ26" s="293"/>
      <c r="FER26" s="293"/>
      <c r="FES26" s="293"/>
      <c r="FET26" s="293"/>
      <c r="FEU26" s="293"/>
      <c r="FEV26" s="293"/>
      <c r="FEW26" s="293"/>
      <c r="FEX26" s="293"/>
      <c r="FEY26" s="293"/>
      <c r="FEZ26" s="293"/>
      <c r="FFA26" s="293"/>
      <c r="FFB26" s="293"/>
      <c r="FFC26" s="293"/>
      <c r="FFD26" s="293"/>
      <c r="FFE26" s="293"/>
      <c r="FFF26" s="293"/>
      <c r="FFG26" s="293"/>
      <c r="FFH26" s="293"/>
      <c r="FFI26" s="293"/>
      <c r="FFJ26" s="293"/>
      <c r="FFK26" s="293"/>
      <c r="FFL26" s="293"/>
      <c r="FFM26" s="293"/>
      <c r="FFN26" s="293"/>
      <c r="FFO26" s="293"/>
      <c r="FFP26" s="293"/>
      <c r="FFQ26" s="293"/>
      <c r="FFR26" s="293"/>
      <c r="FFS26" s="293"/>
      <c r="FFT26" s="293"/>
      <c r="FFU26" s="293"/>
      <c r="FFV26" s="293"/>
      <c r="FFW26" s="293"/>
      <c r="FFX26" s="293"/>
      <c r="FFY26" s="293"/>
      <c r="FFZ26" s="293"/>
      <c r="FGA26" s="293"/>
      <c r="FGB26" s="293"/>
      <c r="FGC26" s="293"/>
      <c r="FGD26" s="293"/>
      <c r="FGE26" s="293"/>
      <c r="FGF26" s="293"/>
      <c r="FGG26" s="293"/>
      <c r="FGH26" s="293"/>
      <c r="FGI26" s="293"/>
      <c r="FGJ26" s="293"/>
      <c r="FGK26" s="293"/>
      <c r="FGL26" s="293"/>
      <c r="FGM26" s="293"/>
      <c r="FGN26" s="293"/>
      <c r="FGO26" s="293"/>
      <c r="FGP26" s="293"/>
      <c r="FGQ26" s="293"/>
      <c r="FGR26" s="293"/>
      <c r="FGS26" s="293"/>
      <c r="FGT26" s="293"/>
      <c r="FGU26" s="293"/>
      <c r="FGV26" s="293"/>
      <c r="FGW26" s="293"/>
      <c r="FGX26" s="293"/>
      <c r="FGY26" s="293"/>
      <c r="FGZ26" s="293"/>
      <c r="FHA26" s="293"/>
      <c r="FHB26" s="293"/>
      <c r="FHC26" s="293"/>
      <c r="FHD26" s="293"/>
      <c r="FHE26" s="293"/>
      <c r="FHF26" s="293"/>
      <c r="FHG26" s="293"/>
      <c r="FHH26" s="293"/>
      <c r="FHI26" s="293"/>
      <c r="FHJ26" s="293"/>
      <c r="FHK26" s="293"/>
      <c r="FHL26" s="293"/>
      <c r="FHM26" s="293"/>
      <c r="FHN26" s="293"/>
      <c r="FHO26" s="293"/>
      <c r="FHP26" s="293"/>
      <c r="FHQ26" s="293"/>
      <c r="FHR26" s="293"/>
      <c r="FHS26" s="293"/>
      <c r="FHT26" s="293"/>
      <c r="FHU26" s="293"/>
      <c r="FHV26" s="293"/>
      <c r="FHW26" s="293"/>
      <c r="FHX26" s="293"/>
      <c r="FHY26" s="293"/>
      <c r="FHZ26" s="293"/>
      <c r="FIA26" s="293"/>
      <c r="FIB26" s="293"/>
      <c r="FIC26" s="293"/>
      <c r="FID26" s="293"/>
      <c r="FIE26" s="293"/>
      <c r="FIF26" s="293"/>
      <c r="FIG26" s="293"/>
      <c r="FIH26" s="293"/>
      <c r="FII26" s="293"/>
      <c r="FIJ26" s="293"/>
      <c r="FIK26" s="293"/>
      <c r="FIL26" s="293"/>
      <c r="FIM26" s="293"/>
      <c r="FIN26" s="293"/>
      <c r="FIO26" s="293"/>
      <c r="FIP26" s="293"/>
      <c r="FIQ26" s="293"/>
      <c r="FIR26" s="293"/>
      <c r="FIS26" s="293"/>
      <c r="FIT26" s="293"/>
      <c r="FIU26" s="293"/>
      <c r="FIV26" s="293"/>
      <c r="FIW26" s="293"/>
      <c r="FIX26" s="293"/>
      <c r="FIY26" s="293"/>
      <c r="FIZ26" s="293"/>
      <c r="FJA26" s="293"/>
      <c r="FJB26" s="293"/>
      <c r="FJC26" s="293"/>
      <c r="FJD26" s="293"/>
      <c r="FJE26" s="293"/>
      <c r="FJF26" s="293"/>
      <c r="FJG26" s="293"/>
      <c r="FJH26" s="293"/>
      <c r="FJI26" s="293"/>
      <c r="FJJ26" s="293"/>
      <c r="FJK26" s="293"/>
      <c r="FJL26" s="293"/>
      <c r="FJM26" s="293"/>
      <c r="FJN26" s="293"/>
      <c r="FJO26" s="293"/>
      <c r="FJP26" s="293"/>
      <c r="FJQ26" s="293"/>
      <c r="FJR26" s="293"/>
      <c r="FJS26" s="293"/>
      <c r="FJT26" s="293"/>
      <c r="FJU26" s="293"/>
      <c r="FJV26" s="293"/>
      <c r="FJW26" s="293"/>
      <c r="FJX26" s="293"/>
      <c r="FJY26" s="293"/>
      <c r="FJZ26" s="293"/>
      <c r="FKA26" s="293"/>
      <c r="FKB26" s="293"/>
      <c r="FKC26" s="293"/>
      <c r="FKD26" s="293"/>
      <c r="FKE26" s="293"/>
      <c r="FKF26" s="293"/>
      <c r="FKG26" s="293"/>
      <c r="FKH26" s="293"/>
      <c r="FKI26" s="293"/>
      <c r="FKJ26" s="293"/>
      <c r="FKK26" s="293"/>
      <c r="FKL26" s="293"/>
      <c r="FKM26" s="293"/>
      <c r="FKN26" s="293"/>
      <c r="FKO26" s="293"/>
      <c r="FKP26" s="293"/>
      <c r="FKQ26" s="293"/>
      <c r="FKR26" s="293"/>
      <c r="FKS26" s="293"/>
      <c r="FKT26" s="293"/>
      <c r="FKU26" s="293"/>
      <c r="FKV26" s="293"/>
      <c r="FKW26" s="293"/>
      <c r="FKX26" s="293"/>
      <c r="FKY26" s="293"/>
      <c r="FKZ26" s="293"/>
      <c r="FLA26" s="293"/>
      <c r="FLB26" s="293"/>
      <c r="FLC26" s="293"/>
      <c r="FLD26" s="293"/>
      <c r="FLE26" s="293"/>
      <c r="FLF26" s="293"/>
      <c r="FLG26" s="293"/>
      <c r="FLH26" s="293"/>
      <c r="FLI26" s="293"/>
      <c r="FLJ26" s="293"/>
      <c r="FLK26" s="293"/>
      <c r="FLL26" s="293"/>
      <c r="FLM26" s="293"/>
      <c r="FLN26" s="293"/>
      <c r="FLO26" s="293"/>
      <c r="FLP26" s="293"/>
      <c r="FLQ26" s="293"/>
      <c r="FLR26" s="293"/>
      <c r="FLS26" s="293"/>
      <c r="FLT26" s="293"/>
      <c r="FLU26" s="293"/>
      <c r="FLV26" s="293"/>
      <c r="FLW26" s="293"/>
      <c r="FLX26" s="293"/>
      <c r="FLY26" s="293"/>
      <c r="FLZ26" s="293"/>
      <c r="FMA26" s="293"/>
      <c r="FMB26" s="293"/>
      <c r="FMC26" s="293"/>
      <c r="FMD26" s="293"/>
      <c r="FME26" s="293"/>
      <c r="FMF26" s="293"/>
      <c r="FMG26" s="293"/>
      <c r="FMH26" s="293"/>
      <c r="FMI26" s="293"/>
      <c r="FMJ26" s="293"/>
      <c r="FMK26" s="293"/>
      <c r="FML26" s="293"/>
      <c r="FMM26" s="293"/>
      <c r="FMN26" s="293"/>
      <c r="FMO26" s="293"/>
      <c r="FMP26" s="293"/>
      <c r="FMQ26" s="293"/>
      <c r="FMR26" s="293"/>
      <c r="FMS26" s="293"/>
      <c r="FMT26" s="293"/>
      <c r="FMU26" s="293"/>
      <c r="FMV26" s="293"/>
      <c r="FMW26" s="293"/>
      <c r="FMX26" s="293"/>
      <c r="FMY26" s="293"/>
      <c r="FMZ26" s="293"/>
      <c r="FNA26" s="293"/>
      <c r="FNB26" s="293"/>
      <c r="FNC26" s="293"/>
      <c r="FND26" s="293"/>
      <c r="FNE26" s="293"/>
      <c r="FNF26" s="293"/>
      <c r="FNG26" s="293"/>
      <c r="FNH26" s="293"/>
      <c r="FNI26" s="293"/>
      <c r="FNJ26" s="293"/>
      <c r="FNK26" s="293"/>
      <c r="FNL26" s="293"/>
      <c r="FNM26" s="293"/>
      <c r="FNN26" s="293"/>
      <c r="FNO26" s="293"/>
      <c r="FNP26" s="293"/>
      <c r="FNQ26" s="293"/>
      <c r="FNR26" s="293"/>
      <c r="FNS26" s="293"/>
      <c r="FNT26" s="293"/>
      <c r="FNU26" s="293"/>
      <c r="FNV26" s="293"/>
      <c r="FNW26" s="293"/>
      <c r="FNX26" s="293"/>
      <c r="FNY26" s="293"/>
      <c r="FNZ26" s="293"/>
      <c r="FOA26" s="293"/>
      <c r="FOB26" s="293"/>
      <c r="FOC26" s="293"/>
      <c r="FOD26" s="293"/>
      <c r="FOE26" s="293"/>
      <c r="FOF26" s="293"/>
      <c r="FOG26" s="293"/>
      <c r="FOH26" s="293"/>
      <c r="FOI26" s="293"/>
      <c r="FOJ26" s="293"/>
      <c r="FOK26" s="293"/>
      <c r="FOL26" s="293"/>
      <c r="FOM26" s="293"/>
      <c r="FON26" s="293"/>
      <c r="FOO26" s="293"/>
      <c r="FOP26" s="293"/>
      <c r="FOQ26" s="293"/>
      <c r="FOR26" s="293"/>
      <c r="FOS26" s="293"/>
      <c r="FOT26" s="293"/>
      <c r="FOU26" s="293"/>
      <c r="FOV26" s="293"/>
      <c r="FOW26" s="293"/>
      <c r="FOX26" s="293"/>
      <c r="FOY26" s="293"/>
      <c r="FOZ26" s="293"/>
      <c r="FPA26" s="293"/>
      <c r="FPB26" s="293"/>
      <c r="FPC26" s="293"/>
      <c r="FPD26" s="293"/>
      <c r="FPE26" s="293"/>
      <c r="FPF26" s="293"/>
      <c r="FPG26" s="293"/>
      <c r="FPH26" s="293"/>
      <c r="FPI26" s="293"/>
      <c r="FPJ26" s="293"/>
      <c r="FPK26" s="293"/>
      <c r="FPL26" s="293"/>
      <c r="FPM26" s="293"/>
      <c r="FPN26" s="293"/>
      <c r="FPO26" s="293"/>
      <c r="FPP26" s="293"/>
      <c r="FPQ26" s="293"/>
      <c r="FPR26" s="293"/>
      <c r="FPS26" s="293"/>
      <c r="FPT26" s="293"/>
      <c r="FPU26" s="293"/>
      <c r="FPV26" s="293"/>
      <c r="FPW26" s="293"/>
      <c r="FPX26" s="293"/>
      <c r="FPY26" s="293"/>
      <c r="FPZ26" s="293"/>
      <c r="FQA26" s="293"/>
      <c r="FQB26" s="293"/>
      <c r="FQC26" s="293"/>
      <c r="FQD26" s="293"/>
      <c r="FQE26" s="293"/>
      <c r="FQF26" s="293"/>
      <c r="FQG26" s="293"/>
      <c r="FQH26" s="293"/>
      <c r="FQI26" s="293"/>
      <c r="FQJ26" s="293"/>
      <c r="FQK26" s="293"/>
      <c r="FQL26" s="293"/>
      <c r="FQM26" s="293"/>
      <c r="FQN26" s="293"/>
      <c r="FQO26" s="293"/>
      <c r="FQP26" s="293"/>
      <c r="FQQ26" s="293"/>
      <c r="FQR26" s="293"/>
      <c r="FQS26" s="293"/>
      <c r="FQT26" s="293"/>
      <c r="FQU26" s="293"/>
      <c r="FQV26" s="293"/>
      <c r="FQW26" s="293"/>
      <c r="FQX26" s="293"/>
      <c r="FQY26" s="293"/>
      <c r="FQZ26" s="293"/>
      <c r="FRA26" s="293"/>
      <c r="FRB26" s="293"/>
      <c r="FRC26" s="293"/>
      <c r="FRD26" s="293"/>
      <c r="FRE26" s="293"/>
      <c r="FRF26" s="293"/>
      <c r="FRG26" s="293"/>
      <c r="FRH26" s="293"/>
      <c r="FRI26" s="293"/>
      <c r="FRJ26" s="293"/>
      <c r="FRK26" s="293"/>
      <c r="FRL26" s="293"/>
      <c r="FRM26" s="293"/>
      <c r="FRN26" s="293"/>
      <c r="FRO26" s="293"/>
      <c r="FRP26" s="293"/>
      <c r="FRQ26" s="293"/>
      <c r="FRR26" s="293"/>
      <c r="FRS26" s="293"/>
      <c r="FRT26" s="293"/>
      <c r="FRU26" s="293"/>
      <c r="FRV26" s="293"/>
      <c r="FRW26" s="293"/>
      <c r="FRX26" s="293"/>
      <c r="FRY26" s="293"/>
      <c r="FRZ26" s="293"/>
      <c r="FSA26" s="293"/>
      <c r="FSB26" s="293"/>
      <c r="FSC26" s="293"/>
      <c r="FSD26" s="293"/>
      <c r="FSE26" s="293"/>
      <c r="FSF26" s="293"/>
      <c r="FSG26" s="293"/>
      <c r="FSH26" s="293"/>
      <c r="FSI26" s="293"/>
      <c r="FSJ26" s="293"/>
      <c r="FSK26" s="293"/>
      <c r="FSL26" s="293"/>
      <c r="FSM26" s="293"/>
      <c r="FSN26" s="293"/>
      <c r="FSO26" s="293"/>
      <c r="FSP26" s="293"/>
      <c r="FSQ26" s="293"/>
      <c r="FSR26" s="293"/>
      <c r="FSS26" s="293"/>
      <c r="FST26" s="293"/>
      <c r="FSU26" s="293"/>
      <c r="FSV26" s="293"/>
      <c r="FSW26" s="293"/>
      <c r="FSX26" s="293"/>
      <c r="FSY26" s="293"/>
      <c r="FSZ26" s="293"/>
      <c r="FTA26" s="293"/>
      <c r="FTB26" s="293"/>
      <c r="FTC26" s="293"/>
      <c r="FTD26" s="293"/>
      <c r="FTE26" s="293"/>
      <c r="FTF26" s="293"/>
      <c r="FTG26" s="293"/>
      <c r="FTH26" s="293"/>
      <c r="FTI26" s="293"/>
      <c r="FTJ26" s="293"/>
      <c r="FTK26" s="293"/>
      <c r="FTL26" s="293"/>
      <c r="FTM26" s="293"/>
      <c r="FTN26" s="293"/>
      <c r="FTO26" s="293"/>
      <c r="FTP26" s="293"/>
      <c r="FTQ26" s="293"/>
      <c r="FTR26" s="293"/>
      <c r="FTS26" s="293"/>
      <c r="FTT26" s="293"/>
      <c r="FTU26" s="293"/>
      <c r="FTV26" s="293"/>
      <c r="FTW26" s="293"/>
      <c r="FTX26" s="293"/>
      <c r="FTY26" s="293"/>
      <c r="FTZ26" s="293"/>
      <c r="FUA26" s="293"/>
      <c r="FUB26" s="293"/>
      <c r="FUC26" s="293"/>
      <c r="FUD26" s="293"/>
      <c r="FUE26" s="293"/>
      <c r="FUF26" s="293"/>
      <c r="FUG26" s="293"/>
      <c r="FUH26" s="293"/>
      <c r="FUI26" s="293"/>
      <c r="FUJ26" s="293"/>
      <c r="FUK26" s="293"/>
      <c r="FUL26" s="293"/>
      <c r="FUM26" s="293"/>
      <c r="FUN26" s="293"/>
      <c r="FUO26" s="293"/>
      <c r="FUP26" s="293"/>
      <c r="FUQ26" s="293"/>
      <c r="FUR26" s="293"/>
      <c r="FUS26" s="293"/>
      <c r="FUT26" s="293"/>
      <c r="FUU26" s="293"/>
      <c r="FUV26" s="293"/>
      <c r="FUW26" s="293"/>
      <c r="FUX26" s="293"/>
      <c r="FUY26" s="293"/>
      <c r="FUZ26" s="293"/>
      <c r="FVA26" s="293"/>
      <c r="FVB26" s="293"/>
      <c r="FVC26" s="293"/>
      <c r="FVD26" s="293"/>
      <c r="FVE26" s="293"/>
      <c r="FVF26" s="293"/>
      <c r="FVG26" s="293"/>
      <c r="FVH26" s="293"/>
      <c r="FVI26" s="293"/>
      <c r="FVJ26" s="293"/>
      <c r="FVK26" s="293"/>
      <c r="FVL26" s="293"/>
      <c r="FVM26" s="293"/>
      <c r="FVN26" s="293"/>
      <c r="FVO26" s="293"/>
      <c r="FVP26" s="293"/>
      <c r="FVQ26" s="293"/>
      <c r="FVR26" s="293"/>
      <c r="FVS26" s="293"/>
      <c r="FVT26" s="293"/>
      <c r="FVU26" s="293"/>
      <c r="FVV26" s="293"/>
      <c r="FVW26" s="293"/>
      <c r="FVX26" s="293"/>
      <c r="FVY26" s="293"/>
      <c r="FVZ26" s="293"/>
      <c r="FWA26" s="293"/>
      <c r="FWB26" s="293"/>
      <c r="FWC26" s="293"/>
      <c r="FWD26" s="293"/>
      <c r="FWE26" s="293"/>
      <c r="FWF26" s="293"/>
      <c r="FWG26" s="293"/>
      <c r="FWH26" s="293"/>
      <c r="FWI26" s="293"/>
      <c r="FWJ26" s="293"/>
      <c r="FWK26" s="293"/>
      <c r="FWL26" s="293"/>
      <c r="FWM26" s="293"/>
      <c r="FWN26" s="293"/>
      <c r="FWO26" s="293"/>
      <c r="FWP26" s="293"/>
      <c r="FWQ26" s="293"/>
      <c r="FWR26" s="293"/>
      <c r="FWS26" s="293"/>
      <c r="FWT26" s="293"/>
      <c r="FWU26" s="293"/>
      <c r="FWV26" s="293"/>
      <c r="FWW26" s="293"/>
      <c r="FWX26" s="293"/>
      <c r="FWY26" s="293"/>
      <c r="FWZ26" s="293"/>
      <c r="FXA26" s="293"/>
      <c r="FXB26" s="293"/>
      <c r="FXC26" s="293"/>
      <c r="FXD26" s="293"/>
      <c r="FXE26" s="293"/>
      <c r="FXF26" s="293"/>
      <c r="FXG26" s="293"/>
      <c r="FXH26" s="293"/>
      <c r="FXI26" s="293"/>
      <c r="FXJ26" s="293"/>
      <c r="FXK26" s="293"/>
      <c r="FXL26" s="293"/>
      <c r="FXM26" s="293"/>
      <c r="FXN26" s="293"/>
      <c r="FXO26" s="293"/>
      <c r="FXP26" s="293"/>
      <c r="FXQ26" s="293"/>
      <c r="FXR26" s="293"/>
      <c r="FXS26" s="293"/>
      <c r="FXT26" s="293"/>
      <c r="FXU26" s="293"/>
      <c r="FXV26" s="293"/>
      <c r="FXW26" s="293"/>
      <c r="FXX26" s="293"/>
      <c r="FXY26" s="293"/>
      <c r="FXZ26" s="293"/>
      <c r="FYA26" s="293"/>
      <c r="FYB26" s="293"/>
      <c r="FYC26" s="293"/>
      <c r="FYD26" s="293"/>
      <c r="FYE26" s="293"/>
      <c r="FYF26" s="293"/>
      <c r="FYG26" s="293"/>
      <c r="FYH26" s="293"/>
      <c r="FYI26" s="293"/>
      <c r="FYJ26" s="293"/>
      <c r="FYK26" s="293"/>
      <c r="FYL26" s="293"/>
      <c r="FYM26" s="293"/>
      <c r="FYN26" s="293"/>
      <c r="FYO26" s="293"/>
      <c r="FYP26" s="293"/>
      <c r="FYQ26" s="293"/>
      <c r="FYR26" s="293"/>
      <c r="FYS26" s="293"/>
      <c r="FYT26" s="293"/>
      <c r="FYU26" s="293"/>
      <c r="FYV26" s="293"/>
      <c r="FYW26" s="293"/>
      <c r="FYX26" s="293"/>
      <c r="FYY26" s="293"/>
      <c r="FYZ26" s="293"/>
      <c r="FZA26" s="293"/>
      <c r="FZB26" s="293"/>
      <c r="FZC26" s="293"/>
      <c r="FZD26" s="293"/>
      <c r="FZE26" s="293"/>
      <c r="FZF26" s="293"/>
      <c r="FZG26" s="293"/>
      <c r="FZH26" s="293"/>
      <c r="FZI26" s="293"/>
      <c r="FZJ26" s="293"/>
      <c r="FZK26" s="293"/>
      <c r="FZL26" s="293"/>
      <c r="FZM26" s="293"/>
      <c r="FZN26" s="293"/>
      <c r="FZO26" s="293"/>
      <c r="FZP26" s="293"/>
      <c r="FZQ26" s="293"/>
      <c r="FZR26" s="293"/>
      <c r="FZS26" s="293"/>
      <c r="FZT26" s="293"/>
      <c r="FZU26" s="293"/>
      <c r="FZV26" s="293"/>
      <c r="FZW26" s="293"/>
      <c r="FZX26" s="293"/>
      <c r="FZY26" s="293"/>
      <c r="FZZ26" s="293"/>
      <c r="GAA26" s="293"/>
      <c r="GAB26" s="293"/>
      <c r="GAC26" s="293"/>
      <c r="GAD26" s="293"/>
      <c r="GAE26" s="293"/>
      <c r="GAF26" s="293"/>
      <c r="GAG26" s="293"/>
      <c r="GAH26" s="293"/>
      <c r="GAI26" s="293"/>
      <c r="GAJ26" s="293"/>
      <c r="GAK26" s="293"/>
      <c r="GAL26" s="293"/>
      <c r="GAM26" s="293"/>
      <c r="GAN26" s="293"/>
      <c r="GAO26" s="293"/>
      <c r="GAP26" s="293"/>
      <c r="GAQ26" s="293"/>
      <c r="GAR26" s="293"/>
      <c r="GAS26" s="293"/>
      <c r="GAT26" s="293"/>
      <c r="GAU26" s="293"/>
      <c r="GAV26" s="293"/>
      <c r="GAW26" s="293"/>
      <c r="GAX26" s="293"/>
      <c r="GAY26" s="293"/>
      <c r="GAZ26" s="293"/>
      <c r="GBA26" s="293"/>
      <c r="GBB26" s="293"/>
      <c r="GBC26" s="293"/>
      <c r="GBD26" s="293"/>
      <c r="GBE26" s="293"/>
      <c r="GBF26" s="293"/>
      <c r="GBG26" s="293"/>
      <c r="GBH26" s="293"/>
      <c r="GBI26" s="293"/>
      <c r="GBJ26" s="293"/>
      <c r="GBK26" s="293"/>
      <c r="GBL26" s="293"/>
      <c r="GBM26" s="293"/>
      <c r="GBN26" s="293"/>
      <c r="GBO26" s="293"/>
      <c r="GBP26" s="293"/>
      <c r="GBQ26" s="293"/>
      <c r="GBR26" s="293"/>
      <c r="GBS26" s="293"/>
      <c r="GBT26" s="293"/>
      <c r="GBU26" s="293"/>
      <c r="GBV26" s="293"/>
      <c r="GBW26" s="293"/>
      <c r="GBX26" s="293"/>
      <c r="GBY26" s="293"/>
      <c r="GBZ26" s="293"/>
      <c r="GCA26" s="293"/>
      <c r="GCB26" s="293"/>
      <c r="GCC26" s="293"/>
      <c r="GCD26" s="293"/>
      <c r="GCE26" s="293"/>
      <c r="GCF26" s="293"/>
      <c r="GCG26" s="293"/>
      <c r="GCH26" s="293"/>
      <c r="GCI26" s="293"/>
      <c r="GCJ26" s="293"/>
      <c r="GCK26" s="293"/>
      <c r="GCL26" s="293"/>
      <c r="GCM26" s="293"/>
      <c r="GCN26" s="293"/>
      <c r="GCO26" s="293"/>
      <c r="GCP26" s="293"/>
      <c r="GCQ26" s="293"/>
      <c r="GCR26" s="293"/>
      <c r="GCS26" s="293"/>
      <c r="GCT26" s="293"/>
      <c r="GCU26" s="293"/>
      <c r="GCV26" s="293"/>
      <c r="GCW26" s="293"/>
      <c r="GCX26" s="293"/>
      <c r="GCY26" s="293"/>
      <c r="GCZ26" s="293"/>
      <c r="GDA26" s="293"/>
      <c r="GDB26" s="293"/>
      <c r="GDC26" s="293"/>
      <c r="GDD26" s="293"/>
      <c r="GDE26" s="293"/>
      <c r="GDF26" s="293"/>
      <c r="GDG26" s="293"/>
      <c r="GDH26" s="293"/>
      <c r="GDI26" s="293"/>
      <c r="GDJ26" s="293"/>
      <c r="GDK26" s="293"/>
      <c r="GDL26" s="293"/>
      <c r="GDM26" s="293"/>
      <c r="GDN26" s="293"/>
      <c r="GDO26" s="293"/>
      <c r="GDP26" s="293"/>
      <c r="GDQ26" s="293"/>
      <c r="GDR26" s="293"/>
      <c r="GDS26" s="293"/>
      <c r="GDT26" s="293"/>
      <c r="GDU26" s="293"/>
      <c r="GDV26" s="293"/>
      <c r="GDW26" s="293"/>
      <c r="GDX26" s="293"/>
      <c r="GDY26" s="293"/>
      <c r="GDZ26" s="293"/>
      <c r="GEA26" s="293"/>
      <c r="GEB26" s="293"/>
      <c r="GEC26" s="293"/>
      <c r="GED26" s="293"/>
      <c r="GEE26" s="293"/>
      <c r="GEF26" s="293"/>
      <c r="GEG26" s="293"/>
      <c r="GEH26" s="293"/>
      <c r="GEI26" s="293"/>
      <c r="GEJ26" s="293"/>
      <c r="GEK26" s="293"/>
      <c r="GEL26" s="293"/>
      <c r="GEM26" s="293"/>
      <c r="GEN26" s="293"/>
      <c r="GEO26" s="293"/>
      <c r="GEP26" s="293"/>
      <c r="GEQ26" s="293"/>
      <c r="GER26" s="293"/>
      <c r="GES26" s="293"/>
      <c r="GET26" s="293"/>
      <c r="GEU26" s="293"/>
      <c r="GEV26" s="293"/>
      <c r="GEW26" s="293"/>
      <c r="GEX26" s="293"/>
      <c r="GEY26" s="293"/>
      <c r="GEZ26" s="293"/>
      <c r="GFA26" s="293"/>
      <c r="GFB26" s="293"/>
      <c r="GFC26" s="293"/>
      <c r="GFD26" s="293"/>
      <c r="GFE26" s="293"/>
      <c r="GFF26" s="293"/>
      <c r="GFG26" s="293"/>
      <c r="GFH26" s="293"/>
      <c r="GFI26" s="293"/>
      <c r="GFJ26" s="293"/>
      <c r="GFK26" s="293"/>
      <c r="GFL26" s="293"/>
      <c r="GFM26" s="293"/>
      <c r="GFN26" s="293"/>
      <c r="GFO26" s="293"/>
      <c r="GFP26" s="293"/>
      <c r="GFQ26" s="293"/>
      <c r="GFR26" s="293"/>
      <c r="GFS26" s="293"/>
      <c r="GFT26" s="293"/>
      <c r="GFU26" s="293"/>
      <c r="GFV26" s="293"/>
      <c r="GFW26" s="293"/>
      <c r="GFX26" s="293"/>
      <c r="GFY26" s="293"/>
      <c r="GFZ26" s="293"/>
      <c r="GGA26" s="293"/>
      <c r="GGB26" s="293"/>
      <c r="GGC26" s="293"/>
      <c r="GGD26" s="293"/>
      <c r="GGE26" s="293"/>
      <c r="GGF26" s="293"/>
      <c r="GGG26" s="293"/>
      <c r="GGH26" s="293"/>
      <c r="GGI26" s="293"/>
      <c r="GGJ26" s="293"/>
      <c r="GGK26" s="293"/>
      <c r="GGL26" s="293"/>
      <c r="GGM26" s="293"/>
      <c r="GGN26" s="293"/>
      <c r="GGO26" s="293"/>
      <c r="GGP26" s="293"/>
      <c r="GGQ26" s="293"/>
      <c r="GGR26" s="293"/>
      <c r="GGS26" s="293"/>
      <c r="GGT26" s="293"/>
      <c r="GGU26" s="293"/>
      <c r="GGV26" s="293"/>
      <c r="GGW26" s="293"/>
      <c r="GGX26" s="293"/>
      <c r="GGY26" s="293"/>
      <c r="GGZ26" s="293"/>
      <c r="GHA26" s="293"/>
      <c r="GHB26" s="293"/>
      <c r="GHC26" s="293"/>
      <c r="GHD26" s="293"/>
      <c r="GHE26" s="293"/>
      <c r="GHF26" s="293"/>
      <c r="GHG26" s="293"/>
      <c r="GHH26" s="293"/>
      <c r="GHI26" s="293"/>
      <c r="GHJ26" s="293"/>
      <c r="GHK26" s="293"/>
      <c r="GHL26" s="293"/>
      <c r="GHM26" s="293"/>
      <c r="GHN26" s="293"/>
      <c r="GHO26" s="293"/>
      <c r="GHP26" s="293"/>
      <c r="GHQ26" s="293"/>
      <c r="GHR26" s="293"/>
      <c r="GHS26" s="293"/>
      <c r="GHT26" s="293"/>
      <c r="GHU26" s="293"/>
      <c r="GHV26" s="293"/>
      <c r="GHW26" s="293"/>
      <c r="GHX26" s="293"/>
      <c r="GHY26" s="293"/>
      <c r="GHZ26" s="293"/>
      <c r="GIA26" s="293"/>
      <c r="GIB26" s="293"/>
      <c r="GIC26" s="293"/>
      <c r="GID26" s="293"/>
      <c r="GIE26" s="293"/>
      <c r="GIF26" s="293"/>
      <c r="GIG26" s="293"/>
      <c r="GIH26" s="293"/>
      <c r="GII26" s="293"/>
      <c r="GIJ26" s="293"/>
      <c r="GIK26" s="293"/>
      <c r="GIL26" s="293"/>
      <c r="GIM26" s="293"/>
      <c r="GIN26" s="293"/>
      <c r="GIO26" s="293"/>
      <c r="GIP26" s="293"/>
      <c r="GIQ26" s="293"/>
      <c r="GIR26" s="293"/>
      <c r="GIS26" s="293"/>
      <c r="GIT26" s="293"/>
      <c r="GIU26" s="293"/>
      <c r="GIV26" s="293"/>
      <c r="GIW26" s="293"/>
      <c r="GIX26" s="293"/>
      <c r="GIY26" s="293"/>
      <c r="GIZ26" s="293"/>
      <c r="GJA26" s="293"/>
      <c r="GJB26" s="293"/>
      <c r="GJC26" s="293"/>
      <c r="GJD26" s="293"/>
      <c r="GJE26" s="293"/>
      <c r="GJF26" s="293"/>
      <c r="GJG26" s="293"/>
      <c r="GJH26" s="293"/>
      <c r="GJI26" s="293"/>
      <c r="GJJ26" s="293"/>
      <c r="GJK26" s="293"/>
      <c r="GJL26" s="293"/>
      <c r="GJM26" s="293"/>
      <c r="GJN26" s="293"/>
      <c r="GJO26" s="293"/>
      <c r="GJP26" s="293"/>
      <c r="GJQ26" s="293"/>
      <c r="GJR26" s="293"/>
      <c r="GJS26" s="293"/>
      <c r="GJT26" s="293"/>
      <c r="GJU26" s="293"/>
      <c r="GJV26" s="293"/>
      <c r="GJW26" s="293"/>
      <c r="GJX26" s="293"/>
      <c r="GJY26" s="293"/>
      <c r="GJZ26" s="293"/>
      <c r="GKA26" s="293"/>
      <c r="GKB26" s="293"/>
      <c r="GKC26" s="293"/>
      <c r="GKD26" s="293"/>
      <c r="GKE26" s="293"/>
      <c r="GKF26" s="293"/>
      <c r="GKG26" s="293"/>
      <c r="GKH26" s="293"/>
      <c r="GKI26" s="293"/>
      <c r="GKJ26" s="293"/>
      <c r="GKK26" s="293"/>
      <c r="GKL26" s="293"/>
      <c r="GKM26" s="293"/>
      <c r="GKN26" s="293"/>
      <c r="GKO26" s="293"/>
      <c r="GKP26" s="293"/>
      <c r="GKQ26" s="293"/>
      <c r="GKR26" s="293"/>
      <c r="GKS26" s="293"/>
      <c r="GKT26" s="293"/>
      <c r="GKU26" s="293"/>
      <c r="GKV26" s="293"/>
      <c r="GKW26" s="293"/>
      <c r="GKX26" s="293"/>
      <c r="GKY26" s="293"/>
      <c r="GKZ26" s="293"/>
      <c r="GLA26" s="293"/>
      <c r="GLB26" s="293"/>
      <c r="GLC26" s="293"/>
      <c r="GLD26" s="293"/>
      <c r="GLE26" s="293"/>
      <c r="GLF26" s="293"/>
      <c r="GLG26" s="293"/>
      <c r="GLH26" s="293"/>
      <c r="GLI26" s="293"/>
      <c r="GLJ26" s="293"/>
      <c r="GLK26" s="293"/>
      <c r="GLL26" s="293"/>
      <c r="GLM26" s="293"/>
      <c r="GLN26" s="293"/>
      <c r="GLO26" s="293"/>
      <c r="GLP26" s="293"/>
      <c r="GLQ26" s="293"/>
      <c r="GLR26" s="293"/>
      <c r="GLS26" s="293"/>
      <c r="GLT26" s="293"/>
      <c r="GLU26" s="293"/>
      <c r="GLV26" s="293"/>
      <c r="GLW26" s="293"/>
      <c r="GLX26" s="293"/>
      <c r="GLY26" s="293"/>
      <c r="GLZ26" s="293"/>
      <c r="GMA26" s="293"/>
      <c r="GMB26" s="293"/>
      <c r="GMC26" s="293"/>
      <c r="GMD26" s="293"/>
      <c r="GME26" s="293"/>
      <c r="GMF26" s="293"/>
      <c r="GMG26" s="293"/>
      <c r="GMH26" s="293"/>
      <c r="GMI26" s="293"/>
      <c r="GMJ26" s="293"/>
      <c r="GMK26" s="293"/>
      <c r="GML26" s="293"/>
      <c r="GMM26" s="293"/>
      <c r="GMN26" s="293"/>
      <c r="GMO26" s="293"/>
      <c r="GMP26" s="293"/>
      <c r="GMQ26" s="293"/>
      <c r="GMR26" s="293"/>
      <c r="GMS26" s="293"/>
      <c r="GMT26" s="293"/>
      <c r="GMU26" s="293"/>
      <c r="GMV26" s="293"/>
      <c r="GMW26" s="293"/>
      <c r="GMX26" s="293"/>
      <c r="GMY26" s="293"/>
      <c r="GMZ26" s="293"/>
      <c r="GNA26" s="293"/>
      <c r="GNB26" s="293"/>
      <c r="GNC26" s="293"/>
      <c r="GND26" s="293"/>
      <c r="GNE26" s="293"/>
      <c r="GNF26" s="293"/>
      <c r="GNG26" s="293"/>
      <c r="GNH26" s="293"/>
      <c r="GNI26" s="293"/>
      <c r="GNJ26" s="293"/>
      <c r="GNK26" s="293"/>
      <c r="GNL26" s="293"/>
      <c r="GNM26" s="293"/>
      <c r="GNN26" s="293"/>
      <c r="GNO26" s="293"/>
      <c r="GNP26" s="293"/>
      <c r="GNQ26" s="293"/>
      <c r="GNR26" s="293"/>
      <c r="GNS26" s="293"/>
      <c r="GNT26" s="293"/>
      <c r="GNU26" s="293"/>
      <c r="GNV26" s="293"/>
      <c r="GNW26" s="293"/>
      <c r="GNX26" s="293"/>
      <c r="GNY26" s="293"/>
      <c r="GNZ26" s="293"/>
      <c r="GOA26" s="293"/>
      <c r="GOB26" s="293"/>
      <c r="GOC26" s="293"/>
      <c r="GOD26" s="293"/>
      <c r="GOE26" s="293"/>
      <c r="GOF26" s="293"/>
      <c r="GOG26" s="293"/>
      <c r="GOH26" s="293"/>
      <c r="GOI26" s="293"/>
      <c r="GOJ26" s="293"/>
      <c r="GOK26" s="293"/>
      <c r="GOL26" s="293"/>
      <c r="GOM26" s="293"/>
      <c r="GON26" s="293"/>
      <c r="GOO26" s="293"/>
      <c r="GOP26" s="293"/>
      <c r="GOQ26" s="293"/>
      <c r="GOR26" s="293"/>
      <c r="GOS26" s="293"/>
      <c r="GOT26" s="293"/>
      <c r="GOU26" s="293"/>
      <c r="GOV26" s="293"/>
      <c r="GOW26" s="293"/>
      <c r="GOX26" s="293"/>
      <c r="GOY26" s="293"/>
      <c r="GOZ26" s="293"/>
      <c r="GPA26" s="293"/>
      <c r="GPB26" s="293"/>
      <c r="GPC26" s="293"/>
      <c r="GPD26" s="293"/>
      <c r="GPE26" s="293"/>
      <c r="GPF26" s="293"/>
      <c r="GPG26" s="293"/>
      <c r="GPH26" s="293"/>
      <c r="GPI26" s="293"/>
      <c r="GPJ26" s="293"/>
      <c r="GPK26" s="293"/>
      <c r="GPL26" s="293"/>
      <c r="GPM26" s="293"/>
      <c r="GPN26" s="293"/>
      <c r="GPO26" s="293"/>
      <c r="GPP26" s="293"/>
      <c r="GPQ26" s="293"/>
      <c r="GPR26" s="293"/>
      <c r="GPS26" s="293"/>
      <c r="GPT26" s="293"/>
      <c r="GPU26" s="293"/>
      <c r="GPV26" s="293"/>
      <c r="GPW26" s="293"/>
      <c r="GPX26" s="293"/>
      <c r="GPY26" s="293"/>
      <c r="GPZ26" s="293"/>
      <c r="GQA26" s="293"/>
      <c r="GQB26" s="293"/>
      <c r="GQC26" s="293"/>
      <c r="GQD26" s="293"/>
      <c r="GQE26" s="293"/>
      <c r="GQF26" s="293"/>
      <c r="GQG26" s="293"/>
      <c r="GQH26" s="293"/>
      <c r="GQI26" s="293"/>
      <c r="GQJ26" s="293"/>
      <c r="GQK26" s="293"/>
      <c r="GQL26" s="293"/>
      <c r="GQM26" s="293"/>
      <c r="GQN26" s="293"/>
      <c r="GQO26" s="293"/>
      <c r="GQP26" s="293"/>
      <c r="GQQ26" s="293"/>
      <c r="GQR26" s="293"/>
      <c r="GQS26" s="293"/>
      <c r="GQT26" s="293"/>
      <c r="GQU26" s="293"/>
      <c r="GQV26" s="293"/>
      <c r="GQW26" s="293"/>
      <c r="GQX26" s="293"/>
      <c r="GQY26" s="293"/>
      <c r="GQZ26" s="293"/>
      <c r="GRA26" s="293"/>
      <c r="GRB26" s="293"/>
      <c r="GRC26" s="293"/>
      <c r="GRD26" s="293"/>
      <c r="GRE26" s="293"/>
      <c r="GRF26" s="293"/>
      <c r="GRG26" s="293"/>
      <c r="GRH26" s="293"/>
      <c r="GRI26" s="293"/>
      <c r="GRJ26" s="293"/>
      <c r="GRK26" s="293"/>
      <c r="GRL26" s="293"/>
      <c r="GRM26" s="293"/>
      <c r="GRN26" s="293"/>
      <c r="GRO26" s="293"/>
      <c r="GRP26" s="293"/>
      <c r="GRQ26" s="293"/>
      <c r="GRR26" s="293"/>
      <c r="GRS26" s="293"/>
      <c r="GRT26" s="293"/>
      <c r="GRU26" s="293"/>
      <c r="GRV26" s="293"/>
      <c r="GRW26" s="293"/>
      <c r="GRX26" s="293"/>
      <c r="GRY26" s="293"/>
      <c r="GRZ26" s="293"/>
      <c r="GSA26" s="293"/>
      <c r="GSB26" s="293"/>
      <c r="GSC26" s="293"/>
      <c r="GSD26" s="293"/>
      <c r="GSE26" s="293"/>
      <c r="GSF26" s="293"/>
      <c r="GSG26" s="293"/>
      <c r="GSH26" s="293"/>
      <c r="GSI26" s="293"/>
      <c r="GSJ26" s="293"/>
      <c r="GSK26" s="293"/>
      <c r="GSL26" s="293"/>
      <c r="GSM26" s="293"/>
      <c r="GSN26" s="293"/>
      <c r="GSO26" s="293"/>
      <c r="GSP26" s="293"/>
      <c r="GSQ26" s="293"/>
      <c r="GSR26" s="293"/>
      <c r="GSS26" s="293"/>
      <c r="GST26" s="293"/>
      <c r="GSU26" s="293"/>
      <c r="GSV26" s="293"/>
      <c r="GSW26" s="293"/>
      <c r="GSX26" s="293"/>
      <c r="GSY26" s="293"/>
      <c r="GSZ26" s="293"/>
      <c r="GTA26" s="293"/>
      <c r="GTB26" s="293"/>
      <c r="GTC26" s="293"/>
      <c r="GTD26" s="293"/>
      <c r="GTE26" s="293"/>
      <c r="GTF26" s="293"/>
      <c r="GTG26" s="293"/>
      <c r="GTH26" s="293"/>
      <c r="GTI26" s="293"/>
      <c r="GTJ26" s="293"/>
      <c r="GTK26" s="293"/>
      <c r="GTL26" s="293"/>
      <c r="GTM26" s="293"/>
      <c r="GTN26" s="293"/>
      <c r="GTO26" s="293"/>
      <c r="GTP26" s="293"/>
      <c r="GTQ26" s="293"/>
      <c r="GTR26" s="293"/>
      <c r="GTS26" s="293"/>
      <c r="GTT26" s="293"/>
      <c r="GTU26" s="293"/>
      <c r="GTV26" s="293"/>
      <c r="GTW26" s="293"/>
      <c r="GTX26" s="293"/>
      <c r="GTY26" s="293"/>
      <c r="GTZ26" s="293"/>
      <c r="GUA26" s="293"/>
      <c r="GUB26" s="293"/>
      <c r="GUC26" s="293"/>
      <c r="GUD26" s="293"/>
      <c r="GUE26" s="293"/>
      <c r="GUF26" s="293"/>
      <c r="GUG26" s="293"/>
      <c r="GUH26" s="293"/>
      <c r="GUI26" s="293"/>
      <c r="GUJ26" s="293"/>
      <c r="GUK26" s="293"/>
      <c r="GUL26" s="293"/>
      <c r="GUM26" s="293"/>
      <c r="GUN26" s="293"/>
      <c r="GUO26" s="293"/>
      <c r="GUP26" s="293"/>
      <c r="GUQ26" s="293"/>
      <c r="GUR26" s="293"/>
      <c r="GUS26" s="293"/>
      <c r="GUT26" s="293"/>
      <c r="GUU26" s="293"/>
      <c r="GUV26" s="293"/>
      <c r="GUW26" s="293"/>
      <c r="GUX26" s="293"/>
      <c r="GUY26" s="293"/>
      <c r="GUZ26" s="293"/>
      <c r="GVA26" s="293"/>
      <c r="GVB26" s="293"/>
      <c r="GVC26" s="293"/>
      <c r="GVD26" s="293"/>
      <c r="GVE26" s="293"/>
      <c r="GVF26" s="293"/>
      <c r="GVG26" s="293"/>
      <c r="GVH26" s="293"/>
      <c r="GVI26" s="293"/>
      <c r="GVJ26" s="293"/>
      <c r="GVK26" s="293"/>
      <c r="GVL26" s="293"/>
      <c r="GVM26" s="293"/>
      <c r="GVN26" s="293"/>
      <c r="GVO26" s="293"/>
      <c r="GVP26" s="293"/>
      <c r="GVQ26" s="293"/>
      <c r="GVR26" s="293"/>
      <c r="GVS26" s="293"/>
      <c r="GVT26" s="293"/>
      <c r="GVU26" s="293"/>
      <c r="GVV26" s="293"/>
      <c r="GVW26" s="293"/>
      <c r="GVX26" s="293"/>
      <c r="GVY26" s="293"/>
      <c r="GVZ26" s="293"/>
      <c r="GWA26" s="293"/>
      <c r="GWB26" s="293"/>
      <c r="GWC26" s="293"/>
      <c r="GWD26" s="293"/>
      <c r="GWE26" s="293"/>
      <c r="GWF26" s="293"/>
      <c r="GWG26" s="293"/>
      <c r="GWH26" s="293"/>
      <c r="GWI26" s="293"/>
      <c r="GWJ26" s="293"/>
      <c r="GWK26" s="293"/>
      <c r="GWL26" s="293"/>
      <c r="GWM26" s="293"/>
      <c r="GWN26" s="293"/>
      <c r="GWO26" s="293"/>
      <c r="GWP26" s="293"/>
      <c r="GWQ26" s="293"/>
      <c r="GWR26" s="293"/>
      <c r="GWS26" s="293"/>
      <c r="GWT26" s="293"/>
      <c r="GWU26" s="293"/>
      <c r="GWV26" s="293"/>
      <c r="GWW26" s="293"/>
      <c r="GWX26" s="293"/>
      <c r="GWY26" s="293"/>
      <c r="GWZ26" s="293"/>
      <c r="GXA26" s="293"/>
      <c r="GXB26" s="293"/>
      <c r="GXC26" s="293"/>
      <c r="GXD26" s="293"/>
      <c r="GXE26" s="293"/>
      <c r="GXF26" s="293"/>
      <c r="GXG26" s="293"/>
      <c r="GXH26" s="293"/>
      <c r="GXI26" s="293"/>
      <c r="GXJ26" s="293"/>
      <c r="GXK26" s="293"/>
      <c r="GXL26" s="293"/>
      <c r="GXM26" s="293"/>
      <c r="GXN26" s="293"/>
      <c r="GXO26" s="293"/>
      <c r="GXP26" s="293"/>
      <c r="GXQ26" s="293"/>
      <c r="GXR26" s="293"/>
      <c r="GXS26" s="293"/>
      <c r="GXT26" s="293"/>
      <c r="GXU26" s="293"/>
      <c r="GXV26" s="293"/>
      <c r="GXW26" s="293"/>
      <c r="GXX26" s="293"/>
      <c r="GXY26" s="293"/>
      <c r="GXZ26" s="293"/>
      <c r="GYA26" s="293"/>
      <c r="GYB26" s="293"/>
      <c r="GYC26" s="293"/>
      <c r="GYD26" s="293"/>
      <c r="GYE26" s="293"/>
      <c r="GYF26" s="293"/>
      <c r="GYG26" s="293"/>
      <c r="GYH26" s="293"/>
      <c r="GYI26" s="293"/>
      <c r="GYJ26" s="293"/>
      <c r="GYK26" s="293"/>
      <c r="GYL26" s="293"/>
      <c r="GYM26" s="293"/>
      <c r="GYN26" s="293"/>
      <c r="GYO26" s="293"/>
      <c r="GYP26" s="293"/>
      <c r="GYQ26" s="293"/>
      <c r="GYR26" s="293"/>
      <c r="GYS26" s="293"/>
      <c r="GYT26" s="293"/>
      <c r="GYU26" s="293"/>
      <c r="GYV26" s="293"/>
      <c r="GYW26" s="293"/>
      <c r="GYX26" s="293"/>
      <c r="GYY26" s="293"/>
      <c r="GYZ26" s="293"/>
      <c r="GZA26" s="293"/>
      <c r="GZB26" s="293"/>
      <c r="GZC26" s="293"/>
      <c r="GZD26" s="293"/>
      <c r="GZE26" s="293"/>
      <c r="GZF26" s="293"/>
      <c r="GZG26" s="293"/>
      <c r="GZH26" s="293"/>
      <c r="GZI26" s="293"/>
      <c r="GZJ26" s="293"/>
      <c r="GZK26" s="293"/>
      <c r="GZL26" s="293"/>
      <c r="GZM26" s="293"/>
      <c r="GZN26" s="293"/>
      <c r="GZO26" s="293"/>
      <c r="GZP26" s="293"/>
      <c r="GZQ26" s="293"/>
      <c r="GZR26" s="293"/>
      <c r="GZS26" s="293"/>
      <c r="GZT26" s="293"/>
      <c r="GZU26" s="293"/>
      <c r="GZV26" s="293"/>
      <c r="GZW26" s="293"/>
      <c r="GZX26" s="293"/>
      <c r="GZY26" s="293"/>
      <c r="GZZ26" s="293"/>
      <c r="HAA26" s="293"/>
      <c r="HAB26" s="293"/>
      <c r="HAC26" s="293"/>
      <c r="HAD26" s="293"/>
      <c r="HAE26" s="293"/>
      <c r="HAF26" s="293"/>
      <c r="HAG26" s="293"/>
      <c r="HAH26" s="293"/>
      <c r="HAI26" s="293"/>
      <c r="HAJ26" s="293"/>
      <c r="HAK26" s="293"/>
      <c r="HAL26" s="293"/>
      <c r="HAM26" s="293"/>
      <c r="HAN26" s="293"/>
      <c r="HAO26" s="293"/>
      <c r="HAP26" s="293"/>
      <c r="HAQ26" s="293"/>
      <c r="HAR26" s="293"/>
      <c r="HAS26" s="293"/>
      <c r="HAT26" s="293"/>
      <c r="HAU26" s="293"/>
      <c r="HAV26" s="293"/>
      <c r="HAW26" s="293"/>
      <c r="HAX26" s="293"/>
      <c r="HAY26" s="293"/>
      <c r="HAZ26" s="293"/>
      <c r="HBA26" s="293"/>
      <c r="HBB26" s="293"/>
      <c r="HBC26" s="293"/>
      <c r="HBD26" s="293"/>
      <c r="HBE26" s="293"/>
      <c r="HBF26" s="293"/>
      <c r="HBG26" s="293"/>
      <c r="HBH26" s="293"/>
      <c r="HBI26" s="293"/>
      <c r="HBJ26" s="293"/>
      <c r="HBK26" s="293"/>
      <c r="HBL26" s="293"/>
      <c r="HBM26" s="293"/>
      <c r="HBN26" s="293"/>
      <c r="HBO26" s="293"/>
      <c r="HBP26" s="293"/>
      <c r="HBQ26" s="293"/>
      <c r="HBR26" s="293"/>
      <c r="HBS26" s="293"/>
      <c r="HBT26" s="293"/>
      <c r="HBU26" s="293"/>
      <c r="HBV26" s="293"/>
      <c r="HBW26" s="293"/>
      <c r="HBX26" s="293"/>
      <c r="HBY26" s="293"/>
      <c r="HBZ26" s="293"/>
      <c r="HCA26" s="293"/>
      <c r="HCB26" s="293"/>
      <c r="HCC26" s="293"/>
      <c r="HCD26" s="293"/>
      <c r="HCE26" s="293"/>
      <c r="HCF26" s="293"/>
      <c r="HCG26" s="293"/>
      <c r="HCH26" s="293"/>
      <c r="HCI26" s="293"/>
      <c r="HCJ26" s="293"/>
      <c r="HCK26" s="293"/>
      <c r="HCL26" s="293"/>
      <c r="HCM26" s="293"/>
      <c r="HCN26" s="293"/>
      <c r="HCO26" s="293"/>
      <c r="HCP26" s="293"/>
      <c r="HCQ26" s="293"/>
      <c r="HCR26" s="293"/>
      <c r="HCS26" s="293"/>
      <c r="HCT26" s="293"/>
      <c r="HCU26" s="293"/>
      <c r="HCV26" s="293"/>
      <c r="HCW26" s="293"/>
      <c r="HCX26" s="293"/>
      <c r="HCY26" s="293"/>
      <c r="HCZ26" s="293"/>
      <c r="HDA26" s="293"/>
      <c r="HDB26" s="293"/>
      <c r="HDC26" s="293"/>
      <c r="HDD26" s="293"/>
      <c r="HDE26" s="293"/>
      <c r="HDF26" s="293"/>
      <c r="HDG26" s="293"/>
      <c r="HDH26" s="293"/>
      <c r="HDI26" s="293"/>
      <c r="HDJ26" s="293"/>
      <c r="HDK26" s="293"/>
      <c r="HDL26" s="293"/>
      <c r="HDM26" s="293"/>
      <c r="HDN26" s="293"/>
      <c r="HDO26" s="293"/>
      <c r="HDP26" s="293"/>
      <c r="HDQ26" s="293"/>
      <c r="HDR26" s="293"/>
      <c r="HDS26" s="293"/>
      <c r="HDT26" s="293"/>
      <c r="HDU26" s="293"/>
      <c r="HDV26" s="293"/>
      <c r="HDW26" s="293"/>
      <c r="HDX26" s="293"/>
      <c r="HDY26" s="293"/>
      <c r="HDZ26" s="293"/>
      <c r="HEA26" s="293"/>
      <c r="HEB26" s="293"/>
      <c r="HEC26" s="293"/>
      <c r="HED26" s="293"/>
      <c r="HEE26" s="293"/>
      <c r="HEF26" s="293"/>
      <c r="HEG26" s="293"/>
      <c r="HEH26" s="293"/>
      <c r="HEI26" s="293"/>
      <c r="HEJ26" s="293"/>
      <c r="HEK26" s="293"/>
      <c r="HEL26" s="293"/>
      <c r="HEM26" s="293"/>
      <c r="HEN26" s="293"/>
      <c r="HEO26" s="293"/>
      <c r="HEP26" s="293"/>
      <c r="HEQ26" s="293"/>
      <c r="HER26" s="293"/>
      <c r="HES26" s="293"/>
      <c r="HET26" s="293"/>
      <c r="HEU26" s="293"/>
      <c r="HEV26" s="293"/>
      <c r="HEW26" s="293"/>
      <c r="HEX26" s="293"/>
      <c r="HEY26" s="293"/>
      <c r="HEZ26" s="293"/>
      <c r="HFA26" s="293"/>
      <c r="HFB26" s="293"/>
      <c r="HFC26" s="293"/>
      <c r="HFD26" s="293"/>
      <c r="HFE26" s="293"/>
      <c r="HFF26" s="293"/>
      <c r="HFG26" s="293"/>
      <c r="HFH26" s="293"/>
      <c r="HFI26" s="293"/>
      <c r="HFJ26" s="293"/>
      <c r="HFK26" s="293"/>
      <c r="HFL26" s="293"/>
      <c r="HFM26" s="293"/>
      <c r="HFN26" s="293"/>
      <c r="HFO26" s="293"/>
      <c r="HFP26" s="293"/>
      <c r="HFQ26" s="293"/>
      <c r="HFR26" s="293"/>
      <c r="HFS26" s="293"/>
      <c r="HFT26" s="293"/>
      <c r="HFU26" s="293"/>
      <c r="HFV26" s="293"/>
      <c r="HFW26" s="293"/>
      <c r="HFX26" s="293"/>
      <c r="HFY26" s="293"/>
      <c r="HFZ26" s="293"/>
      <c r="HGA26" s="293"/>
      <c r="HGB26" s="293"/>
      <c r="HGC26" s="293"/>
      <c r="HGD26" s="293"/>
      <c r="HGE26" s="293"/>
      <c r="HGF26" s="293"/>
      <c r="HGG26" s="293"/>
      <c r="HGH26" s="293"/>
      <c r="HGI26" s="293"/>
      <c r="HGJ26" s="293"/>
      <c r="HGK26" s="293"/>
      <c r="HGL26" s="293"/>
      <c r="HGM26" s="293"/>
      <c r="HGN26" s="293"/>
      <c r="HGO26" s="293"/>
      <c r="HGP26" s="293"/>
      <c r="HGQ26" s="293"/>
      <c r="HGR26" s="293"/>
      <c r="HGS26" s="293"/>
      <c r="HGT26" s="293"/>
      <c r="HGU26" s="293"/>
      <c r="HGV26" s="293"/>
      <c r="HGW26" s="293"/>
      <c r="HGX26" s="293"/>
      <c r="HGY26" s="293"/>
      <c r="HGZ26" s="293"/>
      <c r="HHA26" s="293"/>
      <c r="HHB26" s="293"/>
      <c r="HHC26" s="293"/>
      <c r="HHD26" s="293"/>
      <c r="HHE26" s="293"/>
      <c r="HHF26" s="293"/>
      <c r="HHG26" s="293"/>
      <c r="HHH26" s="293"/>
      <c r="HHI26" s="293"/>
      <c r="HHJ26" s="293"/>
      <c r="HHK26" s="293"/>
      <c r="HHL26" s="293"/>
      <c r="HHM26" s="293"/>
      <c r="HHN26" s="293"/>
      <c r="HHO26" s="293"/>
      <c r="HHP26" s="293"/>
      <c r="HHQ26" s="293"/>
      <c r="HHR26" s="293"/>
      <c r="HHS26" s="293"/>
      <c r="HHT26" s="293"/>
      <c r="HHU26" s="293"/>
      <c r="HHV26" s="293"/>
      <c r="HHW26" s="293"/>
      <c r="HHX26" s="293"/>
      <c r="HHY26" s="293"/>
      <c r="HHZ26" s="293"/>
      <c r="HIA26" s="293"/>
      <c r="HIB26" s="293"/>
      <c r="HIC26" s="293"/>
      <c r="HID26" s="293"/>
      <c r="HIE26" s="293"/>
      <c r="HIF26" s="293"/>
      <c r="HIG26" s="293"/>
      <c r="HIH26" s="293"/>
      <c r="HII26" s="293"/>
      <c r="HIJ26" s="293"/>
      <c r="HIK26" s="293"/>
      <c r="HIL26" s="293"/>
      <c r="HIM26" s="293"/>
      <c r="HIN26" s="293"/>
      <c r="HIO26" s="293"/>
      <c r="HIP26" s="293"/>
      <c r="HIQ26" s="293"/>
      <c r="HIR26" s="293"/>
      <c r="HIS26" s="293"/>
      <c r="HIT26" s="293"/>
      <c r="HIU26" s="293"/>
      <c r="HIV26" s="293"/>
      <c r="HIW26" s="293"/>
      <c r="HIX26" s="293"/>
      <c r="HIY26" s="293"/>
      <c r="HIZ26" s="293"/>
      <c r="HJA26" s="293"/>
      <c r="HJB26" s="293"/>
      <c r="HJC26" s="293"/>
      <c r="HJD26" s="293"/>
      <c r="HJE26" s="293"/>
      <c r="HJF26" s="293"/>
      <c r="HJG26" s="293"/>
      <c r="HJH26" s="293"/>
      <c r="HJI26" s="293"/>
      <c r="HJJ26" s="293"/>
      <c r="HJK26" s="293"/>
      <c r="HJL26" s="293"/>
      <c r="HJM26" s="293"/>
      <c r="HJN26" s="293"/>
      <c r="HJO26" s="293"/>
      <c r="HJP26" s="293"/>
      <c r="HJQ26" s="293"/>
      <c r="HJR26" s="293"/>
      <c r="HJS26" s="293"/>
      <c r="HJT26" s="293"/>
      <c r="HJU26" s="293"/>
      <c r="HJV26" s="293"/>
      <c r="HJW26" s="293"/>
      <c r="HJX26" s="293"/>
      <c r="HJY26" s="293"/>
      <c r="HJZ26" s="293"/>
      <c r="HKA26" s="293"/>
      <c r="HKB26" s="293"/>
      <c r="HKC26" s="293"/>
      <c r="HKD26" s="293"/>
      <c r="HKE26" s="293"/>
      <c r="HKF26" s="293"/>
      <c r="HKG26" s="293"/>
      <c r="HKH26" s="293"/>
      <c r="HKI26" s="293"/>
      <c r="HKJ26" s="293"/>
      <c r="HKK26" s="293"/>
      <c r="HKL26" s="293"/>
      <c r="HKM26" s="293"/>
      <c r="HKN26" s="293"/>
      <c r="HKO26" s="293"/>
      <c r="HKP26" s="293"/>
      <c r="HKQ26" s="293"/>
      <c r="HKR26" s="293"/>
      <c r="HKS26" s="293"/>
      <c r="HKT26" s="293"/>
      <c r="HKU26" s="293"/>
      <c r="HKV26" s="293"/>
      <c r="HKW26" s="293"/>
      <c r="HKX26" s="293"/>
      <c r="HKY26" s="293"/>
      <c r="HKZ26" s="293"/>
      <c r="HLA26" s="293"/>
      <c r="HLB26" s="293"/>
      <c r="HLC26" s="293"/>
      <c r="HLD26" s="293"/>
      <c r="HLE26" s="293"/>
      <c r="HLF26" s="293"/>
      <c r="HLG26" s="293"/>
      <c r="HLH26" s="293"/>
      <c r="HLI26" s="293"/>
      <c r="HLJ26" s="293"/>
      <c r="HLK26" s="293"/>
      <c r="HLL26" s="293"/>
      <c r="HLM26" s="293"/>
      <c r="HLN26" s="293"/>
      <c r="HLO26" s="293"/>
      <c r="HLP26" s="293"/>
      <c r="HLQ26" s="293"/>
      <c r="HLR26" s="293"/>
      <c r="HLS26" s="293"/>
      <c r="HLT26" s="293"/>
      <c r="HLU26" s="293"/>
      <c r="HLV26" s="293"/>
      <c r="HLW26" s="293"/>
      <c r="HLX26" s="293"/>
      <c r="HLY26" s="293"/>
      <c r="HLZ26" s="293"/>
      <c r="HMA26" s="293"/>
      <c r="HMB26" s="293"/>
      <c r="HMC26" s="293"/>
      <c r="HMD26" s="293"/>
      <c r="HME26" s="293"/>
      <c r="HMF26" s="293"/>
      <c r="HMG26" s="293"/>
      <c r="HMH26" s="293"/>
      <c r="HMI26" s="293"/>
      <c r="HMJ26" s="293"/>
      <c r="HMK26" s="293"/>
      <c r="HML26" s="293"/>
      <c r="HMM26" s="293"/>
      <c r="HMN26" s="293"/>
      <c r="HMO26" s="293"/>
      <c r="HMP26" s="293"/>
      <c r="HMQ26" s="293"/>
      <c r="HMR26" s="293"/>
      <c r="HMS26" s="293"/>
      <c r="HMT26" s="293"/>
      <c r="HMU26" s="293"/>
      <c r="HMV26" s="293"/>
      <c r="HMW26" s="293"/>
      <c r="HMX26" s="293"/>
      <c r="HMY26" s="293"/>
      <c r="HMZ26" s="293"/>
      <c r="HNA26" s="293"/>
      <c r="HNB26" s="293"/>
      <c r="HNC26" s="293"/>
      <c r="HND26" s="293"/>
      <c r="HNE26" s="293"/>
      <c r="HNF26" s="293"/>
      <c r="HNG26" s="293"/>
      <c r="HNH26" s="293"/>
      <c r="HNI26" s="293"/>
      <c r="HNJ26" s="293"/>
      <c r="HNK26" s="293"/>
      <c r="HNL26" s="293"/>
      <c r="HNM26" s="293"/>
      <c r="HNN26" s="293"/>
      <c r="HNO26" s="293"/>
      <c r="HNP26" s="293"/>
      <c r="HNQ26" s="293"/>
      <c r="HNR26" s="293"/>
      <c r="HNS26" s="293"/>
      <c r="HNT26" s="293"/>
      <c r="HNU26" s="293"/>
      <c r="HNV26" s="293"/>
      <c r="HNW26" s="293"/>
      <c r="HNX26" s="293"/>
      <c r="HNY26" s="293"/>
      <c r="HNZ26" s="293"/>
      <c r="HOA26" s="293"/>
      <c r="HOB26" s="293"/>
      <c r="HOC26" s="293"/>
      <c r="HOD26" s="293"/>
      <c r="HOE26" s="293"/>
      <c r="HOF26" s="293"/>
      <c r="HOG26" s="293"/>
      <c r="HOH26" s="293"/>
      <c r="HOI26" s="293"/>
      <c r="HOJ26" s="293"/>
      <c r="HOK26" s="293"/>
      <c r="HOL26" s="293"/>
      <c r="HOM26" s="293"/>
      <c r="HON26" s="293"/>
      <c r="HOO26" s="293"/>
      <c r="HOP26" s="293"/>
      <c r="HOQ26" s="293"/>
      <c r="HOR26" s="293"/>
      <c r="HOS26" s="293"/>
      <c r="HOT26" s="293"/>
      <c r="HOU26" s="293"/>
      <c r="HOV26" s="293"/>
      <c r="HOW26" s="293"/>
      <c r="HOX26" s="293"/>
      <c r="HOY26" s="293"/>
      <c r="HOZ26" s="293"/>
      <c r="HPA26" s="293"/>
      <c r="HPB26" s="293"/>
      <c r="HPC26" s="293"/>
      <c r="HPD26" s="293"/>
      <c r="HPE26" s="293"/>
      <c r="HPF26" s="293"/>
      <c r="HPG26" s="293"/>
      <c r="HPH26" s="293"/>
      <c r="HPI26" s="293"/>
      <c r="HPJ26" s="293"/>
      <c r="HPK26" s="293"/>
      <c r="HPL26" s="293"/>
      <c r="HPM26" s="293"/>
      <c r="HPN26" s="293"/>
      <c r="HPO26" s="293"/>
      <c r="HPP26" s="293"/>
      <c r="HPQ26" s="293"/>
      <c r="HPR26" s="293"/>
      <c r="HPS26" s="293"/>
      <c r="HPT26" s="293"/>
      <c r="HPU26" s="293"/>
      <c r="HPV26" s="293"/>
      <c r="HPW26" s="293"/>
      <c r="HPX26" s="293"/>
      <c r="HPY26" s="293"/>
      <c r="HPZ26" s="293"/>
      <c r="HQA26" s="293"/>
      <c r="HQB26" s="293"/>
      <c r="HQC26" s="293"/>
      <c r="HQD26" s="293"/>
      <c r="HQE26" s="293"/>
      <c r="HQF26" s="293"/>
      <c r="HQG26" s="293"/>
      <c r="HQH26" s="293"/>
      <c r="HQI26" s="293"/>
      <c r="HQJ26" s="293"/>
      <c r="HQK26" s="293"/>
      <c r="HQL26" s="293"/>
      <c r="HQM26" s="293"/>
      <c r="HQN26" s="293"/>
      <c r="HQO26" s="293"/>
      <c r="HQP26" s="293"/>
      <c r="HQQ26" s="293"/>
      <c r="HQR26" s="293"/>
      <c r="HQS26" s="293"/>
      <c r="HQT26" s="293"/>
      <c r="HQU26" s="293"/>
      <c r="HQV26" s="293"/>
      <c r="HQW26" s="293"/>
      <c r="HQX26" s="293"/>
      <c r="HQY26" s="293"/>
      <c r="HQZ26" s="293"/>
      <c r="HRA26" s="293"/>
      <c r="HRB26" s="293"/>
      <c r="HRC26" s="293"/>
      <c r="HRD26" s="293"/>
      <c r="HRE26" s="293"/>
      <c r="HRF26" s="293"/>
      <c r="HRG26" s="293"/>
      <c r="HRH26" s="293"/>
      <c r="HRI26" s="293"/>
      <c r="HRJ26" s="293"/>
      <c r="HRK26" s="293"/>
      <c r="HRL26" s="293"/>
      <c r="HRM26" s="293"/>
      <c r="HRN26" s="293"/>
      <c r="HRO26" s="293"/>
      <c r="HRP26" s="293"/>
      <c r="HRQ26" s="293"/>
      <c r="HRR26" s="293"/>
      <c r="HRS26" s="293"/>
      <c r="HRT26" s="293"/>
      <c r="HRU26" s="293"/>
      <c r="HRV26" s="293"/>
      <c r="HRW26" s="293"/>
      <c r="HRX26" s="293"/>
      <c r="HRY26" s="293"/>
      <c r="HRZ26" s="293"/>
      <c r="HSA26" s="293"/>
      <c r="HSB26" s="293"/>
      <c r="HSC26" s="293"/>
      <c r="HSD26" s="293"/>
      <c r="HSE26" s="293"/>
      <c r="HSF26" s="293"/>
      <c r="HSG26" s="293"/>
      <c r="HSH26" s="293"/>
      <c r="HSI26" s="293"/>
      <c r="HSJ26" s="293"/>
      <c r="HSK26" s="293"/>
      <c r="HSL26" s="293"/>
      <c r="HSM26" s="293"/>
      <c r="HSN26" s="293"/>
      <c r="HSO26" s="293"/>
      <c r="HSP26" s="293"/>
      <c r="HSQ26" s="293"/>
      <c r="HSR26" s="293"/>
      <c r="HSS26" s="293"/>
      <c r="HST26" s="293"/>
      <c r="HSU26" s="293"/>
      <c r="HSV26" s="293"/>
      <c r="HSW26" s="293"/>
      <c r="HSX26" s="293"/>
      <c r="HSY26" s="293"/>
      <c r="HSZ26" s="293"/>
      <c r="HTA26" s="293"/>
      <c r="HTB26" s="293"/>
      <c r="HTC26" s="293"/>
      <c r="HTD26" s="293"/>
      <c r="HTE26" s="293"/>
      <c r="HTF26" s="293"/>
      <c r="HTG26" s="293"/>
      <c r="HTH26" s="293"/>
      <c r="HTI26" s="293"/>
      <c r="HTJ26" s="293"/>
      <c r="HTK26" s="293"/>
      <c r="HTL26" s="293"/>
      <c r="HTM26" s="293"/>
      <c r="HTN26" s="293"/>
      <c r="HTO26" s="293"/>
      <c r="HTP26" s="293"/>
      <c r="HTQ26" s="293"/>
      <c r="HTR26" s="293"/>
      <c r="HTS26" s="293"/>
      <c r="HTT26" s="293"/>
      <c r="HTU26" s="293"/>
      <c r="HTV26" s="293"/>
      <c r="HTW26" s="293"/>
      <c r="HTX26" s="293"/>
      <c r="HTY26" s="293"/>
      <c r="HTZ26" s="293"/>
      <c r="HUA26" s="293"/>
      <c r="HUB26" s="293"/>
      <c r="HUC26" s="293"/>
      <c r="HUD26" s="293"/>
      <c r="HUE26" s="293"/>
      <c r="HUF26" s="293"/>
      <c r="HUG26" s="293"/>
      <c r="HUH26" s="293"/>
      <c r="HUI26" s="293"/>
      <c r="HUJ26" s="293"/>
      <c r="HUK26" s="293"/>
      <c r="HUL26" s="293"/>
      <c r="HUM26" s="293"/>
      <c r="HUN26" s="293"/>
      <c r="HUO26" s="293"/>
      <c r="HUP26" s="293"/>
      <c r="HUQ26" s="293"/>
      <c r="HUR26" s="293"/>
      <c r="HUS26" s="293"/>
      <c r="HUT26" s="293"/>
      <c r="HUU26" s="293"/>
      <c r="HUV26" s="293"/>
      <c r="HUW26" s="293"/>
      <c r="HUX26" s="293"/>
      <c r="HUY26" s="293"/>
      <c r="HUZ26" s="293"/>
      <c r="HVA26" s="293"/>
      <c r="HVB26" s="293"/>
      <c r="HVC26" s="293"/>
      <c r="HVD26" s="293"/>
      <c r="HVE26" s="293"/>
      <c r="HVF26" s="293"/>
      <c r="HVG26" s="293"/>
      <c r="HVH26" s="293"/>
      <c r="HVI26" s="293"/>
      <c r="HVJ26" s="293"/>
      <c r="HVK26" s="293"/>
      <c r="HVL26" s="293"/>
      <c r="HVM26" s="293"/>
      <c r="HVN26" s="293"/>
      <c r="HVO26" s="293"/>
      <c r="HVP26" s="293"/>
      <c r="HVQ26" s="293"/>
      <c r="HVR26" s="293"/>
      <c r="HVS26" s="293"/>
      <c r="HVT26" s="293"/>
      <c r="HVU26" s="293"/>
      <c r="HVV26" s="293"/>
      <c r="HVW26" s="293"/>
      <c r="HVX26" s="293"/>
      <c r="HVY26" s="293"/>
      <c r="HVZ26" s="293"/>
      <c r="HWA26" s="293"/>
      <c r="HWB26" s="293"/>
      <c r="HWC26" s="293"/>
      <c r="HWD26" s="293"/>
      <c r="HWE26" s="293"/>
      <c r="HWF26" s="293"/>
      <c r="HWG26" s="293"/>
      <c r="HWH26" s="293"/>
      <c r="HWI26" s="293"/>
      <c r="HWJ26" s="293"/>
      <c r="HWK26" s="293"/>
      <c r="HWL26" s="293"/>
      <c r="HWM26" s="293"/>
      <c r="HWN26" s="293"/>
      <c r="HWO26" s="293"/>
      <c r="HWP26" s="293"/>
      <c r="HWQ26" s="293"/>
      <c r="HWR26" s="293"/>
      <c r="HWS26" s="293"/>
      <c r="HWT26" s="293"/>
      <c r="HWU26" s="293"/>
      <c r="HWV26" s="293"/>
      <c r="HWW26" s="293"/>
      <c r="HWX26" s="293"/>
      <c r="HWY26" s="293"/>
      <c r="HWZ26" s="293"/>
      <c r="HXA26" s="293"/>
      <c r="HXB26" s="293"/>
      <c r="HXC26" s="293"/>
      <c r="HXD26" s="293"/>
      <c r="HXE26" s="293"/>
      <c r="HXF26" s="293"/>
      <c r="HXG26" s="293"/>
      <c r="HXH26" s="293"/>
      <c r="HXI26" s="293"/>
      <c r="HXJ26" s="293"/>
      <c r="HXK26" s="293"/>
      <c r="HXL26" s="293"/>
      <c r="HXM26" s="293"/>
      <c r="HXN26" s="293"/>
      <c r="HXO26" s="293"/>
      <c r="HXP26" s="293"/>
      <c r="HXQ26" s="293"/>
      <c r="HXR26" s="293"/>
      <c r="HXS26" s="293"/>
      <c r="HXT26" s="293"/>
      <c r="HXU26" s="293"/>
      <c r="HXV26" s="293"/>
      <c r="HXW26" s="293"/>
      <c r="HXX26" s="293"/>
      <c r="HXY26" s="293"/>
      <c r="HXZ26" s="293"/>
      <c r="HYA26" s="293"/>
      <c r="HYB26" s="293"/>
      <c r="HYC26" s="293"/>
      <c r="HYD26" s="293"/>
      <c r="HYE26" s="293"/>
      <c r="HYF26" s="293"/>
      <c r="HYG26" s="293"/>
      <c r="HYH26" s="293"/>
      <c r="HYI26" s="293"/>
      <c r="HYJ26" s="293"/>
      <c r="HYK26" s="293"/>
      <c r="HYL26" s="293"/>
      <c r="HYM26" s="293"/>
      <c r="HYN26" s="293"/>
      <c r="HYO26" s="293"/>
      <c r="HYP26" s="293"/>
      <c r="HYQ26" s="293"/>
      <c r="HYR26" s="293"/>
      <c r="HYS26" s="293"/>
      <c r="HYT26" s="293"/>
      <c r="HYU26" s="293"/>
      <c r="HYV26" s="293"/>
      <c r="HYW26" s="293"/>
      <c r="HYX26" s="293"/>
      <c r="HYY26" s="293"/>
      <c r="HYZ26" s="293"/>
      <c r="HZA26" s="293"/>
      <c r="HZB26" s="293"/>
      <c r="HZC26" s="293"/>
      <c r="HZD26" s="293"/>
      <c r="HZE26" s="293"/>
      <c r="HZF26" s="293"/>
      <c r="HZG26" s="293"/>
      <c r="HZH26" s="293"/>
      <c r="HZI26" s="293"/>
      <c r="HZJ26" s="293"/>
      <c r="HZK26" s="293"/>
      <c r="HZL26" s="293"/>
      <c r="HZM26" s="293"/>
      <c r="HZN26" s="293"/>
      <c r="HZO26" s="293"/>
      <c r="HZP26" s="293"/>
      <c r="HZQ26" s="293"/>
      <c r="HZR26" s="293"/>
      <c r="HZS26" s="293"/>
      <c r="HZT26" s="293"/>
      <c r="HZU26" s="293"/>
      <c r="HZV26" s="293"/>
      <c r="HZW26" s="293"/>
      <c r="HZX26" s="293"/>
      <c r="HZY26" s="293"/>
      <c r="HZZ26" s="293"/>
      <c r="IAA26" s="293"/>
      <c r="IAB26" s="293"/>
      <c r="IAC26" s="293"/>
      <c r="IAD26" s="293"/>
      <c r="IAE26" s="293"/>
      <c r="IAF26" s="293"/>
      <c r="IAG26" s="293"/>
      <c r="IAH26" s="293"/>
      <c r="IAI26" s="293"/>
      <c r="IAJ26" s="293"/>
      <c r="IAK26" s="293"/>
      <c r="IAL26" s="293"/>
      <c r="IAM26" s="293"/>
      <c r="IAN26" s="293"/>
      <c r="IAO26" s="293"/>
      <c r="IAP26" s="293"/>
      <c r="IAQ26" s="293"/>
      <c r="IAR26" s="293"/>
      <c r="IAS26" s="293"/>
      <c r="IAT26" s="293"/>
      <c r="IAU26" s="293"/>
      <c r="IAV26" s="293"/>
      <c r="IAW26" s="293"/>
      <c r="IAX26" s="293"/>
      <c r="IAY26" s="293"/>
      <c r="IAZ26" s="293"/>
      <c r="IBA26" s="293"/>
      <c r="IBB26" s="293"/>
      <c r="IBC26" s="293"/>
      <c r="IBD26" s="293"/>
      <c r="IBE26" s="293"/>
      <c r="IBF26" s="293"/>
      <c r="IBG26" s="293"/>
      <c r="IBH26" s="293"/>
      <c r="IBI26" s="293"/>
      <c r="IBJ26" s="293"/>
      <c r="IBK26" s="293"/>
      <c r="IBL26" s="293"/>
      <c r="IBM26" s="293"/>
      <c r="IBN26" s="293"/>
      <c r="IBO26" s="293"/>
      <c r="IBP26" s="293"/>
      <c r="IBQ26" s="293"/>
      <c r="IBR26" s="293"/>
      <c r="IBS26" s="293"/>
      <c r="IBT26" s="293"/>
      <c r="IBU26" s="293"/>
      <c r="IBV26" s="293"/>
      <c r="IBW26" s="293"/>
      <c r="IBX26" s="293"/>
      <c r="IBY26" s="293"/>
      <c r="IBZ26" s="293"/>
      <c r="ICA26" s="293"/>
      <c r="ICB26" s="293"/>
      <c r="ICC26" s="293"/>
      <c r="ICD26" s="293"/>
      <c r="ICE26" s="293"/>
      <c r="ICF26" s="293"/>
      <c r="ICG26" s="293"/>
      <c r="ICH26" s="293"/>
      <c r="ICI26" s="293"/>
      <c r="ICJ26" s="293"/>
      <c r="ICK26" s="293"/>
      <c r="ICL26" s="293"/>
      <c r="ICM26" s="293"/>
      <c r="ICN26" s="293"/>
      <c r="ICO26" s="293"/>
      <c r="ICP26" s="293"/>
      <c r="ICQ26" s="293"/>
      <c r="ICR26" s="293"/>
      <c r="ICS26" s="293"/>
      <c r="ICT26" s="293"/>
      <c r="ICU26" s="293"/>
      <c r="ICV26" s="293"/>
      <c r="ICW26" s="293"/>
      <c r="ICX26" s="293"/>
      <c r="ICY26" s="293"/>
      <c r="ICZ26" s="293"/>
      <c r="IDA26" s="293"/>
      <c r="IDB26" s="293"/>
      <c r="IDC26" s="293"/>
      <c r="IDD26" s="293"/>
      <c r="IDE26" s="293"/>
      <c r="IDF26" s="293"/>
      <c r="IDG26" s="293"/>
      <c r="IDH26" s="293"/>
      <c r="IDI26" s="293"/>
      <c r="IDJ26" s="293"/>
      <c r="IDK26" s="293"/>
      <c r="IDL26" s="293"/>
      <c r="IDM26" s="293"/>
      <c r="IDN26" s="293"/>
      <c r="IDO26" s="293"/>
      <c r="IDP26" s="293"/>
      <c r="IDQ26" s="293"/>
      <c r="IDR26" s="293"/>
      <c r="IDS26" s="293"/>
      <c r="IDT26" s="293"/>
      <c r="IDU26" s="293"/>
      <c r="IDV26" s="293"/>
      <c r="IDW26" s="293"/>
      <c r="IDX26" s="293"/>
      <c r="IDY26" s="293"/>
      <c r="IDZ26" s="293"/>
      <c r="IEA26" s="293"/>
      <c r="IEB26" s="293"/>
      <c r="IEC26" s="293"/>
      <c r="IED26" s="293"/>
      <c r="IEE26" s="293"/>
      <c r="IEF26" s="293"/>
      <c r="IEG26" s="293"/>
      <c r="IEH26" s="293"/>
      <c r="IEI26" s="293"/>
      <c r="IEJ26" s="293"/>
      <c r="IEK26" s="293"/>
      <c r="IEL26" s="293"/>
      <c r="IEM26" s="293"/>
      <c r="IEN26" s="293"/>
      <c r="IEO26" s="293"/>
      <c r="IEP26" s="293"/>
      <c r="IEQ26" s="293"/>
      <c r="IER26" s="293"/>
      <c r="IES26" s="293"/>
      <c r="IET26" s="293"/>
      <c r="IEU26" s="293"/>
      <c r="IEV26" s="293"/>
      <c r="IEW26" s="293"/>
      <c r="IEX26" s="293"/>
      <c r="IEY26" s="293"/>
      <c r="IEZ26" s="293"/>
      <c r="IFA26" s="293"/>
      <c r="IFB26" s="293"/>
      <c r="IFC26" s="293"/>
      <c r="IFD26" s="293"/>
      <c r="IFE26" s="293"/>
      <c r="IFF26" s="293"/>
      <c r="IFG26" s="293"/>
      <c r="IFH26" s="293"/>
      <c r="IFI26" s="293"/>
      <c r="IFJ26" s="293"/>
      <c r="IFK26" s="293"/>
      <c r="IFL26" s="293"/>
      <c r="IFM26" s="293"/>
      <c r="IFN26" s="293"/>
      <c r="IFO26" s="293"/>
      <c r="IFP26" s="293"/>
      <c r="IFQ26" s="293"/>
      <c r="IFR26" s="293"/>
      <c r="IFS26" s="293"/>
      <c r="IFT26" s="293"/>
      <c r="IFU26" s="293"/>
      <c r="IFV26" s="293"/>
      <c r="IFW26" s="293"/>
      <c r="IFX26" s="293"/>
      <c r="IFY26" s="293"/>
      <c r="IFZ26" s="293"/>
      <c r="IGA26" s="293"/>
      <c r="IGB26" s="293"/>
      <c r="IGC26" s="293"/>
      <c r="IGD26" s="293"/>
      <c r="IGE26" s="293"/>
      <c r="IGF26" s="293"/>
      <c r="IGG26" s="293"/>
      <c r="IGH26" s="293"/>
      <c r="IGI26" s="293"/>
      <c r="IGJ26" s="293"/>
      <c r="IGK26" s="293"/>
      <c r="IGL26" s="293"/>
      <c r="IGM26" s="293"/>
      <c r="IGN26" s="293"/>
      <c r="IGO26" s="293"/>
      <c r="IGP26" s="293"/>
      <c r="IGQ26" s="293"/>
      <c r="IGR26" s="293"/>
      <c r="IGS26" s="293"/>
      <c r="IGT26" s="293"/>
      <c r="IGU26" s="293"/>
      <c r="IGV26" s="293"/>
      <c r="IGW26" s="293"/>
      <c r="IGX26" s="293"/>
      <c r="IGY26" s="293"/>
      <c r="IGZ26" s="293"/>
      <c r="IHA26" s="293"/>
      <c r="IHB26" s="293"/>
      <c r="IHC26" s="293"/>
      <c r="IHD26" s="293"/>
      <c r="IHE26" s="293"/>
      <c r="IHF26" s="293"/>
      <c r="IHG26" s="293"/>
      <c r="IHH26" s="293"/>
      <c r="IHI26" s="293"/>
      <c r="IHJ26" s="293"/>
      <c r="IHK26" s="293"/>
      <c r="IHL26" s="293"/>
      <c r="IHM26" s="293"/>
      <c r="IHN26" s="293"/>
      <c r="IHO26" s="293"/>
      <c r="IHP26" s="293"/>
      <c r="IHQ26" s="293"/>
      <c r="IHR26" s="293"/>
      <c r="IHS26" s="293"/>
      <c r="IHT26" s="293"/>
      <c r="IHU26" s="293"/>
      <c r="IHV26" s="293"/>
      <c r="IHW26" s="293"/>
      <c r="IHX26" s="293"/>
      <c r="IHY26" s="293"/>
      <c r="IHZ26" s="293"/>
      <c r="IIA26" s="293"/>
      <c r="IIB26" s="293"/>
      <c r="IIC26" s="293"/>
      <c r="IID26" s="293"/>
      <c r="IIE26" s="293"/>
      <c r="IIF26" s="293"/>
      <c r="IIG26" s="293"/>
      <c r="IIH26" s="293"/>
      <c r="III26" s="293"/>
      <c r="IIJ26" s="293"/>
      <c r="IIK26" s="293"/>
      <c r="IIL26" s="293"/>
      <c r="IIM26" s="293"/>
      <c r="IIN26" s="293"/>
      <c r="IIO26" s="293"/>
      <c r="IIP26" s="293"/>
      <c r="IIQ26" s="293"/>
      <c r="IIR26" s="293"/>
      <c r="IIS26" s="293"/>
      <c r="IIT26" s="293"/>
      <c r="IIU26" s="293"/>
      <c r="IIV26" s="293"/>
      <c r="IIW26" s="293"/>
      <c r="IIX26" s="293"/>
      <c r="IIY26" s="293"/>
      <c r="IIZ26" s="293"/>
      <c r="IJA26" s="293"/>
      <c r="IJB26" s="293"/>
      <c r="IJC26" s="293"/>
      <c r="IJD26" s="293"/>
      <c r="IJE26" s="293"/>
      <c r="IJF26" s="293"/>
      <c r="IJG26" s="293"/>
      <c r="IJH26" s="293"/>
      <c r="IJI26" s="293"/>
      <c r="IJJ26" s="293"/>
      <c r="IJK26" s="293"/>
      <c r="IJL26" s="293"/>
      <c r="IJM26" s="293"/>
      <c r="IJN26" s="293"/>
      <c r="IJO26" s="293"/>
      <c r="IJP26" s="293"/>
      <c r="IJQ26" s="293"/>
      <c r="IJR26" s="293"/>
      <c r="IJS26" s="293"/>
      <c r="IJT26" s="293"/>
      <c r="IJU26" s="293"/>
      <c r="IJV26" s="293"/>
      <c r="IJW26" s="293"/>
      <c r="IJX26" s="293"/>
      <c r="IJY26" s="293"/>
      <c r="IJZ26" s="293"/>
      <c r="IKA26" s="293"/>
      <c r="IKB26" s="293"/>
      <c r="IKC26" s="293"/>
      <c r="IKD26" s="293"/>
      <c r="IKE26" s="293"/>
      <c r="IKF26" s="293"/>
      <c r="IKG26" s="293"/>
      <c r="IKH26" s="293"/>
      <c r="IKI26" s="293"/>
      <c r="IKJ26" s="293"/>
      <c r="IKK26" s="293"/>
      <c r="IKL26" s="293"/>
      <c r="IKM26" s="293"/>
      <c r="IKN26" s="293"/>
      <c r="IKO26" s="293"/>
      <c r="IKP26" s="293"/>
      <c r="IKQ26" s="293"/>
      <c r="IKR26" s="293"/>
      <c r="IKS26" s="293"/>
      <c r="IKT26" s="293"/>
      <c r="IKU26" s="293"/>
      <c r="IKV26" s="293"/>
      <c r="IKW26" s="293"/>
      <c r="IKX26" s="293"/>
      <c r="IKY26" s="293"/>
      <c r="IKZ26" s="293"/>
      <c r="ILA26" s="293"/>
      <c r="ILB26" s="293"/>
      <c r="ILC26" s="293"/>
      <c r="ILD26" s="293"/>
      <c r="ILE26" s="293"/>
      <c r="ILF26" s="293"/>
      <c r="ILG26" s="293"/>
      <c r="ILH26" s="293"/>
      <c r="ILI26" s="293"/>
      <c r="ILJ26" s="293"/>
      <c r="ILK26" s="293"/>
      <c r="ILL26" s="293"/>
      <c r="ILM26" s="293"/>
      <c r="ILN26" s="293"/>
      <c r="ILO26" s="293"/>
      <c r="ILP26" s="293"/>
      <c r="ILQ26" s="293"/>
      <c r="ILR26" s="293"/>
      <c r="ILS26" s="293"/>
      <c r="ILT26" s="293"/>
      <c r="ILU26" s="293"/>
      <c r="ILV26" s="293"/>
      <c r="ILW26" s="293"/>
      <c r="ILX26" s="293"/>
      <c r="ILY26" s="293"/>
      <c r="ILZ26" s="293"/>
      <c r="IMA26" s="293"/>
      <c r="IMB26" s="293"/>
      <c r="IMC26" s="293"/>
      <c r="IMD26" s="293"/>
      <c r="IME26" s="293"/>
      <c r="IMF26" s="293"/>
      <c r="IMG26" s="293"/>
      <c r="IMH26" s="293"/>
      <c r="IMI26" s="293"/>
      <c r="IMJ26" s="293"/>
      <c r="IMK26" s="293"/>
      <c r="IML26" s="293"/>
      <c r="IMM26" s="293"/>
      <c r="IMN26" s="293"/>
      <c r="IMO26" s="293"/>
      <c r="IMP26" s="293"/>
      <c r="IMQ26" s="293"/>
      <c r="IMR26" s="293"/>
      <c r="IMS26" s="293"/>
      <c r="IMT26" s="293"/>
      <c r="IMU26" s="293"/>
      <c r="IMV26" s="293"/>
      <c r="IMW26" s="293"/>
      <c r="IMX26" s="293"/>
      <c r="IMY26" s="293"/>
      <c r="IMZ26" s="293"/>
      <c r="INA26" s="293"/>
      <c r="INB26" s="293"/>
      <c r="INC26" s="293"/>
      <c r="IND26" s="293"/>
      <c r="INE26" s="293"/>
      <c r="INF26" s="293"/>
      <c r="ING26" s="293"/>
      <c r="INH26" s="293"/>
      <c r="INI26" s="293"/>
      <c r="INJ26" s="293"/>
      <c r="INK26" s="293"/>
      <c r="INL26" s="293"/>
      <c r="INM26" s="293"/>
      <c r="INN26" s="293"/>
      <c r="INO26" s="293"/>
      <c r="INP26" s="293"/>
      <c r="INQ26" s="293"/>
      <c r="INR26" s="293"/>
      <c r="INS26" s="293"/>
      <c r="INT26" s="293"/>
      <c r="INU26" s="293"/>
      <c r="INV26" s="293"/>
      <c r="INW26" s="293"/>
      <c r="INX26" s="293"/>
      <c r="INY26" s="293"/>
      <c r="INZ26" s="293"/>
      <c r="IOA26" s="293"/>
      <c r="IOB26" s="293"/>
      <c r="IOC26" s="293"/>
      <c r="IOD26" s="293"/>
      <c r="IOE26" s="293"/>
      <c r="IOF26" s="293"/>
      <c r="IOG26" s="293"/>
      <c r="IOH26" s="293"/>
      <c r="IOI26" s="293"/>
      <c r="IOJ26" s="293"/>
      <c r="IOK26" s="293"/>
      <c r="IOL26" s="293"/>
      <c r="IOM26" s="293"/>
      <c r="ION26" s="293"/>
      <c r="IOO26" s="293"/>
      <c r="IOP26" s="293"/>
      <c r="IOQ26" s="293"/>
      <c r="IOR26" s="293"/>
      <c r="IOS26" s="293"/>
      <c r="IOT26" s="293"/>
      <c r="IOU26" s="293"/>
      <c r="IOV26" s="293"/>
      <c r="IOW26" s="293"/>
      <c r="IOX26" s="293"/>
      <c r="IOY26" s="293"/>
      <c r="IOZ26" s="293"/>
      <c r="IPA26" s="293"/>
      <c r="IPB26" s="293"/>
      <c r="IPC26" s="293"/>
      <c r="IPD26" s="293"/>
      <c r="IPE26" s="293"/>
      <c r="IPF26" s="293"/>
      <c r="IPG26" s="293"/>
      <c r="IPH26" s="293"/>
      <c r="IPI26" s="293"/>
      <c r="IPJ26" s="293"/>
      <c r="IPK26" s="293"/>
      <c r="IPL26" s="293"/>
      <c r="IPM26" s="293"/>
      <c r="IPN26" s="293"/>
      <c r="IPO26" s="293"/>
      <c r="IPP26" s="293"/>
      <c r="IPQ26" s="293"/>
      <c r="IPR26" s="293"/>
      <c r="IPS26" s="293"/>
      <c r="IPT26" s="293"/>
      <c r="IPU26" s="293"/>
      <c r="IPV26" s="293"/>
      <c r="IPW26" s="293"/>
      <c r="IPX26" s="293"/>
      <c r="IPY26" s="293"/>
      <c r="IPZ26" s="293"/>
      <c r="IQA26" s="293"/>
      <c r="IQB26" s="293"/>
      <c r="IQC26" s="293"/>
      <c r="IQD26" s="293"/>
      <c r="IQE26" s="293"/>
      <c r="IQF26" s="293"/>
      <c r="IQG26" s="293"/>
      <c r="IQH26" s="293"/>
      <c r="IQI26" s="293"/>
      <c r="IQJ26" s="293"/>
      <c r="IQK26" s="293"/>
      <c r="IQL26" s="293"/>
      <c r="IQM26" s="293"/>
      <c r="IQN26" s="293"/>
      <c r="IQO26" s="293"/>
      <c r="IQP26" s="293"/>
      <c r="IQQ26" s="293"/>
      <c r="IQR26" s="293"/>
      <c r="IQS26" s="293"/>
      <c r="IQT26" s="293"/>
      <c r="IQU26" s="293"/>
      <c r="IQV26" s="293"/>
      <c r="IQW26" s="293"/>
      <c r="IQX26" s="293"/>
      <c r="IQY26" s="293"/>
      <c r="IQZ26" s="293"/>
      <c r="IRA26" s="293"/>
      <c r="IRB26" s="293"/>
      <c r="IRC26" s="293"/>
      <c r="IRD26" s="293"/>
      <c r="IRE26" s="293"/>
      <c r="IRF26" s="293"/>
      <c r="IRG26" s="293"/>
      <c r="IRH26" s="293"/>
      <c r="IRI26" s="293"/>
      <c r="IRJ26" s="293"/>
      <c r="IRK26" s="293"/>
      <c r="IRL26" s="293"/>
      <c r="IRM26" s="293"/>
      <c r="IRN26" s="293"/>
      <c r="IRO26" s="293"/>
      <c r="IRP26" s="293"/>
      <c r="IRQ26" s="293"/>
      <c r="IRR26" s="293"/>
      <c r="IRS26" s="293"/>
      <c r="IRT26" s="293"/>
      <c r="IRU26" s="293"/>
      <c r="IRV26" s="293"/>
      <c r="IRW26" s="293"/>
      <c r="IRX26" s="293"/>
      <c r="IRY26" s="293"/>
      <c r="IRZ26" s="293"/>
      <c r="ISA26" s="293"/>
      <c r="ISB26" s="293"/>
      <c r="ISC26" s="293"/>
      <c r="ISD26" s="293"/>
      <c r="ISE26" s="293"/>
      <c r="ISF26" s="293"/>
      <c r="ISG26" s="293"/>
      <c r="ISH26" s="293"/>
      <c r="ISI26" s="293"/>
      <c r="ISJ26" s="293"/>
      <c r="ISK26" s="293"/>
      <c r="ISL26" s="293"/>
      <c r="ISM26" s="293"/>
      <c r="ISN26" s="293"/>
      <c r="ISO26" s="293"/>
      <c r="ISP26" s="293"/>
      <c r="ISQ26" s="293"/>
      <c r="ISR26" s="293"/>
      <c r="ISS26" s="293"/>
      <c r="IST26" s="293"/>
      <c r="ISU26" s="293"/>
      <c r="ISV26" s="293"/>
      <c r="ISW26" s="293"/>
      <c r="ISX26" s="293"/>
      <c r="ISY26" s="293"/>
      <c r="ISZ26" s="293"/>
      <c r="ITA26" s="293"/>
      <c r="ITB26" s="293"/>
      <c r="ITC26" s="293"/>
      <c r="ITD26" s="293"/>
      <c r="ITE26" s="293"/>
      <c r="ITF26" s="293"/>
      <c r="ITG26" s="293"/>
      <c r="ITH26" s="293"/>
      <c r="ITI26" s="293"/>
      <c r="ITJ26" s="293"/>
      <c r="ITK26" s="293"/>
      <c r="ITL26" s="293"/>
      <c r="ITM26" s="293"/>
      <c r="ITN26" s="293"/>
      <c r="ITO26" s="293"/>
      <c r="ITP26" s="293"/>
      <c r="ITQ26" s="293"/>
      <c r="ITR26" s="293"/>
      <c r="ITS26" s="293"/>
      <c r="ITT26" s="293"/>
      <c r="ITU26" s="293"/>
      <c r="ITV26" s="293"/>
      <c r="ITW26" s="293"/>
      <c r="ITX26" s="293"/>
      <c r="ITY26" s="293"/>
      <c r="ITZ26" s="293"/>
      <c r="IUA26" s="293"/>
      <c r="IUB26" s="293"/>
      <c r="IUC26" s="293"/>
      <c r="IUD26" s="293"/>
      <c r="IUE26" s="293"/>
      <c r="IUF26" s="293"/>
      <c r="IUG26" s="293"/>
      <c r="IUH26" s="293"/>
      <c r="IUI26" s="293"/>
      <c r="IUJ26" s="293"/>
      <c r="IUK26" s="293"/>
      <c r="IUL26" s="293"/>
      <c r="IUM26" s="293"/>
      <c r="IUN26" s="293"/>
      <c r="IUO26" s="293"/>
      <c r="IUP26" s="293"/>
      <c r="IUQ26" s="293"/>
      <c r="IUR26" s="293"/>
      <c r="IUS26" s="293"/>
      <c r="IUT26" s="293"/>
      <c r="IUU26" s="293"/>
      <c r="IUV26" s="293"/>
      <c r="IUW26" s="293"/>
      <c r="IUX26" s="293"/>
      <c r="IUY26" s="293"/>
      <c r="IUZ26" s="293"/>
      <c r="IVA26" s="293"/>
      <c r="IVB26" s="293"/>
      <c r="IVC26" s="293"/>
      <c r="IVD26" s="293"/>
      <c r="IVE26" s="293"/>
      <c r="IVF26" s="293"/>
      <c r="IVG26" s="293"/>
      <c r="IVH26" s="293"/>
      <c r="IVI26" s="293"/>
      <c r="IVJ26" s="293"/>
      <c r="IVK26" s="293"/>
      <c r="IVL26" s="293"/>
      <c r="IVM26" s="293"/>
      <c r="IVN26" s="293"/>
      <c r="IVO26" s="293"/>
      <c r="IVP26" s="293"/>
      <c r="IVQ26" s="293"/>
      <c r="IVR26" s="293"/>
      <c r="IVS26" s="293"/>
      <c r="IVT26" s="293"/>
      <c r="IVU26" s="293"/>
      <c r="IVV26" s="293"/>
      <c r="IVW26" s="293"/>
      <c r="IVX26" s="293"/>
      <c r="IVY26" s="293"/>
      <c r="IVZ26" s="293"/>
      <c r="IWA26" s="293"/>
      <c r="IWB26" s="293"/>
      <c r="IWC26" s="293"/>
      <c r="IWD26" s="293"/>
      <c r="IWE26" s="293"/>
      <c r="IWF26" s="293"/>
      <c r="IWG26" s="293"/>
      <c r="IWH26" s="293"/>
      <c r="IWI26" s="293"/>
      <c r="IWJ26" s="293"/>
      <c r="IWK26" s="293"/>
      <c r="IWL26" s="293"/>
      <c r="IWM26" s="293"/>
      <c r="IWN26" s="293"/>
      <c r="IWO26" s="293"/>
      <c r="IWP26" s="293"/>
      <c r="IWQ26" s="293"/>
      <c r="IWR26" s="293"/>
      <c r="IWS26" s="293"/>
      <c r="IWT26" s="293"/>
      <c r="IWU26" s="293"/>
      <c r="IWV26" s="293"/>
      <c r="IWW26" s="293"/>
      <c r="IWX26" s="293"/>
      <c r="IWY26" s="293"/>
      <c r="IWZ26" s="293"/>
      <c r="IXA26" s="293"/>
      <c r="IXB26" s="293"/>
      <c r="IXC26" s="293"/>
      <c r="IXD26" s="293"/>
      <c r="IXE26" s="293"/>
      <c r="IXF26" s="293"/>
      <c r="IXG26" s="293"/>
      <c r="IXH26" s="293"/>
      <c r="IXI26" s="293"/>
      <c r="IXJ26" s="293"/>
      <c r="IXK26" s="293"/>
      <c r="IXL26" s="293"/>
      <c r="IXM26" s="293"/>
      <c r="IXN26" s="293"/>
      <c r="IXO26" s="293"/>
      <c r="IXP26" s="293"/>
      <c r="IXQ26" s="293"/>
      <c r="IXR26" s="293"/>
      <c r="IXS26" s="293"/>
      <c r="IXT26" s="293"/>
      <c r="IXU26" s="293"/>
      <c r="IXV26" s="293"/>
      <c r="IXW26" s="293"/>
      <c r="IXX26" s="293"/>
      <c r="IXY26" s="293"/>
      <c r="IXZ26" s="293"/>
      <c r="IYA26" s="293"/>
      <c r="IYB26" s="293"/>
      <c r="IYC26" s="293"/>
      <c r="IYD26" s="293"/>
      <c r="IYE26" s="293"/>
      <c r="IYF26" s="293"/>
      <c r="IYG26" s="293"/>
      <c r="IYH26" s="293"/>
      <c r="IYI26" s="293"/>
      <c r="IYJ26" s="293"/>
      <c r="IYK26" s="293"/>
      <c r="IYL26" s="293"/>
      <c r="IYM26" s="293"/>
      <c r="IYN26" s="293"/>
      <c r="IYO26" s="293"/>
      <c r="IYP26" s="293"/>
      <c r="IYQ26" s="293"/>
      <c r="IYR26" s="293"/>
      <c r="IYS26" s="293"/>
      <c r="IYT26" s="293"/>
      <c r="IYU26" s="293"/>
      <c r="IYV26" s="293"/>
      <c r="IYW26" s="293"/>
      <c r="IYX26" s="293"/>
      <c r="IYY26" s="293"/>
      <c r="IYZ26" s="293"/>
      <c r="IZA26" s="293"/>
      <c r="IZB26" s="293"/>
      <c r="IZC26" s="293"/>
      <c r="IZD26" s="293"/>
      <c r="IZE26" s="293"/>
      <c r="IZF26" s="293"/>
      <c r="IZG26" s="293"/>
      <c r="IZH26" s="293"/>
      <c r="IZI26" s="293"/>
      <c r="IZJ26" s="293"/>
      <c r="IZK26" s="293"/>
      <c r="IZL26" s="293"/>
      <c r="IZM26" s="293"/>
      <c r="IZN26" s="293"/>
      <c r="IZO26" s="293"/>
      <c r="IZP26" s="293"/>
      <c r="IZQ26" s="293"/>
      <c r="IZR26" s="293"/>
      <c r="IZS26" s="293"/>
      <c r="IZT26" s="293"/>
      <c r="IZU26" s="293"/>
      <c r="IZV26" s="293"/>
      <c r="IZW26" s="293"/>
      <c r="IZX26" s="293"/>
      <c r="IZY26" s="293"/>
      <c r="IZZ26" s="293"/>
      <c r="JAA26" s="293"/>
      <c r="JAB26" s="293"/>
      <c r="JAC26" s="293"/>
      <c r="JAD26" s="293"/>
      <c r="JAE26" s="293"/>
      <c r="JAF26" s="293"/>
      <c r="JAG26" s="293"/>
      <c r="JAH26" s="293"/>
      <c r="JAI26" s="293"/>
      <c r="JAJ26" s="293"/>
      <c r="JAK26" s="293"/>
      <c r="JAL26" s="293"/>
      <c r="JAM26" s="293"/>
      <c r="JAN26" s="293"/>
      <c r="JAO26" s="293"/>
      <c r="JAP26" s="293"/>
      <c r="JAQ26" s="293"/>
      <c r="JAR26" s="293"/>
      <c r="JAS26" s="293"/>
      <c r="JAT26" s="293"/>
      <c r="JAU26" s="293"/>
      <c r="JAV26" s="293"/>
      <c r="JAW26" s="293"/>
      <c r="JAX26" s="293"/>
      <c r="JAY26" s="293"/>
      <c r="JAZ26" s="293"/>
      <c r="JBA26" s="293"/>
      <c r="JBB26" s="293"/>
      <c r="JBC26" s="293"/>
      <c r="JBD26" s="293"/>
      <c r="JBE26" s="293"/>
      <c r="JBF26" s="293"/>
      <c r="JBG26" s="293"/>
      <c r="JBH26" s="293"/>
      <c r="JBI26" s="293"/>
      <c r="JBJ26" s="293"/>
      <c r="JBK26" s="293"/>
      <c r="JBL26" s="293"/>
      <c r="JBM26" s="293"/>
      <c r="JBN26" s="293"/>
      <c r="JBO26" s="293"/>
      <c r="JBP26" s="293"/>
      <c r="JBQ26" s="293"/>
      <c r="JBR26" s="293"/>
      <c r="JBS26" s="293"/>
      <c r="JBT26" s="293"/>
      <c r="JBU26" s="293"/>
      <c r="JBV26" s="293"/>
      <c r="JBW26" s="293"/>
      <c r="JBX26" s="293"/>
      <c r="JBY26" s="293"/>
      <c r="JBZ26" s="293"/>
      <c r="JCA26" s="293"/>
      <c r="JCB26" s="293"/>
      <c r="JCC26" s="293"/>
      <c r="JCD26" s="293"/>
      <c r="JCE26" s="293"/>
      <c r="JCF26" s="293"/>
      <c r="JCG26" s="293"/>
      <c r="JCH26" s="293"/>
      <c r="JCI26" s="293"/>
      <c r="JCJ26" s="293"/>
      <c r="JCK26" s="293"/>
      <c r="JCL26" s="293"/>
      <c r="JCM26" s="293"/>
      <c r="JCN26" s="293"/>
      <c r="JCO26" s="293"/>
      <c r="JCP26" s="293"/>
      <c r="JCQ26" s="293"/>
      <c r="JCR26" s="293"/>
      <c r="JCS26" s="293"/>
      <c r="JCT26" s="293"/>
      <c r="JCU26" s="293"/>
      <c r="JCV26" s="293"/>
      <c r="JCW26" s="293"/>
      <c r="JCX26" s="293"/>
      <c r="JCY26" s="293"/>
      <c r="JCZ26" s="293"/>
      <c r="JDA26" s="293"/>
      <c r="JDB26" s="293"/>
      <c r="JDC26" s="293"/>
      <c r="JDD26" s="293"/>
      <c r="JDE26" s="293"/>
      <c r="JDF26" s="293"/>
      <c r="JDG26" s="293"/>
      <c r="JDH26" s="293"/>
      <c r="JDI26" s="293"/>
      <c r="JDJ26" s="293"/>
      <c r="JDK26" s="293"/>
      <c r="JDL26" s="293"/>
      <c r="JDM26" s="293"/>
      <c r="JDN26" s="293"/>
      <c r="JDO26" s="293"/>
      <c r="JDP26" s="293"/>
      <c r="JDQ26" s="293"/>
      <c r="JDR26" s="293"/>
      <c r="JDS26" s="293"/>
      <c r="JDT26" s="293"/>
      <c r="JDU26" s="293"/>
      <c r="JDV26" s="293"/>
      <c r="JDW26" s="293"/>
      <c r="JDX26" s="293"/>
      <c r="JDY26" s="293"/>
      <c r="JDZ26" s="293"/>
      <c r="JEA26" s="293"/>
      <c r="JEB26" s="293"/>
      <c r="JEC26" s="293"/>
      <c r="JED26" s="293"/>
      <c r="JEE26" s="293"/>
      <c r="JEF26" s="293"/>
      <c r="JEG26" s="293"/>
      <c r="JEH26" s="293"/>
      <c r="JEI26" s="293"/>
      <c r="JEJ26" s="293"/>
      <c r="JEK26" s="293"/>
      <c r="JEL26" s="293"/>
      <c r="JEM26" s="293"/>
      <c r="JEN26" s="293"/>
      <c r="JEO26" s="293"/>
      <c r="JEP26" s="293"/>
      <c r="JEQ26" s="293"/>
      <c r="JER26" s="293"/>
      <c r="JES26" s="293"/>
      <c r="JET26" s="293"/>
      <c r="JEU26" s="293"/>
      <c r="JEV26" s="293"/>
      <c r="JEW26" s="293"/>
      <c r="JEX26" s="293"/>
      <c r="JEY26" s="293"/>
      <c r="JEZ26" s="293"/>
      <c r="JFA26" s="293"/>
      <c r="JFB26" s="293"/>
      <c r="JFC26" s="293"/>
      <c r="JFD26" s="293"/>
      <c r="JFE26" s="293"/>
      <c r="JFF26" s="293"/>
      <c r="JFG26" s="293"/>
      <c r="JFH26" s="293"/>
      <c r="JFI26" s="293"/>
      <c r="JFJ26" s="293"/>
      <c r="JFK26" s="293"/>
      <c r="JFL26" s="293"/>
      <c r="JFM26" s="293"/>
      <c r="JFN26" s="293"/>
      <c r="JFO26" s="293"/>
      <c r="JFP26" s="293"/>
      <c r="JFQ26" s="293"/>
      <c r="JFR26" s="293"/>
      <c r="JFS26" s="293"/>
      <c r="JFT26" s="293"/>
      <c r="JFU26" s="293"/>
      <c r="JFV26" s="293"/>
      <c r="JFW26" s="293"/>
      <c r="JFX26" s="293"/>
      <c r="JFY26" s="293"/>
      <c r="JFZ26" s="293"/>
      <c r="JGA26" s="293"/>
      <c r="JGB26" s="293"/>
      <c r="JGC26" s="293"/>
      <c r="JGD26" s="293"/>
      <c r="JGE26" s="293"/>
      <c r="JGF26" s="293"/>
      <c r="JGG26" s="293"/>
      <c r="JGH26" s="293"/>
      <c r="JGI26" s="293"/>
      <c r="JGJ26" s="293"/>
      <c r="JGK26" s="293"/>
      <c r="JGL26" s="293"/>
      <c r="JGM26" s="293"/>
      <c r="JGN26" s="293"/>
      <c r="JGO26" s="293"/>
      <c r="JGP26" s="293"/>
      <c r="JGQ26" s="293"/>
      <c r="JGR26" s="293"/>
      <c r="JGS26" s="293"/>
      <c r="JGT26" s="293"/>
      <c r="JGU26" s="293"/>
      <c r="JGV26" s="293"/>
      <c r="JGW26" s="293"/>
      <c r="JGX26" s="293"/>
      <c r="JGY26" s="293"/>
      <c r="JGZ26" s="293"/>
      <c r="JHA26" s="293"/>
      <c r="JHB26" s="293"/>
      <c r="JHC26" s="293"/>
      <c r="JHD26" s="293"/>
      <c r="JHE26" s="293"/>
      <c r="JHF26" s="293"/>
      <c r="JHG26" s="293"/>
      <c r="JHH26" s="293"/>
      <c r="JHI26" s="293"/>
      <c r="JHJ26" s="293"/>
      <c r="JHK26" s="293"/>
      <c r="JHL26" s="293"/>
      <c r="JHM26" s="293"/>
      <c r="JHN26" s="293"/>
      <c r="JHO26" s="293"/>
      <c r="JHP26" s="293"/>
      <c r="JHQ26" s="293"/>
      <c r="JHR26" s="293"/>
      <c r="JHS26" s="293"/>
      <c r="JHT26" s="293"/>
      <c r="JHU26" s="293"/>
      <c r="JHV26" s="293"/>
      <c r="JHW26" s="293"/>
      <c r="JHX26" s="293"/>
      <c r="JHY26" s="293"/>
      <c r="JHZ26" s="293"/>
      <c r="JIA26" s="293"/>
      <c r="JIB26" s="293"/>
      <c r="JIC26" s="293"/>
      <c r="JID26" s="293"/>
      <c r="JIE26" s="293"/>
      <c r="JIF26" s="293"/>
      <c r="JIG26" s="293"/>
      <c r="JIH26" s="293"/>
      <c r="JII26" s="293"/>
      <c r="JIJ26" s="293"/>
      <c r="JIK26" s="293"/>
      <c r="JIL26" s="293"/>
      <c r="JIM26" s="293"/>
      <c r="JIN26" s="293"/>
      <c r="JIO26" s="293"/>
      <c r="JIP26" s="293"/>
      <c r="JIQ26" s="293"/>
      <c r="JIR26" s="293"/>
      <c r="JIS26" s="293"/>
      <c r="JIT26" s="293"/>
      <c r="JIU26" s="293"/>
      <c r="JIV26" s="293"/>
      <c r="JIW26" s="293"/>
      <c r="JIX26" s="293"/>
      <c r="JIY26" s="293"/>
      <c r="JIZ26" s="293"/>
      <c r="JJA26" s="293"/>
      <c r="JJB26" s="293"/>
      <c r="JJC26" s="293"/>
      <c r="JJD26" s="293"/>
      <c r="JJE26" s="293"/>
      <c r="JJF26" s="293"/>
      <c r="JJG26" s="293"/>
      <c r="JJH26" s="293"/>
      <c r="JJI26" s="293"/>
      <c r="JJJ26" s="293"/>
      <c r="JJK26" s="293"/>
      <c r="JJL26" s="293"/>
      <c r="JJM26" s="293"/>
      <c r="JJN26" s="293"/>
      <c r="JJO26" s="293"/>
      <c r="JJP26" s="293"/>
      <c r="JJQ26" s="293"/>
      <c r="JJR26" s="293"/>
      <c r="JJS26" s="293"/>
      <c r="JJT26" s="293"/>
      <c r="JJU26" s="293"/>
      <c r="JJV26" s="293"/>
      <c r="JJW26" s="293"/>
      <c r="JJX26" s="293"/>
      <c r="JJY26" s="293"/>
      <c r="JJZ26" s="293"/>
      <c r="JKA26" s="293"/>
      <c r="JKB26" s="293"/>
      <c r="JKC26" s="293"/>
      <c r="JKD26" s="293"/>
      <c r="JKE26" s="293"/>
      <c r="JKF26" s="293"/>
      <c r="JKG26" s="293"/>
      <c r="JKH26" s="293"/>
      <c r="JKI26" s="293"/>
      <c r="JKJ26" s="293"/>
      <c r="JKK26" s="293"/>
      <c r="JKL26" s="293"/>
      <c r="JKM26" s="293"/>
      <c r="JKN26" s="293"/>
      <c r="JKO26" s="293"/>
      <c r="JKP26" s="293"/>
      <c r="JKQ26" s="293"/>
      <c r="JKR26" s="293"/>
      <c r="JKS26" s="293"/>
      <c r="JKT26" s="293"/>
      <c r="JKU26" s="293"/>
      <c r="JKV26" s="293"/>
      <c r="JKW26" s="293"/>
      <c r="JKX26" s="293"/>
      <c r="JKY26" s="293"/>
      <c r="JKZ26" s="293"/>
      <c r="JLA26" s="293"/>
      <c r="JLB26" s="293"/>
      <c r="JLC26" s="293"/>
      <c r="JLD26" s="293"/>
      <c r="JLE26" s="293"/>
      <c r="JLF26" s="293"/>
      <c r="JLG26" s="293"/>
      <c r="JLH26" s="293"/>
      <c r="JLI26" s="293"/>
      <c r="JLJ26" s="293"/>
      <c r="JLK26" s="293"/>
      <c r="JLL26" s="293"/>
      <c r="JLM26" s="293"/>
      <c r="JLN26" s="293"/>
      <c r="JLO26" s="293"/>
      <c r="JLP26" s="293"/>
      <c r="JLQ26" s="293"/>
      <c r="JLR26" s="293"/>
      <c r="JLS26" s="293"/>
      <c r="JLT26" s="293"/>
      <c r="JLU26" s="293"/>
      <c r="JLV26" s="293"/>
      <c r="JLW26" s="293"/>
      <c r="JLX26" s="293"/>
      <c r="JLY26" s="293"/>
      <c r="JLZ26" s="293"/>
      <c r="JMA26" s="293"/>
      <c r="JMB26" s="293"/>
      <c r="JMC26" s="293"/>
      <c r="JMD26" s="293"/>
      <c r="JME26" s="293"/>
      <c r="JMF26" s="293"/>
      <c r="JMG26" s="293"/>
      <c r="JMH26" s="293"/>
      <c r="JMI26" s="293"/>
      <c r="JMJ26" s="293"/>
      <c r="JMK26" s="293"/>
      <c r="JML26" s="293"/>
      <c r="JMM26" s="293"/>
      <c r="JMN26" s="293"/>
      <c r="JMO26" s="293"/>
      <c r="JMP26" s="293"/>
      <c r="JMQ26" s="293"/>
      <c r="JMR26" s="293"/>
      <c r="JMS26" s="293"/>
      <c r="JMT26" s="293"/>
      <c r="JMU26" s="293"/>
      <c r="JMV26" s="293"/>
      <c r="JMW26" s="293"/>
      <c r="JMX26" s="293"/>
      <c r="JMY26" s="293"/>
      <c r="JMZ26" s="293"/>
      <c r="JNA26" s="293"/>
      <c r="JNB26" s="293"/>
      <c r="JNC26" s="293"/>
      <c r="JND26" s="293"/>
      <c r="JNE26" s="293"/>
      <c r="JNF26" s="293"/>
      <c r="JNG26" s="293"/>
      <c r="JNH26" s="293"/>
      <c r="JNI26" s="293"/>
      <c r="JNJ26" s="293"/>
      <c r="JNK26" s="293"/>
      <c r="JNL26" s="293"/>
      <c r="JNM26" s="293"/>
      <c r="JNN26" s="293"/>
      <c r="JNO26" s="293"/>
      <c r="JNP26" s="293"/>
      <c r="JNQ26" s="293"/>
      <c r="JNR26" s="293"/>
      <c r="JNS26" s="293"/>
      <c r="JNT26" s="293"/>
      <c r="JNU26" s="293"/>
      <c r="JNV26" s="293"/>
      <c r="JNW26" s="293"/>
      <c r="JNX26" s="293"/>
      <c r="JNY26" s="293"/>
      <c r="JNZ26" s="293"/>
      <c r="JOA26" s="293"/>
      <c r="JOB26" s="293"/>
      <c r="JOC26" s="293"/>
      <c r="JOD26" s="293"/>
      <c r="JOE26" s="293"/>
      <c r="JOF26" s="293"/>
      <c r="JOG26" s="293"/>
      <c r="JOH26" s="293"/>
      <c r="JOI26" s="293"/>
      <c r="JOJ26" s="293"/>
      <c r="JOK26" s="293"/>
      <c r="JOL26" s="293"/>
      <c r="JOM26" s="293"/>
      <c r="JON26" s="293"/>
      <c r="JOO26" s="293"/>
      <c r="JOP26" s="293"/>
      <c r="JOQ26" s="293"/>
      <c r="JOR26" s="293"/>
      <c r="JOS26" s="293"/>
      <c r="JOT26" s="293"/>
      <c r="JOU26" s="293"/>
      <c r="JOV26" s="293"/>
      <c r="JOW26" s="293"/>
      <c r="JOX26" s="293"/>
      <c r="JOY26" s="293"/>
      <c r="JOZ26" s="293"/>
      <c r="JPA26" s="293"/>
      <c r="JPB26" s="293"/>
      <c r="JPC26" s="293"/>
      <c r="JPD26" s="293"/>
      <c r="JPE26" s="293"/>
      <c r="JPF26" s="293"/>
      <c r="JPG26" s="293"/>
      <c r="JPH26" s="293"/>
      <c r="JPI26" s="293"/>
      <c r="JPJ26" s="293"/>
      <c r="JPK26" s="293"/>
      <c r="JPL26" s="293"/>
      <c r="JPM26" s="293"/>
      <c r="JPN26" s="293"/>
      <c r="JPO26" s="293"/>
      <c r="JPP26" s="293"/>
      <c r="JPQ26" s="293"/>
      <c r="JPR26" s="293"/>
      <c r="JPS26" s="293"/>
      <c r="JPT26" s="293"/>
      <c r="JPU26" s="293"/>
      <c r="JPV26" s="293"/>
      <c r="JPW26" s="293"/>
      <c r="JPX26" s="293"/>
      <c r="JPY26" s="293"/>
      <c r="JPZ26" s="293"/>
      <c r="JQA26" s="293"/>
      <c r="JQB26" s="293"/>
      <c r="JQC26" s="293"/>
      <c r="JQD26" s="293"/>
      <c r="JQE26" s="293"/>
      <c r="JQF26" s="293"/>
      <c r="JQG26" s="293"/>
      <c r="JQH26" s="293"/>
      <c r="JQI26" s="293"/>
      <c r="JQJ26" s="293"/>
      <c r="JQK26" s="293"/>
      <c r="JQL26" s="293"/>
      <c r="JQM26" s="293"/>
      <c r="JQN26" s="293"/>
      <c r="JQO26" s="293"/>
      <c r="JQP26" s="293"/>
      <c r="JQQ26" s="293"/>
      <c r="JQR26" s="293"/>
      <c r="JQS26" s="293"/>
      <c r="JQT26" s="293"/>
      <c r="JQU26" s="293"/>
      <c r="JQV26" s="293"/>
      <c r="JQW26" s="293"/>
      <c r="JQX26" s="293"/>
      <c r="JQY26" s="293"/>
      <c r="JQZ26" s="293"/>
      <c r="JRA26" s="293"/>
      <c r="JRB26" s="293"/>
      <c r="JRC26" s="293"/>
      <c r="JRD26" s="293"/>
      <c r="JRE26" s="293"/>
      <c r="JRF26" s="293"/>
      <c r="JRG26" s="293"/>
      <c r="JRH26" s="293"/>
      <c r="JRI26" s="293"/>
      <c r="JRJ26" s="293"/>
      <c r="JRK26" s="293"/>
      <c r="JRL26" s="293"/>
      <c r="JRM26" s="293"/>
      <c r="JRN26" s="293"/>
      <c r="JRO26" s="293"/>
      <c r="JRP26" s="293"/>
      <c r="JRQ26" s="293"/>
      <c r="JRR26" s="293"/>
      <c r="JRS26" s="293"/>
      <c r="JRT26" s="293"/>
      <c r="JRU26" s="293"/>
      <c r="JRV26" s="293"/>
      <c r="JRW26" s="293"/>
      <c r="JRX26" s="293"/>
      <c r="JRY26" s="293"/>
      <c r="JRZ26" s="293"/>
      <c r="JSA26" s="293"/>
      <c r="JSB26" s="293"/>
      <c r="JSC26" s="293"/>
      <c r="JSD26" s="293"/>
      <c r="JSE26" s="293"/>
      <c r="JSF26" s="293"/>
      <c r="JSG26" s="293"/>
      <c r="JSH26" s="293"/>
      <c r="JSI26" s="293"/>
      <c r="JSJ26" s="293"/>
      <c r="JSK26" s="293"/>
      <c r="JSL26" s="293"/>
      <c r="JSM26" s="293"/>
      <c r="JSN26" s="293"/>
      <c r="JSO26" s="293"/>
      <c r="JSP26" s="293"/>
      <c r="JSQ26" s="293"/>
      <c r="JSR26" s="293"/>
      <c r="JSS26" s="293"/>
      <c r="JST26" s="293"/>
      <c r="JSU26" s="293"/>
      <c r="JSV26" s="293"/>
      <c r="JSW26" s="293"/>
      <c r="JSX26" s="293"/>
      <c r="JSY26" s="293"/>
      <c r="JSZ26" s="293"/>
      <c r="JTA26" s="293"/>
      <c r="JTB26" s="293"/>
      <c r="JTC26" s="293"/>
      <c r="JTD26" s="293"/>
      <c r="JTE26" s="293"/>
      <c r="JTF26" s="293"/>
      <c r="JTG26" s="293"/>
      <c r="JTH26" s="293"/>
      <c r="JTI26" s="293"/>
      <c r="JTJ26" s="293"/>
      <c r="JTK26" s="293"/>
      <c r="JTL26" s="293"/>
      <c r="JTM26" s="293"/>
      <c r="JTN26" s="293"/>
      <c r="JTO26" s="293"/>
      <c r="JTP26" s="293"/>
      <c r="JTQ26" s="293"/>
      <c r="JTR26" s="293"/>
      <c r="JTS26" s="293"/>
      <c r="JTT26" s="293"/>
      <c r="JTU26" s="293"/>
      <c r="JTV26" s="293"/>
      <c r="JTW26" s="293"/>
      <c r="JTX26" s="293"/>
      <c r="JTY26" s="293"/>
      <c r="JTZ26" s="293"/>
      <c r="JUA26" s="293"/>
      <c r="JUB26" s="293"/>
      <c r="JUC26" s="293"/>
      <c r="JUD26" s="293"/>
      <c r="JUE26" s="293"/>
      <c r="JUF26" s="293"/>
      <c r="JUG26" s="293"/>
      <c r="JUH26" s="293"/>
      <c r="JUI26" s="293"/>
      <c r="JUJ26" s="293"/>
      <c r="JUK26" s="293"/>
      <c r="JUL26" s="293"/>
      <c r="JUM26" s="293"/>
      <c r="JUN26" s="293"/>
      <c r="JUO26" s="293"/>
      <c r="JUP26" s="293"/>
      <c r="JUQ26" s="293"/>
      <c r="JUR26" s="293"/>
      <c r="JUS26" s="293"/>
      <c r="JUT26" s="293"/>
      <c r="JUU26" s="293"/>
      <c r="JUV26" s="293"/>
      <c r="JUW26" s="293"/>
      <c r="JUX26" s="293"/>
      <c r="JUY26" s="293"/>
      <c r="JUZ26" s="293"/>
      <c r="JVA26" s="293"/>
      <c r="JVB26" s="293"/>
      <c r="JVC26" s="293"/>
      <c r="JVD26" s="293"/>
      <c r="JVE26" s="293"/>
      <c r="JVF26" s="293"/>
      <c r="JVG26" s="293"/>
      <c r="JVH26" s="293"/>
      <c r="JVI26" s="293"/>
      <c r="JVJ26" s="293"/>
      <c r="JVK26" s="293"/>
      <c r="JVL26" s="293"/>
      <c r="JVM26" s="293"/>
      <c r="JVN26" s="293"/>
      <c r="JVO26" s="293"/>
      <c r="JVP26" s="293"/>
      <c r="JVQ26" s="293"/>
      <c r="JVR26" s="293"/>
      <c r="JVS26" s="293"/>
      <c r="JVT26" s="293"/>
      <c r="JVU26" s="293"/>
      <c r="JVV26" s="293"/>
      <c r="JVW26" s="293"/>
      <c r="JVX26" s="293"/>
      <c r="JVY26" s="293"/>
      <c r="JVZ26" s="293"/>
      <c r="JWA26" s="293"/>
      <c r="JWB26" s="293"/>
      <c r="JWC26" s="293"/>
      <c r="JWD26" s="293"/>
      <c r="JWE26" s="293"/>
      <c r="JWF26" s="293"/>
      <c r="JWG26" s="293"/>
      <c r="JWH26" s="293"/>
      <c r="JWI26" s="293"/>
      <c r="JWJ26" s="293"/>
      <c r="JWK26" s="293"/>
      <c r="JWL26" s="293"/>
      <c r="JWM26" s="293"/>
      <c r="JWN26" s="293"/>
      <c r="JWO26" s="293"/>
      <c r="JWP26" s="293"/>
      <c r="JWQ26" s="293"/>
      <c r="JWR26" s="293"/>
      <c r="JWS26" s="293"/>
      <c r="JWT26" s="293"/>
      <c r="JWU26" s="293"/>
      <c r="JWV26" s="293"/>
      <c r="JWW26" s="293"/>
      <c r="JWX26" s="293"/>
      <c r="JWY26" s="293"/>
      <c r="JWZ26" s="293"/>
      <c r="JXA26" s="293"/>
      <c r="JXB26" s="293"/>
      <c r="JXC26" s="293"/>
      <c r="JXD26" s="293"/>
      <c r="JXE26" s="293"/>
      <c r="JXF26" s="293"/>
      <c r="JXG26" s="293"/>
      <c r="JXH26" s="293"/>
      <c r="JXI26" s="293"/>
      <c r="JXJ26" s="293"/>
      <c r="JXK26" s="293"/>
      <c r="JXL26" s="293"/>
      <c r="JXM26" s="293"/>
      <c r="JXN26" s="293"/>
      <c r="JXO26" s="293"/>
      <c r="JXP26" s="293"/>
      <c r="JXQ26" s="293"/>
      <c r="JXR26" s="293"/>
      <c r="JXS26" s="293"/>
      <c r="JXT26" s="293"/>
      <c r="JXU26" s="293"/>
      <c r="JXV26" s="293"/>
      <c r="JXW26" s="293"/>
      <c r="JXX26" s="293"/>
      <c r="JXY26" s="293"/>
      <c r="JXZ26" s="293"/>
      <c r="JYA26" s="293"/>
      <c r="JYB26" s="293"/>
      <c r="JYC26" s="293"/>
      <c r="JYD26" s="293"/>
      <c r="JYE26" s="293"/>
      <c r="JYF26" s="293"/>
      <c r="JYG26" s="293"/>
      <c r="JYH26" s="293"/>
      <c r="JYI26" s="293"/>
      <c r="JYJ26" s="293"/>
      <c r="JYK26" s="293"/>
      <c r="JYL26" s="293"/>
      <c r="JYM26" s="293"/>
      <c r="JYN26" s="293"/>
      <c r="JYO26" s="293"/>
      <c r="JYP26" s="293"/>
      <c r="JYQ26" s="293"/>
      <c r="JYR26" s="293"/>
      <c r="JYS26" s="293"/>
      <c r="JYT26" s="293"/>
      <c r="JYU26" s="293"/>
      <c r="JYV26" s="293"/>
      <c r="JYW26" s="293"/>
      <c r="JYX26" s="293"/>
      <c r="JYY26" s="293"/>
      <c r="JYZ26" s="293"/>
      <c r="JZA26" s="293"/>
      <c r="JZB26" s="293"/>
      <c r="JZC26" s="293"/>
      <c r="JZD26" s="293"/>
      <c r="JZE26" s="293"/>
      <c r="JZF26" s="293"/>
      <c r="JZG26" s="293"/>
      <c r="JZH26" s="293"/>
      <c r="JZI26" s="293"/>
      <c r="JZJ26" s="293"/>
      <c r="JZK26" s="293"/>
      <c r="JZL26" s="293"/>
      <c r="JZM26" s="293"/>
      <c r="JZN26" s="293"/>
      <c r="JZO26" s="293"/>
      <c r="JZP26" s="293"/>
      <c r="JZQ26" s="293"/>
      <c r="JZR26" s="293"/>
      <c r="JZS26" s="293"/>
      <c r="JZT26" s="293"/>
      <c r="JZU26" s="293"/>
      <c r="JZV26" s="293"/>
      <c r="JZW26" s="293"/>
      <c r="JZX26" s="293"/>
      <c r="JZY26" s="293"/>
      <c r="JZZ26" s="293"/>
      <c r="KAA26" s="293"/>
      <c r="KAB26" s="293"/>
      <c r="KAC26" s="293"/>
      <c r="KAD26" s="293"/>
      <c r="KAE26" s="293"/>
      <c r="KAF26" s="293"/>
      <c r="KAG26" s="293"/>
      <c r="KAH26" s="293"/>
      <c r="KAI26" s="293"/>
      <c r="KAJ26" s="293"/>
      <c r="KAK26" s="293"/>
      <c r="KAL26" s="293"/>
      <c r="KAM26" s="293"/>
      <c r="KAN26" s="293"/>
      <c r="KAO26" s="293"/>
      <c r="KAP26" s="293"/>
      <c r="KAQ26" s="293"/>
      <c r="KAR26" s="293"/>
      <c r="KAS26" s="293"/>
      <c r="KAT26" s="293"/>
      <c r="KAU26" s="293"/>
      <c r="KAV26" s="293"/>
      <c r="KAW26" s="293"/>
      <c r="KAX26" s="293"/>
      <c r="KAY26" s="293"/>
      <c r="KAZ26" s="293"/>
      <c r="KBA26" s="293"/>
      <c r="KBB26" s="293"/>
      <c r="KBC26" s="293"/>
      <c r="KBD26" s="293"/>
      <c r="KBE26" s="293"/>
      <c r="KBF26" s="293"/>
      <c r="KBG26" s="293"/>
      <c r="KBH26" s="293"/>
      <c r="KBI26" s="293"/>
      <c r="KBJ26" s="293"/>
      <c r="KBK26" s="293"/>
      <c r="KBL26" s="293"/>
      <c r="KBM26" s="293"/>
      <c r="KBN26" s="293"/>
      <c r="KBO26" s="293"/>
      <c r="KBP26" s="293"/>
      <c r="KBQ26" s="293"/>
      <c r="KBR26" s="293"/>
      <c r="KBS26" s="293"/>
      <c r="KBT26" s="293"/>
      <c r="KBU26" s="293"/>
      <c r="KBV26" s="293"/>
      <c r="KBW26" s="293"/>
      <c r="KBX26" s="293"/>
      <c r="KBY26" s="293"/>
      <c r="KBZ26" s="293"/>
      <c r="KCA26" s="293"/>
      <c r="KCB26" s="293"/>
      <c r="KCC26" s="293"/>
      <c r="KCD26" s="293"/>
      <c r="KCE26" s="293"/>
      <c r="KCF26" s="293"/>
      <c r="KCG26" s="293"/>
      <c r="KCH26" s="293"/>
      <c r="KCI26" s="293"/>
      <c r="KCJ26" s="293"/>
      <c r="KCK26" s="293"/>
      <c r="KCL26" s="293"/>
      <c r="KCM26" s="293"/>
      <c r="KCN26" s="293"/>
      <c r="KCO26" s="293"/>
      <c r="KCP26" s="293"/>
      <c r="KCQ26" s="293"/>
      <c r="KCR26" s="293"/>
      <c r="KCS26" s="293"/>
      <c r="KCT26" s="293"/>
      <c r="KCU26" s="293"/>
      <c r="KCV26" s="293"/>
      <c r="KCW26" s="293"/>
      <c r="KCX26" s="293"/>
      <c r="KCY26" s="293"/>
      <c r="KCZ26" s="293"/>
      <c r="KDA26" s="293"/>
      <c r="KDB26" s="293"/>
      <c r="KDC26" s="293"/>
      <c r="KDD26" s="293"/>
      <c r="KDE26" s="293"/>
      <c r="KDF26" s="293"/>
      <c r="KDG26" s="293"/>
      <c r="KDH26" s="293"/>
      <c r="KDI26" s="293"/>
      <c r="KDJ26" s="293"/>
      <c r="KDK26" s="293"/>
      <c r="KDL26" s="293"/>
      <c r="KDM26" s="293"/>
      <c r="KDN26" s="293"/>
      <c r="KDO26" s="293"/>
      <c r="KDP26" s="293"/>
      <c r="KDQ26" s="293"/>
      <c r="KDR26" s="293"/>
      <c r="KDS26" s="293"/>
      <c r="KDT26" s="293"/>
      <c r="KDU26" s="293"/>
      <c r="KDV26" s="293"/>
      <c r="KDW26" s="293"/>
      <c r="KDX26" s="293"/>
      <c r="KDY26" s="293"/>
      <c r="KDZ26" s="293"/>
      <c r="KEA26" s="293"/>
      <c r="KEB26" s="293"/>
      <c r="KEC26" s="293"/>
      <c r="KED26" s="293"/>
      <c r="KEE26" s="293"/>
      <c r="KEF26" s="293"/>
      <c r="KEG26" s="293"/>
      <c r="KEH26" s="293"/>
      <c r="KEI26" s="293"/>
      <c r="KEJ26" s="293"/>
      <c r="KEK26" s="293"/>
      <c r="KEL26" s="293"/>
      <c r="KEM26" s="293"/>
      <c r="KEN26" s="293"/>
      <c r="KEO26" s="293"/>
      <c r="KEP26" s="293"/>
      <c r="KEQ26" s="293"/>
      <c r="KER26" s="293"/>
      <c r="KES26" s="293"/>
      <c r="KET26" s="293"/>
      <c r="KEU26" s="293"/>
      <c r="KEV26" s="293"/>
      <c r="KEW26" s="293"/>
      <c r="KEX26" s="293"/>
      <c r="KEY26" s="293"/>
      <c r="KEZ26" s="293"/>
      <c r="KFA26" s="293"/>
      <c r="KFB26" s="293"/>
      <c r="KFC26" s="293"/>
      <c r="KFD26" s="293"/>
      <c r="KFE26" s="293"/>
      <c r="KFF26" s="293"/>
      <c r="KFG26" s="293"/>
      <c r="KFH26" s="293"/>
      <c r="KFI26" s="293"/>
      <c r="KFJ26" s="293"/>
      <c r="KFK26" s="293"/>
      <c r="KFL26" s="293"/>
      <c r="KFM26" s="293"/>
      <c r="KFN26" s="293"/>
      <c r="KFO26" s="293"/>
      <c r="KFP26" s="293"/>
      <c r="KFQ26" s="293"/>
      <c r="KFR26" s="293"/>
      <c r="KFS26" s="293"/>
      <c r="KFT26" s="293"/>
      <c r="KFU26" s="293"/>
      <c r="KFV26" s="293"/>
      <c r="KFW26" s="293"/>
      <c r="KFX26" s="293"/>
      <c r="KFY26" s="293"/>
      <c r="KFZ26" s="293"/>
      <c r="KGA26" s="293"/>
      <c r="KGB26" s="293"/>
      <c r="KGC26" s="293"/>
      <c r="KGD26" s="293"/>
      <c r="KGE26" s="293"/>
      <c r="KGF26" s="293"/>
      <c r="KGG26" s="293"/>
      <c r="KGH26" s="293"/>
      <c r="KGI26" s="293"/>
      <c r="KGJ26" s="293"/>
      <c r="KGK26" s="293"/>
      <c r="KGL26" s="293"/>
      <c r="KGM26" s="293"/>
      <c r="KGN26" s="293"/>
      <c r="KGO26" s="293"/>
      <c r="KGP26" s="293"/>
      <c r="KGQ26" s="293"/>
      <c r="KGR26" s="293"/>
      <c r="KGS26" s="293"/>
      <c r="KGT26" s="293"/>
      <c r="KGU26" s="293"/>
      <c r="KGV26" s="293"/>
      <c r="KGW26" s="293"/>
      <c r="KGX26" s="293"/>
      <c r="KGY26" s="293"/>
      <c r="KGZ26" s="293"/>
      <c r="KHA26" s="293"/>
      <c r="KHB26" s="293"/>
      <c r="KHC26" s="293"/>
      <c r="KHD26" s="293"/>
      <c r="KHE26" s="293"/>
      <c r="KHF26" s="293"/>
      <c r="KHG26" s="293"/>
      <c r="KHH26" s="293"/>
      <c r="KHI26" s="293"/>
      <c r="KHJ26" s="293"/>
      <c r="KHK26" s="293"/>
      <c r="KHL26" s="293"/>
      <c r="KHM26" s="293"/>
      <c r="KHN26" s="293"/>
      <c r="KHO26" s="293"/>
      <c r="KHP26" s="293"/>
      <c r="KHQ26" s="293"/>
      <c r="KHR26" s="293"/>
      <c r="KHS26" s="293"/>
      <c r="KHT26" s="293"/>
      <c r="KHU26" s="293"/>
      <c r="KHV26" s="293"/>
      <c r="KHW26" s="293"/>
      <c r="KHX26" s="293"/>
      <c r="KHY26" s="293"/>
      <c r="KHZ26" s="293"/>
      <c r="KIA26" s="293"/>
      <c r="KIB26" s="293"/>
      <c r="KIC26" s="293"/>
      <c r="KID26" s="293"/>
      <c r="KIE26" s="293"/>
      <c r="KIF26" s="293"/>
      <c r="KIG26" s="293"/>
      <c r="KIH26" s="293"/>
      <c r="KII26" s="293"/>
      <c r="KIJ26" s="293"/>
      <c r="KIK26" s="293"/>
      <c r="KIL26" s="293"/>
      <c r="KIM26" s="293"/>
      <c r="KIN26" s="293"/>
      <c r="KIO26" s="293"/>
      <c r="KIP26" s="293"/>
      <c r="KIQ26" s="293"/>
      <c r="KIR26" s="293"/>
      <c r="KIS26" s="293"/>
      <c r="KIT26" s="293"/>
      <c r="KIU26" s="293"/>
      <c r="KIV26" s="293"/>
      <c r="KIW26" s="293"/>
      <c r="KIX26" s="293"/>
      <c r="KIY26" s="293"/>
      <c r="KIZ26" s="293"/>
      <c r="KJA26" s="293"/>
      <c r="KJB26" s="293"/>
      <c r="KJC26" s="293"/>
      <c r="KJD26" s="293"/>
      <c r="KJE26" s="293"/>
      <c r="KJF26" s="293"/>
      <c r="KJG26" s="293"/>
      <c r="KJH26" s="293"/>
      <c r="KJI26" s="293"/>
      <c r="KJJ26" s="293"/>
      <c r="KJK26" s="293"/>
      <c r="KJL26" s="293"/>
      <c r="KJM26" s="293"/>
      <c r="KJN26" s="293"/>
      <c r="KJO26" s="293"/>
      <c r="KJP26" s="293"/>
      <c r="KJQ26" s="293"/>
      <c r="KJR26" s="293"/>
      <c r="KJS26" s="293"/>
      <c r="KJT26" s="293"/>
      <c r="KJU26" s="293"/>
      <c r="KJV26" s="293"/>
      <c r="KJW26" s="293"/>
      <c r="KJX26" s="293"/>
      <c r="KJY26" s="293"/>
      <c r="KJZ26" s="293"/>
      <c r="KKA26" s="293"/>
      <c r="KKB26" s="293"/>
      <c r="KKC26" s="293"/>
      <c r="KKD26" s="293"/>
      <c r="KKE26" s="293"/>
      <c r="KKF26" s="293"/>
      <c r="KKG26" s="293"/>
      <c r="KKH26" s="293"/>
      <c r="KKI26" s="293"/>
      <c r="KKJ26" s="293"/>
      <c r="KKK26" s="293"/>
      <c r="KKL26" s="293"/>
      <c r="KKM26" s="293"/>
      <c r="KKN26" s="293"/>
      <c r="KKO26" s="293"/>
      <c r="KKP26" s="293"/>
      <c r="KKQ26" s="293"/>
      <c r="KKR26" s="293"/>
      <c r="KKS26" s="293"/>
      <c r="KKT26" s="293"/>
      <c r="KKU26" s="293"/>
      <c r="KKV26" s="293"/>
      <c r="KKW26" s="293"/>
      <c r="KKX26" s="293"/>
      <c r="KKY26" s="293"/>
      <c r="KKZ26" s="293"/>
      <c r="KLA26" s="293"/>
      <c r="KLB26" s="293"/>
      <c r="KLC26" s="293"/>
      <c r="KLD26" s="293"/>
      <c r="KLE26" s="293"/>
      <c r="KLF26" s="293"/>
      <c r="KLG26" s="293"/>
      <c r="KLH26" s="293"/>
      <c r="KLI26" s="293"/>
      <c r="KLJ26" s="293"/>
      <c r="KLK26" s="293"/>
      <c r="KLL26" s="293"/>
      <c r="KLM26" s="293"/>
      <c r="KLN26" s="293"/>
      <c r="KLO26" s="293"/>
      <c r="KLP26" s="293"/>
      <c r="KLQ26" s="293"/>
      <c r="KLR26" s="293"/>
      <c r="KLS26" s="293"/>
      <c r="KLT26" s="293"/>
      <c r="KLU26" s="293"/>
      <c r="KLV26" s="293"/>
      <c r="KLW26" s="293"/>
      <c r="KLX26" s="293"/>
      <c r="KLY26" s="293"/>
      <c r="KLZ26" s="293"/>
      <c r="KMA26" s="293"/>
      <c r="KMB26" s="293"/>
      <c r="KMC26" s="293"/>
      <c r="KMD26" s="293"/>
      <c r="KME26" s="293"/>
      <c r="KMF26" s="293"/>
      <c r="KMG26" s="293"/>
      <c r="KMH26" s="293"/>
      <c r="KMI26" s="293"/>
      <c r="KMJ26" s="293"/>
      <c r="KMK26" s="293"/>
      <c r="KML26" s="293"/>
      <c r="KMM26" s="293"/>
      <c r="KMN26" s="293"/>
      <c r="KMO26" s="293"/>
      <c r="KMP26" s="293"/>
      <c r="KMQ26" s="293"/>
      <c r="KMR26" s="293"/>
      <c r="KMS26" s="293"/>
      <c r="KMT26" s="293"/>
      <c r="KMU26" s="293"/>
      <c r="KMV26" s="293"/>
      <c r="KMW26" s="293"/>
      <c r="KMX26" s="293"/>
      <c r="KMY26" s="293"/>
      <c r="KMZ26" s="293"/>
      <c r="KNA26" s="293"/>
      <c r="KNB26" s="293"/>
      <c r="KNC26" s="293"/>
      <c r="KND26" s="293"/>
      <c r="KNE26" s="293"/>
      <c r="KNF26" s="293"/>
      <c r="KNG26" s="293"/>
      <c r="KNH26" s="293"/>
      <c r="KNI26" s="293"/>
      <c r="KNJ26" s="293"/>
      <c r="KNK26" s="293"/>
      <c r="KNL26" s="293"/>
      <c r="KNM26" s="293"/>
      <c r="KNN26" s="293"/>
      <c r="KNO26" s="293"/>
      <c r="KNP26" s="293"/>
      <c r="KNQ26" s="293"/>
      <c r="KNR26" s="293"/>
      <c r="KNS26" s="293"/>
      <c r="KNT26" s="293"/>
      <c r="KNU26" s="293"/>
      <c r="KNV26" s="293"/>
      <c r="KNW26" s="293"/>
      <c r="KNX26" s="293"/>
      <c r="KNY26" s="293"/>
      <c r="KNZ26" s="293"/>
      <c r="KOA26" s="293"/>
      <c r="KOB26" s="293"/>
      <c r="KOC26" s="293"/>
      <c r="KOD26" s="293"/>
      <c r="KOE26" s="293"/>
      <c r="KOF26" s="293"/>
      <c r="KOG26" s="293"/>
      <c r="KOH26" s="293"/>
      <c r="KOI26" s="293"/>
      <c r="KOJ26" s="293"/>
      <c r="KOK26" s="293"/>
      <c r="KOL26" s="293"/>
      <c r="KOM26" s="293"/>
      <c r="KON26" s="293"/>
      <c r="KOO26" s="293"/>
      <c r="KOP26" s="293"/>
      <c r="KOQ26" s="293"/>
      <c r="KOR26" s="293"/>
      <c r="KOS26" s="293"/>
      <c r="KOT26" s="293"/>
      <c r="KOU26" s="293"/>
      <c r="KOV26" s="293"/>
      <c r="KOW26" s="293"/>
      <c r="KOX26" s="293"/>
      <c r="KOY26" s="293"/>
      <c r="KOZ26" s="293"/>
      <c r="KPA26" s="293"/>
      <c r="KPB26" s="293"/>
      <c r="KPC26" s="293"/>
      <c r="KPD26" s="293"/>
      <c r="KPE26" s="293"/>
      <c r="KPF26" s="293"/>
      <c r="KPG26" s="293"/>
      <c r="KPH26" s="293"/>
      <c r="KPI26" s="293"/>
      <c r="KPJ26" s="293"/>
      <c r="KPK26" s="293"/>
      <c r="KPL26" s="293"/>
      <c r="KPM26" s="293"/>
      <c r="KPN26" s="293"/>
      <c r="KPO26" s="293"/>
      <c r="KPP26" s="293"/>
      <c r="KPQ26" s="293"/>
      <c r="KPR26" s="293"/>
      <c r="KPS26" s="293"/>
      <c r="KPT26" s="293"/>
      <c r="KPU26" s="293"/>
      <c r="KPV26" s="293"/>
      <c r="KPW26" s="293"/>
      <c r="KPX26" s="293"/>
      <c r="KPY26" s="293"/>
      <c r="KPZ26" s="293"/>
      <c r="KQA26" s="293"/>
      <c r="KQB26" s="293"/>
      <c r="KQC26" s="293"/>
      <c r="KQD26" s="293"/>
      <c r="KQE26" s="293"/>
      <c r="KQF26" s="293"/>
      <c r="KQG26" s="293"/>
      <c r="KQH26" s="293"/>
      <c r="KQI26" s="293"/>
      <c r="KQJ26" s="293"/>
      <c r="KQK26" s="293"/>
      <c r="KQL26" s="293"/>
      <c r="KQM26" s="293"/>
      <c r="KQN26" s="293"/>
      <c r="KQO26" s="293"/>
      <c r="KQP26" s="293"/>
      <c r="KQQ26" s="293"/>
      <c r="KQR26" s="293"/>
      <c r="KQS26" s="293"/>
      <c r="KQT26" s="293"/>
      <c r="KQU26" s="293"/>
      <c r="KQV26" s="293"/>
      <c r="KQW26" s="293"/>
      <c r="KQX26" s="293"/>
      <c r="KQY26" s="293"/>
      <c r="KQZ26" s="293"/>
      <c r="KRA26" s="293"/>
      <c r="KRB26" s="293"/>
      <c r="KRC26" s="293"/>
      <c r="KRD26" s="293"/>
      <c r="KRE26" s="293"/>
      <c r="KRF26" s="293"/>
      <c r="KRG26" s="293"/>
      <c r="KRH26" s="293"/>
      <c r="KRI26" s="293"/>
      <c r="KRJ26" s="293"/>
      <c r="KRK26" s="293"/>
      <c r="KRL26" s="293"/>
      <c r="KRM26" s="293"/>
      <c r="KRN26" s="293"/>
      <c r="KRO26" s="293"/>
      <c r="KRP26" s="293"/>
      <c r="KRQ26" s="293"/>
      <c r="KRR26" s="293"/>
      <c r="KRS26" s="293"/>
      <c r="KRT26" s="293"/>
      <c r="KRU26" s="293"/>
      <c r="KRV26" s="293"/>
      <c r="KRW26" s="293"/>
      <c r="KRX26" s="293"/>
      <c r="KRY26" s="293"/>
      <c r="KRZ26" s="293"/>
      <c r="KSA26" s="293"/>
      <c r="KSB26" s="293"/>
      <c r="KSC26" s="293"/>
      <c r="KSD26" s="293"/>
      <c r="KSE26" s="293"/>
      <c r="KSF26" s="293"/>
      <c r="KSG26" s="293"/>
      <c r="KSH26" s="293"/>
      <c r="KSI26" s="293"/>
      <c r="KSJ26" s="293"/>
      <c r="KSK26" s="293"/>
      <c r="KSL26" s="293"/>
      <c r="KSM26" s="293"/>
      <c r="KSN26" s="293"/>
      <c r="KSO26" s="293"/>
      <c r="KSP26" s="293"/>
      <c r="KSQ26" s="293"/>
      <c r="KSR26" s="293"/>
      <c r="KSS26" s="293"/>
      <c r="KST26" s="293"/>
      <c r="KSU26" s="293"/>
      <c r="KSV26" s="293"/>
      <c r="KSW26" s="293"/>
      <c r="KSX26" s="293"/>
      <c r="KSY26" s="293"/>
      <c r="KSZ26" s="293"/>
      <c r="KTA26" s="293"/>
      <c r="KTB26" s="293"/>
      <c r="KTC26" s="293"/>
      <c r="KTD26" s="293"/>
      <c r="KTE26" s="293"/>
      <c r="KTF26" s="293"/>
      <c r="KTG26" s="293"/>
      <c r="KTH26" s="293"/>
      <c r="KTI26" s="293"/>
      <c r="KTJ26" s="293"/>
      <c r="KTK26" s="293"/>
      <c r="KTL26" s="293"/>
      <c r="KTM26" s="293"/>
      <c r="KTN26" s="293"/>
      <c r="KTO26" s="293"/>
      <c r="KTP26" s="293"/>
      <c r="KTQ26" s="293"/>
      <c r="KTR26" s="293"/>
      <c r="KTS26" s="293"/>
      <c r="KTT26" s="293"/>
      <c r="KTU26" s="293"/>
      <c r="KTV26" s="293"/>
      <c r="KTW26" s="293"/>
      <c r="KTX26" s="293"/>
      <c r="KTY26" s="293"/>
      <c r="KTZ26" s="293"/>
      <c r="KUA26" s="293"/>
      <c r="KUB26" s="293"/>
      <c r="KUC26" s="293"/>
      <c r="KUD26" s="293"/>
      <c r="KUE26" s="293"/>
      <c r="KUF26" s="293"/>
      <c r="KUG26" s="293"/>
      <c r="KUH26" s="293"/>
      <c r="KUI26" s="293"/>
      <c r="KUJ26" s="293"/>
      <c r="KUK26" s="293"/>
      <c r="KUL26" s="293"/>
      <c r="KUM26" s="293"/>
      <c r="KUN26" s="293"/>
      <c r="KUO26" s="293"/>
      <c r="KUP26" s="293"/>
      <c r="KUQ26" s="293"/>
      <c r="KUR26" s="293"/>
      <c r="KUS26" s="293"/>
      <c r="KUT26" s="293"/>
      <c r="KUU26" s="293"/>
      <c r="KUV26" s="293"/>
      <c r="KUW26" s="293"/>
      <c r="KUX26" s="293"/>
      <c r="KUY26" s="293"/>
      <c r="KUZ26" s="293"/>
      <c r="KVA26" s="293"/>
      <c r="KVB26" s="293"/>
      <c r="KVC26" s="293"/>
      <c r="KVD26" s="293"/>
      <c r="KVE26" s="293"/>
      <c r="KVF26" s="293"/>
      <c r="KVG26" s="293"/>
      <c r="KVH26" s="293"/>
      <c r="KVI26" s="293"/>
      <c r="KVJ26" s="293"/>
      <c r="KVK26" s="293"/>
      <c r="KVL26" s="293"/>
      <c r="KVM26" s="293"/>
      <c r="KVN26" s="293"/>
      <c r="KVO26" s="293"/>
      <c r="KVP26" s="293"/>
      <c r="KVQ26" s="293"/>
      <c r="KVR26" s="293"/>
      <c r="KVS26" s="293"/>
      <c r="KVT26" s="293"/>
      <c r="KVU26" s="293"/>
      <c r="KVV26" s="293"/>
      <c r="KVW26" s="293"/>
      <c r="KVX26" s="293"/>
      <c r="KVY26" s="293"/>
      <c r="KVZ26" s="293"/>
      <c r="KWA26" s="293"/>
      <c r="KWB26" s="293"/>
      <c r="KWC26" s="293"/>
      <c r="KWD26" s="293"/>
      <c r="KWE26" s="293"/>
      <c r="KWF26" s="293"/>
      <c r="KWG26" s="293"/>
      <c r="KWH26" s="293"/>
      <c r="KWI26" s="293"/>
      <c r="KWJ26" s="293"/>
      <c r="KWK26" s="293"/>
      <c r="KWL26" s="293"/>
      <c r="KWM26" s="293"/>
      <c r="KWN26" s="293"/>
      <c r="KWO26" s="293"/>
      <c r="KWP26" s="293"/>
      <c r="KWQ26" s="293"/>
      <c r="KWR26" s="293"/>
      <c r="KWS26" s="293"/>
      <c r="KWT26" s="293"/>
      <c r="KWU26" s="293"/>
      <c r="KWV26" s="293"/>
      <c r="KWW26" s="293"/>
      <c r="KWX26" s="293"/>
      <c r="KWY26" s="293"/>
      <c r="KWZ26" s="293"/>
      <c r="KXA26" s="293"/>
      <c r="KXB26" s="293"/>
      <c r="KXC26" s="293"/>
      <c r="KXD26" s="293"/>
      <c r="KXE26" s="293"/>
      <c r="KXF26" s="293"/>
      <c r="KXG26" s="293"/>
      <c r="KXH26" s="293"/>
      <c r="KXI26" s="293"/>
      <c r="KXJ26" s="293"/>
      <c r="KXK26" s="293"/>
      <c r="KXL26" s="293"/>
      <c r="KXM26" s="293"/>
      <c r="KXN26" s="293"/>
      <c r="KXO26" s="293"/>
      <c r="KXP26" s="293"/>
      <c r="KXQ26" s="293"/>
      <c r="KXR26" s="293"/>
      <c r="KXS26" s="293"/>
      <c r="KXT26" s="293"/>
      <c r="KXU26" s="293"/>
      <c r="KXV26" s="293"/>
      <c r="KXW26" s="293"/>
      <c r="KXX26" s="293"/>
      <c r="KXY26" s="293"/>
      <c r="KXZ26" s="293"/>
      <c r="KYA26" s="293"/>
      <c r="KYB26" s="293"/>
      <c r="KYC26" s="293"/>
      <c r="KYD26" s="293"/>
      <c r="KYE26" s="293"/>
      <c r="KYF26" s="293"/>
      <c r="KYG26" s="293"/>
      <c r="KYH26" s="293"/>
      <c r="KYI26" s="293"/>
      <c r="KYJ26" s="293"/>
      <c r="KYK26" s="293"/>
      <c r="KYL26" s="293"/>
      <c r="KYM26" s="293"/>
      <c r="KYN26" s="293"/>
      <c r="KYO26" s="293"/>
      <c r="KYP26" s="293"/>
      <c r="KYQ26" s="293"/>
      <c r="KYR26" s="293"/>
      <c r="KYS26" s="293"/>
      <c r="KYT26" s="293"/>
      <c r="KYU26" s="293"/>
      <c r="KYV26" s="293"/>
      <c r="KYW26" s="293"/>
      <c r="KYX26" s="293"/>
      <c r="KYY26" s="293"/>
      <c r="KYZ26" s="293"/>
      <c r="KZA26" s="293"/>
      <c r="KZB26" s="293"/>
      <c r="KZC26" s="293"/>
      <c r="KZD26" s="293"/>
      <c r="KZE26" s="293"/>
      <c r="KZF26" s="293"/>
      <c r="KZG26" s="293"/>
      <c r="KZH26" s="293"/>
      <c r="KZI26" s="293"/>
      <c r="KZJ26" s="293"/>
      <c r="KZK26" s="293"/>
      <c r="KZL26" s="293"/>
      <c r="KZM26" s="293"/>
      <c r="KZN26" s="293"/>
      <c r="KZO26" s="293"/>
      <c r="KZP26" s="293"/>
      <c r="KZQ26" s="293"/>
      <c r="KZR26" s="293"/>
      <c r="KZS26" s="293"/>
      <c r="KZT26" s="293"/>
      <c r="KZU26" s="293"/>
      <c r="KZV26" s="293"/>
      <c r="KZW26" s="293"/>
      <c r="KZX26" s="293"/>
      <c r="KZY26" s="293"/>
      <c r="KZZ26" s="293"/>
      <c r="LAA26" s="293"/>
      <c r="LAB26" s="293"/>
      <c r="LAC26" s="293"/>
      <c r="LAD26" s="293"/>
      <c r="LAE26" s="293"/>
      <c r="LAF26" s="293"/>
      <c r="LAG26" s="293"/>
      <c r="LAH26" s="293"/>
      <c r="LAI26" s="293"/>
      <c r="LAJ26" s="293"/>
      <c r="LAK26" s="293"/>
      <c r="LAL26" s="293"/>
      <c r="LAM26" s="293"/>
      <c r="LAN26" s="293"/>
      <c r="LAO26" s="293"/>
      <c r="LAP26" s="293"/>
      <c r="LAQ26" s="293"/>
      <c r="LAR26" s="293"/>
      <c r="LAS26" s="293"/>
      <c r="LAT26" s="293"/>
      <c r="LAU26" s="293"/>
      <c r="LAV26" s="293"/>
      <c r="LAW26" s="293"/>
      <c r="LAX26" s="293"/>
      <c r="LAY26" s="293"/>
      <c r="LAZ26" s="293"/>
      <c r="LBA26" s="293"/>
      <c r="LBB26" s="293"/>
      <c r="LBC26" s="293"/>
      <c r="LBD26" s="293"/>
      <c r="LBE26" s="293"/>
      <c r="LBF26" s="293"/>
      <c r="LBG26" s="293"/>
      <c r="LBH26" s="293"/>
      <c r="LBI26" s="293"/>
      <c r="LBJ26" s="293"/>
      <c r="LBK26" s="293"/>
      <c r="LBL26" s="293"/>
      <c r="LBM26" s="293"/>
      <c r="LBN26" s="293"/>
      <c r="LBO26" s="293"/>
      <c r="LBP26" s="293"/>
      <c r="LBQ26" s="293"/>
      <c r="LBR26" s="293"/>
      <c r="LBS26" s="293"/>
      <c r="LBT26" s="293"/>
      <c r="LBU26" s="293"/>
      <c r="LBV26" s="293"/>
      <c r="LBW26" s="293"/>
      <c r="LBX26" s="293"/>
      <c r="LBY26" s="293"/>
      <c r="LBZ26" s="293"/>
      <c r="LCA26" s="293"/>
      <c r="LCB26" s="293"/>
      <c r="LCC26" s="293"/>
      <c r="LCD26" s="293"/>
      <c r="LCE26" s="293"/>
      <c r="LCF26" s="293"/>
      <c r="LCG26" s="293"/>
      <c r="LCH26" s="293"/>
      <c r="LCI26" s="293"/>
      <c r="LCJ26" s="293"/>
      <c r="LCK26" s="293"/>
      <c r="LCL26" s="293"/>
      <c r="LCM26" s="293"/>
      <c r="LCN26" s="293"/>
      <c r="LCO26" s="293"/>
      <c r="LCP26" s="293"/>
      <c r="LCQ26" s="293"/>
      <c r="LCR26" s="293"/>
      <c r="LCS26" s="293"/>
      <c r="LCT26" s="293"/>
      <c r="LCU26" s="293"/>
      <c r="LCV26" s="293"/>
      <c r="LCW26" s="293"/>
      <c r="LCX26" s="293"/>
      <c r="LCY26" s="293"/>
      <c r="LCZ26" s="293"/>
      <c r="LDA26" s="293"/>
      <c r="LDB26" s="293"/>
      <c r="LDC26" s="293"/>
      <c r="LDD26" s="293"/>
      <c r="LDE26" s="293"/>
      <c r="LDF26" s="293"/>
      <c r="LDG26" s="293"/>
      <c r="LDH26" s="293"/>
      <c r="LDI26" s="293"/>
      <c r="LDJ26" s="293"/>
      <c r="LDK26" s="293"/>
      <c r="LDL26" s="293"/>
      <c r="LDM26" s="293"/>
      <c r="LDN26" s="293"/>
      <c r="LDO26" s="293"/>
      <c r="LDP26" s="293"/>
      <c r="LDQ26" s="293"/>
      <c r="LDR26" s="293"/>
      <c r="LDS26" s="293"/>
      <c r="LDT26" s="293"/>
      <c r="LDU26" s="293"/>
      <c r="LDV26" s="293"/>
      <c r="LDW26" s="293"/>
      <c r="LDX26" s="293"/>
      <c r="LDY26" s="293"/>
      <c r="LDZ26" s="293"/>
      <c r="LEA26" s="293"/>
      <c r="LEB26" s="293"/>
      <c r="LEC26" s="293"/>
      <c r="LED26" s="293"/>
      <c r="LEE26" s="293"/>
      <c r="LEF26" s="293"/>
      <c r="LEG26" s="293"/>
      <c r="LEH26" s="293"/>
      <c r="LEI26" s="293"/>
      <c r="LEJ26" s="293"/>
      <c r="LEK26" s="293"/>
      <c r="LEL26" s="293"/>
      <c r="LEM26" s="293"/>
      <c r="LEN26" s="293"/>
      <c r="LEO26" s="293"/>
      <c r="LEP26" s="293"/>
      <c r="LEQ26" s="293"/>
      <c r="LER26" s="293"/>
      <c r="LES26" s="293"/>
      <c r="LET26" s="293"/>
      <c r="LEU26" s="293"/>
      <c r="LEV26" s="293"/>
      <c r="LEW26" s="293"/>
      <c r="LEX26" s="293"/>
      <c r="LEY26" s="293"/>
      <c r="LEZ26" s="293"/>
      <c r="LFA26" s="293"/>
      <c r="LFB26" s="293"/>
      <c r="LFC26" s="293"/>
      <c r="LFD26" s="293"/>
      <c r="LFE26" s="293"/>
      <c r="LFF26" s="293"/>
      <c r="LFG26" s="293"/>
      <c r="LFH26" s="293"/>
      <c r="LFI26" s="293"/>
      <c r="LFJ26" s="293"/>
      <c r="LFK26" s="293"/>
      <c r="LFL26" s="293"/>
      <c r="LFM26" s="293"/>
      <c r="LFN26" s="293"/>
      <c r="LFO26" s="293"/>
      <c r="LFP26" s="293"/>
      <c r="LFQ26" s="293"/>
      <c r="LFR26" s="293"/>
      <c r="LFS26" s="293"/>
      <c r="LFT26" s="293"/>
      <c r="LFU26" s="293"/>
      <c r="LFV26" s="293"/>
      <c r="LFW26" s="293"/>
      <c r="LFX26" s="293"/>
      <c r="LFY26" s="293"/>
      <c r="LFZ26" s="293"/>
      <c r="LGA26" s="293"/>
      <c r="LGB26" s="293"/>
      <c r="LGC26" s="293"/>
      <c r="LGD26" s="293"/>
      <c r="LGE26" s="293"/>
      <c r="LGF26" s="293"/>
      <c r="LGG26" s="293"/>
      <c r="LGH26" s="293"/>
      <c r="LGI26" s="293"/>
      <c r="LGJ26" s="293"/>
      <c r="LGK26" s="293"/>
      <c r="LGL26" s="293"/>
      <c r="LGM26" s="293"/>
      <c r="LGN26" s="293"/>
      <c r="LGO26" s="293"/>
      <c r="LGP26" s="293"/>
      <c r="LGQ26" s="293"/>
      <c r="LGR26" s="293"/>
      <c r="LGS26" s="293"/>
      <c r="LGT26" s="293"/>
      <c r="LGU26" s="293"/>
      <c r="LGV26" s="293"/>
      <c r="LGW26" s="293"/>
      <c r="LGX26" s="293"/>
      <c r="LGY26" s="293"/>
      <c r="LGZ26" s="293"/>
      <c r="LHA26" s="293"/>
      <c r="LHB26" s="293"/>
      <c r="LHC26" s="293"/>
      <c r="LHD26" s="293"/>
      <c r="LHE26" s="293"/>
      <c r="LHF26" s="293"/>
      <c r="LHG26" s="293"/>
      <c r="LHH26" s="293"/>
      <c r="LHI26" s="293"/>
      <c r="LHJ26" s="293"/>
      <c r="LHK26" s="293"/>
      <c r="LHL26" s="293"/>
      <c r="LHM26" s="293"/>
      <c r="LHN26" s="293"/>
      <c r="LHO26" s="293"/>
      <c r="LHP26" s="293"/>
      <c r="LHQ26" s="293"/>
      <c r="LHR26" s="293"/>
      <c r="LHS26" s="293"/>
      <c r="LHT26" s="293"/>
      <c r="LHU26" s="293"/>
      <c r="LHV26" s="293"/>
      <c r="LHW26" s="293"/>
      <c r="LHX26" s="293"/>
      <c r="LHY26" s="293"/>
      <c r="LHZ26" s="293"/>
      <c r="LIA26" s="293"/>
      <c r="LIB26" s="293"/>
      <c r="LIC26" s="293"/>
      <c r="LID26" s="293"/>
      <c r="LIE26" s="293"/>
      <c r="LIF26" s="293"/>
      <c r="LIG26" s="293"/>
      <c r="LIH26" s="293"/>
      <c r="LII26" s="293"/>
      <c r="LIJ26" s="293"/>
      <c r="LIK26" s="293"/>
      <c r="LIL26" s="293"/>
      <c r="LIM26" s="293"/>
      <c r="LIN26" s="293"/>
      <c r="LIO26" s="293"/>
      <c r="LIP26" s="293"/>
      <c r="LIQ26" s="293"/>
      <c r="LIR26" s="293"/>
      <c r="LIS26" s="293"/>
      <c r="LIT26" s="293"/>
      <c r="LIU26" s="293"/>
      <c r="LIV26" s="293"/>
      <c r="LIW26" s="293"/>
      <c r="LIX26" s="293"/>
      <c r="LIY26" s="293"/>
      <c r="LIZ26" s="293"/>
      <c r="LJA26" s="293"/>
      <c r="LJB26" s="293"/>
      <c r="LJC26" s="293"/>
      <c r="LJD26" s="293"/>
      <c r="LJE26" s="293"/>
      <c r="LJF26" s="293"/>
      <c r="LJG26" s="293"/>
      <c r="LJH26" s="293"/>
      <c r="LJI26" s="293"/>
      <c r="LJJ26" s="293"/>
      <c r="LJK26" s="293"/>
      <c r="LJL26" s="293"/>
      <c r="LJM26" s="293"/>
      <c r="LJN26" s="293"/>
      <c r="LJO26" s="293"/>
      <c r="LJP26" s="293"/>
      <c r="LJQ26" s="293"/>
      <c r="LJR26" s="293"/>
      <c r="LJS26" s="293"/>
      <c r="LJT26" s="293"/>
      <c r="LJU26" s="293"/>
      <c r="LJV26" s="293"/>
      <c r="LJW26" s="293"/>
      <c r="LJX26" s="293"/>
      <c r="LJY26" s="293"/>
      <c r="LJZ26" s="293"/>
      <c r="LKA26" s="293"/>
      <c r="LKB26" s="293"/>
      <c r="LKC26" s="293"/>
      <c r="LKD26" s="293"/>
      <c r="LKE26" s="293"/>
      <c r="LKF26" s="293"/>
      <c r="LKG26" s="293"/>
      <c r="LKH26" s="293"/>
      <c r="LKI26" s="293"/>
      <c r="LKJ26" s="293"/>
      <c r="LKK26" s="293"/>
      <c r="LKL26" s="293"/>
      <c r="LKM26" s="293"/>
      <c r="LKN26" s="293"/>
      <c r="LKO26" s="293"/>
      <c r="LKP26" s="293"/>
      <c r="LKQ26" s="293"/>
      <c r="LKR26" s="293"/>
      <c r="LKS26" s="293"/>
      <c r="LKT26" s="293"/>
      <c r="LKU26" s="293"/>
      <c r="LKV26" s="293"/>
      <c r="LKW26" s="293"/>
      <c r="LKX26" s="293"/>
      <c r="LKY26" s="293"/>
      <c r="LKZ26" s="293"/>
      <c r="LLA26" s="293"/>
      <c r="LLB26" s="293"/>
      <c r="LLC26" s="293"/>
      <c r="LLD26" s="293"/>
      <c r="LLE26" s="293"/>
      <c r="LLF26" s="293"/>
      <c r="LLG26" s="293"/>
      <c r="LLH26" s="293"/>
      <c r="LLI26" s="293"/>
      <c r="LLJ26" s="293"/>
      <c r="LLK26" s="293"/>
      <c r="LLL26" s="293"/>
      <c r="LLM26" s="293"/>
      <c r="LLN26" s="293"/>
      <c r="LLO26" s="293"/>
      <c r="LLP26" s="293"/>
      <c r="LLQ26" s="293"/>
      <c r="LLR26" s="293"/>
      <c r="LLS26" s="293"/>
      <c r="LLT26" s="293"/>
      <c r="LLU26" s="293"/>
      <c r="LLV26" s="293"/>
      <c r="LLW26" s="293"/>
      <c r="LLX26" s="293"/>
      <c r="LLY26" s="293"/>
      <c r="LLZ26" s="293"/>
      <c r="LMA26" s="293"/>
      <c r="LMB26" s="293"/>
      <c r="LMC26" s="293"/>
      <c r="LMD26" s="293"/>
      <c r="LME26" s="293"/>
      <c r="LMF26" s="293"/>
      <c r="LMG26" s="293"/>
      <c r="LMH26" s="293"/>
      <c r="LMI26" s="293"/>
      <c r="LMJ26" s="293"/>
      <c r="LMK26" s="293"/>
      <c r="LML26" s="293"/>
      <c r="LMM26" s="293"/>
      <c r="LMN26" s="293"/>
      <c r="LMO26" s="293"/>
      <c r="LMP26" s="293"/>
      <c r="LMQ26" s="293"/>
      <c r="LMR26" s="293"/>
      <c r="LMS26" s="293"/>
      <c r="LMT26" s="293"/>
      <c r="LMU26" s="293"/>
      <c r="LMV26" s="293"/>
      <c r="LMW26" s="293"/>
      <c r="LMX26" s="293"/>
      <c r="LMY26" s="293"/>
      <c r="LMZ26" s="293"/>
      <c r="LNA26" s="293"/>
      <c r="LNB26" s="293"/>
      <c r="LNC26" s="293"/>
      <c r="LND26" s="293"/>
      <c r="LNE26" s="293"/>
      <c r="LNF26" s="293"/>
      <c r="LNG26" s="293"/>
      <c r="LNH26" s="293"/>
      <c r="LNI26" s="293"/>
      <c r="LNJ26" s="293"/>
      <c r="LNK26" s="293"/>
      <c r="LNL26" s="293"/>
      <c r="LNM26" s="293"/>
      <c r="LNN26" s="293"/>
      <c r="LNO26" s="293"/>
      <c r="LNP26" s="293"/>
      <c r="LNQ26" s="293"/>
      <c r="LNR26" s="293"/>
      <c r="LNS26" s="293"/>
      <c r="LNT26" s="293"/>
      <c r="LNU26" s="293"/>
      <c r="LNV26" s="293"/>
      <c r="LNW26" s="293"/>
      <c r="LNX26" s="293"/>
      <c r="LNY26" s="293"/>
      <c r="LNZ26" s="293"/>
      <c r="LOA26" s="293"/>
      <c r="LOB26" s="293"/>
      <c r="LOC26" s="293"/>
      <c r="LOD26" s="293"/>
      <c r="LOE26" s="293"/>
      <c r="LOF26" s="293"/>
      <c r="LOG26" s="293"/>
      <c r="LOH26" s="293"/>
      <c r="LOI26" s="293"/>
      <c r="LOJ26" s="293"/>
      <c r="LOK26" s="293"/>
      <c r="LOL26" s="293"/>
      <c r="LOM26" s="293"/>
      <c r="LON26" s="293"/>
      <c r="LOO26" s="293"/>
      <c r="LOP26" s="293"/>
      <c r="LOQ26" s="293"/>
      <c r="LOR26" s="293"/>
      <c r="LOS26" s="293"/>
      <c r="LOT26" s="293"/>
      <c r="LOU26" s="293"/>
      <c r="LOV26" s="293"/>
      <c r="LOW26" s="293"/>
      <c r="LOX26" s="293"/>
      <c r="LOY26" s="293"/>
      <c r="LOZ26" s="293"/>
      <c r="LPA26" s="293"/>
      <c r="LPB26" s="293"/>
      <c r="LPC26" s="293"/>
      <c r="LPD26" s="293"/>
      <c r="LPE26" s="293"/>
      <c r="LPF26" s="293"/>
      <c r="LPG26" s="293"/>
      <c r="LPH26" s="293"/>
      <c r="LPI26" s="293"/>
      <c r="LPJ26" s="293"/>
      <c r="LPK26" s="293"/>
      <c r="LPL26" s="293"/>
      <c r="LPM26" s="293"/>
      <c r="LPN26" s="293"/>
      <c r="LPO26" s="293"/>
      <c r="LPP26" s="293"/>
      <c r="LPQ26" s="293"/>
      <c r="LPR26" s="293"/>
      <c r="LPS26" s="293"/>
      <c r="LPT26" s="293"/>
      <c r="LPU26" s="293"/>
      <c r="LPV26" s="293"/>
      <c r="LPW26" s="293"/>
      <c r="LPX26" s="293"/>
      <c r="LPY26" s="293"/>
      <c r="LPZ26" s="293"/>
      <c r="LQA26" s="293"/>
      <c r="LQB26" s="293"/>
      <c r="LQC26" s="293"/>
      <c r="LQD26" s="293"/>
      <c r="LQE26" s="293"/>
      <c r="LQF26" s="293"/>
      <c r="LQG26" s="293"/>
      <c r="LQH26" s="293"/>
      <c r="LQI26" s="293"/>
      <c r="LQJ26" s="293"/>
      <c r="LQK26" s="293"/>
      <c r="LQL26" s="293"/>
      <c r="LQM26" s="293"/>
      <c r="LQN26" s="293"/>
      <c r="LQO26" s="293"/>
      <c r="LQP26" s="293"/>
      <c r="LQQ26" s="293"/>
      <c r="LQR26" s="293"/>
      <c r="LQS26" s="293"/>
      <c r="LQT26" s="293"/>
      <c r="LQU26" s="293"/>
      <c r="LQV26" s="293"/>
      <c r="LQW26" s="293"/>
      <c r="LQX26" s="293"/>
      <c r="LQY26" s="293"/>
      <c r="LQZ26" s="293"/>
      <c r="LRA26" s="293"/>
      <c r="LRB26" s="293"/>
      <c r="LRC26" s="293"/>
      <c r="LRD26" s="293"/>
      <c r="LRE26" s="293"/>
      <c r="LRF26" s="293"/>
      <c r="LRG26" s="293"/>
      <c r="LRH26" s="293"/>
      <c r="LRI26" s="293"/>
      <c r="LRJ26" s="293"/>
      <c r="LRK26" s="293"/>
      <c r="LRL26" s="293"/>
      <c r="LRM26" s="293"/>
      <c r="LRN26" s="293"/>
      <c r="LRO26" s="293"/>
      <c r="LRP26" s="293"/>
      <c r="LRQ26" s="293"/>
      <c r="LRR26" s="293"/>
      <c r="LRS26" s="293"/>
      <c r="LRT26" s="293"/>
      <c r="LRU26" s="293"/>
      <c r="LRV26" s="293"/>
      <c r="LRW26" s="293"/>
      <c r="LRX26" s="293"/>
      <c r="LRY26" s="293"/>
      <c r="LRZ26" s="293"/>
      <c r="LSA26" s="293"/>
      <c r="LSB26" s="293"/>
      <c r="LSC26" s="293"/>
      <c r="LSD26" s="293"/>
      <c r="LSE26" s="293"/>
      <c r="LSF26" s="293"/>
      <c r="LSG26" s="293"/>
      <c r="LSH26" s="293"/>
      <c r="LSI26" s="293"/>
      <c r="LSJ26" s="293"/>
      <c r="LSK26" s="293"/>
      <c r="LSL26" s="293"/>
      <c r="LSM26" s="293"/>
      <c r="LSN26" s="293"/>
      <c r="LSO26" s="293"/>
      <c r="LSP26" s="293"/>
      <c r="LSQ26" s="293"/>
      <c r="LSR26" s="293"/>
      <c r="LSS26" s="293"/>
      <c r="LST26" s="293"/>
      <c r="LSU26" s="293"/>
      <c r="LSV26" s="293"/>
      <c r="LSW26" s="293"/>
      <c r="LSX26" s="293"/>
      <c r="LSY26" s="293"/>
      <c r="LSZ26" s="293"/>
      <c r="LTA26" s="293"/>
      <c r="LTB26" s="293"/>
      <c r="LTC26" s="293"/>
      <c r="LTD26" s="293"/>
      <c r="LTE26" s="293"/>
      <c r="LTF26" s="293"/>
      <c r="LTG26" s="293"/>
      <c r="LTH26" s="293"/>
      <c r="LTI26" s="293"/>
      <c r="LTJ26" s="293"/>
      <c r="LTK26" s="293"/>
      <c r="LTL26" s="293"/>
      <c r="LTM26" s="293"/>
      <c r="LTN26" s="293"/>
      <c r="LTO26" s="293"/>
      <c r="LTP26" s="293"/>
      <c r="LTQ26" s="293"/>
      <c r="LTR26" s="293"/>
      <c r="LTS26" s="293"/>
      <c r="LTT26" s="293"/>
      <c r="LTU26" s="293"/>
      <c r="LTV26" s="293"/>
      <c r="LTW26" s="293"/>
      <c r="LTX26" s="293"/>
      <c r="LTY26" s="293"/>
      <c r="LTZ26" s="293"/>
      <c r="LUA26" s="293"/>
      <c r="LUB26" s="293"/>
      <c r="LUC26" s="293"/>
      <c r="LUD26" s="293"/>
      <c r="LUE26" s="293"/>
      <c r="LUF26" s="293"/>
      <c r="LUG26" s="293"/>
      <c r="LUH26" s="293"/>
      <c r="LUI26" s="293"/>
      <c r="LUJ26" s="293"/>
      <c r="LUK26" s="293"/>
      <c r="LUL26" s="293"/>
      <c r="LUM26" s="293"/>
      <c r="LUN26" s="293"/>
      <c r="LUO26" s="293"/>
      <c r="LUP26" s="293"/>
      <c r="LUQ26" s="293"/>
      <c r="LUR26" s="293"/>
      <c r="LUS26" s="293"/>
      <c r="LUT26" s="293"/>
      <c r="LUU26" s="293"/>
      <c r="LUV26" s="293"/>
      <c r="LUW26" s="293"/>
      <c r="LUX26" s="293"/>
      <c r="LUY26" s="293"/>
      <c r="LUZ26" s="293"/>
      <c r="LVA26" s="293"/>
      <c r="LVB26" s="293"/>
      <c r="LVC26" s="293"/>
      <c r="LVD26" s="293"/>
      <c r="LVE26" s="293"/>
      <c r="LVF26" s="293"/>
      <c r="LVG26" s="293"/>
      <c r="LVH26" s="293"/>
      <c r="LVI26" s="293"/>
      <c r="LVJ26" s="293"/>
      <c r="LVK26" s="293"/>
      <c r="LVL26" s="293"/>
      <c r="LVM26" s="293"/>
      <c r="LVN26" s="293"/>
      <c r="LVO26" s="293"/>
      <c r="LVP26" s="293"/>
      <c r="LVQ26" s="293"/>
      <c r="LVR26" s="293"/>
      <c r="LVS26" s="293"/>
      <c r="LVT26" s="293"/>
      <c r="LVU26" s="293"/>
      <c r="LVV26" s="293"/>
      <c r="LVW26" s="293"/>
      <c r="LVX26" s="293"/>
      <c r="LVY26" s="293"/>
      <c r="LVZ26" s="293"/>
      <c r="LWA26" s="293"/>
      <c r="LWB26" s="293"/>
      <c r="LWC26" s="293"/>
      <c r="LWD26" s="293"/>
      <c r="LWE26" s="293"/>
      <c r="LWF26" s="293"/>
      <c r="LWG26" s="293"/>
      <c r="LWH26" s="293"/>
      <c r="LWI26" s="293"/>
      <c r="LWJ26" s="293"/>
      <c r="LWK26" s="293"/>
      <c r="LWL26" s="293"/>
      <c r="LWM26" s="293"/>
      <c r="LWN26" s="293"/>
      <c r="LWO26" s="293"/>
      <c r="LWP26" s="293"/>
      <c r="LWQ26" s="293"/>
      <c r="LWR26" s="293"/>
      <c r="LWS26" s="293"/>
      <c r="LWT26" s="293"/>
      <c r="LWU26" s="293"/>
      <c r="LWV26" s="293"/>
      <c r="LWW26" s="293"/>
      <c r="LWX26" s="293"/>
      <c r="LWY26" s="293"/>
      <c r="LWZ26" s="293"/>
      <c r="LXA26" s="293"/>
      <c r="LXB26" s="293"/>
      <c r="LXC26" s="293"/>
      <c r="LXD26" s="293"/>
      <c r="LXE26" s="293"/>
      <c r="LXF26" s="293"/>
      <c r="LXG26" s="293"/>
      <c r="LXH26" s="293"/>
      <c r="LXI26" s="293"/>
      <c r="LXJ26" s="293"/>
      <c r="LXK26" s="293"/>
      <c r="LXL26" s="293"/>
      <c r="LXM26" s="293"/>
      <c r="LXN26" s="293"/>
      <c r="LXO26" s="293"/>
      <c r="LXP26" s="293"/>
      <c r="LXQ26" s="293"/>
      <c r="LXR26" s="293"/>
      <c r="LXS26" s="293"/>
      <c r="LXT26" s="293"/>
      <c r="LXU26" s="293"/>
      <c r="LXV26" s="293"/>
      <c r="LXW26" s="293"/>
      <c r="LXX26" s="293"/>
      <c r="LXY26" s="293"/>
      <c r="LXZ26" s="293"/>
      <c r="LYA26" s="293"/>
      <c r="LYB26" s="293"/>
      <c r="LYC26" s="293"/>
      <c r="LYD26" s="293"/>
      <c r="LYE26" s="293"/>
      <c r="LYF26" s="293"/>
      <c r="LYG26" s="293"/>
      <c r="LYH26" s="293"/>
      <c r="LYI26" s="293"/>
      <c r="LYJ26" s="293"/>
      <c r="LYK26" s="293"/>
      <c r="LYL26" s="293"/>
      <c r="LYM26" s="293"/>
      <c r="LYN26" s="293"/>
      <c r="LYO26" s="293"/>
      <c r="LYP26" s="293"/>
      <c r="LYQ26" s="293"/>
      <c r="LYR26" s="293"/>
      <c r="LYS26" s="293"/>
      <c r="LYT26" s="293"/>
      <c r="LYU26" s="293"/>
      <c r="LYV26" s="293"/>
      <c r="LYW26" s="293"/>
      <c r="LYX26" s="293"/>
      <c r="LYY26" s="293"/>
      <c r="LYZ26" s="293"/>
      <c r="LZA26" s="293"/>
      <c r="LZB26" s="293"/>
      <c r="LZC26" s="293"/>
      <c r="LZD26" s="293"/>
      <c r="LZE26" s="293"/>
      <c r="LZF26" s="293"/>
      <c r="LZG26" s="293"/>
      <c r="LZH26" s="293"/>
      <c r="LZI26" s="293"/>
      <c r="LZJ26" s="293"/>
      <c r="LZK26" s="293"/>
      <c r="LZL26" s="293"/>
      <c r="LZM26" s="293"/>
      <c r="LZN26" s="293"/>
      <c r="LZO26" s="293"/>
      <c r="LZP26" s="293"/>
      <c r="LZQ26" s="293"/>
      <c r="LZR26" s="293"/>
      <c r="LZS26" s="293"/>
      <c r="LZT26" s="293"/>
      <c r="LZU26" s="293"/>
      <c r="LZV26" s="293"/>
      <c r="LZW26" s="293"/>
      <c r="LZX26" s="293"/>
      <c r="LZY26" s="293"/>
      <c r="LZZ26" s="293"/>
      <c r="MAA26" s="293"/>
      <c r="MAB26" s="293"/>
      <c r="MAC26" s="293"/>
      <c r="MAD26" s="293"/>
      <c r="MAE26" s="293"/>
      <c r="MAF26" s="293"/>
      <c r="MAG26" s="293"/>
      <c r="MAH26" s="293"/>
      <c r="MAI26" s="293"/>
      <c r="MAJ26" s="293"/>
      <c r="MAK26" s="293"/>
      <c r="MAL26" s="293"/>
      <c r="MAM26" s="293"/>
      <c r="MAN26" s="293"/>
      <c r="MAO26" s="293"/>
      <c r="MAP26" s="293"/>
      <c r="MAQ26" s="293"/>
      <c r="MAR26" s="293"/>
      <c r="MAS26" s="293"/>
      <c r="MAT26" s="293"/>
      <c r="MAU26" s="293"/>
      <c r="MAV26" s="293"/>
      <c r="MAW26" s="293"/>
      <c r="MAX26" s="293"/>
      <c r="MAY26" s="293"/>
      <c r="MAZ26" s="293"/>
      <c r="MBA26" s="293"/>
      <c r="MBB26" s="293"/>
      <c r="MBC26" s="293"/>
      <c r="MBD26" s="293"/>
      <c r="MBE26" s="293"/>
      <c r="MBF26" s="293"/>
      <c r="MBG26" s="293"/>
      <c r="MBH26" s="293"/>
      <c r="MBI26" s="293"/>
      <c r="MBJ26" s="293"/>
      <c r="MBK26" s="293"/>
      <c r="MBL26" s="293"/>
      <c r="MBM26" s="293"/>
      <c r="MBN26" s="293"/>
      <c r="MBO26" s="293"/>
      <c r="MBP26" s="293"/>
      <c r="MBQ26" s="293"/>
      <c r="MBR26" s="293"/>
      <c r="MBS26" s="293"/>
      <c r="MBT26" s="293"/>
      <c r="MBU26" s="293"/>
      <c r="MBV26" s="293"/>
      <c r="MBW26" s="293"/>
      <c r="MBX26" s="293"/>
      <c r="MBY26" s="293"/>
      <c r="MBZ26" s="293"/>
      <c r="MCA26" s="293"/>
      <c r="MCB26" s="293"/>
      <c r="MCC26" s="293"/>
      <c r="MCD26" s="293"/>
      <c r="MCE26" s="293"/>
      <c r="MCF26" s="293"/>
      <c r="MCG26" s="293"/>
      <c r="MCH26" s="293"/>
      <c r="MCI26" s="293"/>
      <c r="MCJ26" s="293"/>
      <c r="MCK26" s="293"/>
      <c r="MCL26" s="293"/>
      <c r="MCM26" s="293"/>
      <c r="MCN26" s="293"/>
      <c r="MCO26" s="293"/>
      <c r="MCP26" s="293"/>
      <c r="MCQ26" s="293"/>
      <c r="MCR26" s="293"/>
      <c r="MCS26" s="293"/>
      <c r="MCT26" s="293"/>
      <c r="MCU26" s="293"/>
      <c r="MCV26" s="293"/>
      <c r="MCW26" s="293"/>
      <c r="MCX26" s="293"/>
      <c r="MCY26" s="293"/>
      <c r="MCZ26" s="293"/>
      <c r="MDA26" s="293"/>
      <c r="MDB26" s="293"/>
      <c r="MDC26" s="293"/>
      <c r="MDD26" s="293"/>
      <c r="MDE26" s="293"/>
      <c r="MDF26" s="293"/>
      <c r="MDG26" s="293"/>
      <c r="MDH26" s="293"/>
      <c r="MDI26" s="293"/>
      <c r="MDJ26" s="293"/>
      <c r="MDK26" s="293"/>
      <c r="MDL26" s="293"/>
      <c r="MDM26" s="293"/>
      <c r="MDN26" s="293"/>
      <c r="MDO26" s="293"/>
      <c r="MDP26" s="293"/>
      <c r="MDQ26" s="293"/>
      <c r="MDR26" s="293"/>
      <c r="MDS26" s="293"/>
      <c r="MDT26" s="293"/>
      <c r="MDU26" s="293"/>
      <c r="MDV26" s="293"/>
      <c r="MDW26" s="293"/>
      <c r="MDX26" s="293"/>
      <c r="MDY26" s="293"/>
      <c r="MDZ26" s="293"/>
      <c r="MEA26" s="293"/>
      <c r="MEB26" s="293"/>
      <c r="MEC26" s="293"/>
      <c r="MED26" s="293"/>
      <c r="MEE26" s="293"/>
      <c r="MEF26" s="293"/>
      <c r="MEG26" s="293"/>
      <c r="MEH26" s="293"/>
      <c r="MEI26" s="293"/>
      <c r="MEJ26" s="293"/>
      <c r="MEK26" s="293"/>
      <c r="MEL26" s="293"/>
      <c r="MEM26" s="293"/>
      <c r="MEN26" s="293"/>
      <c r="MEO26" s="293"/>
      <c r="MEP26" s="293"/>
      <c r="MEQ26" s="293"/>
      <c r="MER26" s="293"/>
      <c r="MES26" s="293"/>
      <c r="MET26" s="293"/>
      <c r="MEU26" s="293"/>
      <c r="MEV26" s="293"/>
      <c r="MEW26" s="293"/>
      <c r="MEX26" s="293"/>
      <c r="MEY26" s="293"/>
      <c r="MEZ26" s="293"/>
      <c r="MFA26" s="293"/>
      <c r="MFB26" s="293"/>
      <c r="MFC26" s="293"/>
      <c r="MFD26" s="293"/>
      <c r="MFE26" s="293"/>
      <c r="MFF26" s="293"/>
      <c r="MFG26" s="293"/>
      <c r="MFH26" s="293"/>
      <c r="MFI26" s="293"/>
      <c r="MFJ26" s="293"/>
      <c r="MFK26" s="293"/>
      <c r="MFL26" s="293"/>
      <c r="MFM26" s="293"/>
      <c r="MFN26" s="293"/>
      <c r="MFO26" s="293"/>
      <c r="MFP26" s="293"/>
      <c r="MFQ26" s="293"/>
      <c r="MFR26" s="293"/>
      <c r="MFS26" s="293"/>
      <c r="MFT26" s="293"/>
      <c r="MFU26" s="293"/>
      <c r="MFV26" s="293"/>
      <c r="MFW26" s="293"/>
      <c r="MFX26" s="293"/>
      <c r="MFY26" s="293"/>
      <c r="MFZ26" s="293"/>
      <c r="MGA26" s="293"/>
      <c r="MGB26" s="293"/>
      <c r="MGC26" s="293"/>
      <c r="MGD26" s="293"/>
      <c r="MGE26" s="293"/>
      <c r="MGF26" s="293"/>
      <c r="MGG26" s="293"/>
      <c r="MGH26" s="293"/>
      <c r="MGI26" s="293"/>
      <c r="MGJ26" s="293"/>
      <c r="MGK26" s="293"/>
      <c r="MGL26" s="293"/>
      <c r="MGM26" s="293"/>
      <c r="MGN26" s="293"/>
      <c r="MGO26" s="293"/>
      <c r="MGP26" s="293"/>
      <c r="MGQ26" s="293"/>
      <c r="MGR26" s="293"/>
      <c r="MGS26" s="293"/>
      <c r="MGT26" s="293"/>
      <c r="MGU26" s="293"/>
      <c r="MGV26" s="293"/>
      <c r="MGW26" s="293"/>
      <c r="MGX26" s="293"/>
      <c r="MGY26" s="293"/>
      <c r="MGZ26" s="293"/>
      <c r="MHA26" s="293"/>
      <c r="MHB26" s="293"/>
      <c r="MHC26" s="293"/>
      <c r="MHD26" s="293"/>
      <c r="MHE26" s="293"/>
      <c r="MHF26" s="293"/>
      <c r="MHG26" s="293"/>
      <c r="MHH26" s="293"/>
      <c r="MHI26" s="293"/>
      <c r="MHJ26" s="293"/>
      <c r="MHK26" s="293"/>
      <c r="MHL26" s="293"/>
      <c r="MHM26" s="293"/>
      <c r="MHN26" s="293"/>
      <c r="MHO26" s="293"/>
      <c r="MHP26" s="293"/>
      <c r="MHQ26" s="293"/>
      <c r="MHR26" s="293"/>
      <c r="MHS26" s="293"/>
      <c r="MHT26" s="293"/>
      <c r="MHU26" s="293"/>
      <c r="MHV26" s="293"/>
      <c r="MHW26" s="293"/>
      <c r="MHX26" s="293"/>
      <c r="MHY26" s="293"/>
      <c r="MHZ26" s="293"/>
      <c r="MIA26" s="293"/>
      <c r="MIB26" s="293"/>
      <c r="MIC26" s="293"/>
      <c r="MID26" s="293"/>
      <c r="MIE26" s="293"/>
      <c r="MIF26" s="293"/>
      <c r="MIG26" s="293"/>
      <c r="MIH26" s="293"/>
      <c r="MII26" s="293"/>
      <c r="MIJ26" s="293"/>
      <c r="MIK26" s="293"/>
      <c r="MIL26" s="293"/>
      <c r="MIM26" s="293"/>
      <c r="MIN26" s="293"/>
      <c r="MIO26" s="293"/>
      <c r="MIP26" s="293"/>
      <c r="MIQ26" s="293"/>
      <c r="MIR26" s="293"/>
      <c r="MIS26" s="293"/>
      <c r="MIT26" s="293"/>
      <c r="MIU26" s="293"/>
      <c r="MIV26" s="293"/>
      <c r="MIW26" s="293"/>
      <c r="MIX26" s="293"/>
      <c r="MIY26" s="293"/>
      <c r="MIZ26" s="293"/>
      <c r="MJA26" s="293"/>
      <c r="MJB26" s="293"/>
      <c r="MJC26" s="293"/>
      <c r="MJD26" s="293"/>
      <c r="MJE26" s="293"/>
      <c r="MJF26" s="293"/>
      <c r="MJG26" s="293"/>
      <c r="MJH26" s="293"/>
      <c r="MJI26" s="293"/>
      <c r="MJJ26" s="293"/>
      <c r="MJK26" s="293"/>
      <c r="MJL26" s="293"/>
      <c r="MJM26" s="293"/>
      <c r="MJN26" s="293"/>
      <c r="MJO26" s="293"/>
      <c r="MJP26" s="293"/>
      <c r="MJQ26" s="293"/>
      <c r="MJR26" s="293"/>
      <c r="MJS26" s="293"/>
      <c r="MJT26" s="293"/>
      <c r="MJU26" s="293"/>
      <c r="MJV26" s="293"/>
      <c r="MJW26" s="293"/>
      <c r="MJX26" s="293"/>
      <c r="MJY26" s="293"/>
      <c r="MJZ26" s="293"/>
      <c r="MKA26" s="293"/>
      <c r="MKB26" s="293"/>
      <c r="MKC26" s="293"/>
      <c r="MKD26" s="293"/>
      <c r="MKE26" s="293"/>
      <c r="MKF26" s="293"/>
      <c r="MKG26" s="293"/>
      <c r="MKH26" s="293"/>
      <c r="MKI26" s="293"/>
      <c r="MKJ26" s="293"/>
      <c r="MKK26" s="293"/>
      <c r="MKL26" s="293"/>
      <c r="MKM26" s="293"/>
      <c r="MKN26" s="293"/>
      <c r="MKO26" s="293"/>
      <c r="MKP26" s="293"/>
      <c r="MKQ26" s="293"/>
      <c r="MKR26" s="293"/>
      <c r="MKS26" s="293"/>
      <c r="MKT26" s="293"/>
      <c r="MKU26" s="293"/>
      <c r="MKV26" s="293"/>
      <c r="MKW26" s="293"/>
      <c r="MKX26" s="293"/>
      <c r="MKY26" s="293"/>
      <c r="MKZ26" s="293"/>
      <c r="MLA26" s="293"/>
      <c r="MLB26" s="293"/>
      <c r="MLC26" s="293"/>
      <c r="MLD26" s="293"/>
      <c r="MLE26" s="293"/>
      <c r="MLF26" s="293"/>
      <c r="MLG26" s="293"/>
      <c r="MLH26" s="293"/>
      <c r="MLI26" s="293"/>
      <c r="MLJ26" s="293"/>
      <c r="MLK26" s="293"/>
      <c r="MLL26" s="293"/>
      <c r="MLM26" s="293"/>
      <c r="MLN26" s="293"/>
      <c r="MLO26" s="293"/>
      <c r="MLP26" s="293"/>
      <c r="MLQ26" s="293"/>
      <c r="MLR26" s="293"/>
      <c r="MLS26" s="293"/>
      <c r="MLT26" s="293"/>
      <c r="MLU26" s="293"/>
      <c r="MLV26" s="293"/>
      <c r="MLW26" s="293"/>
      <c r="MLX26" s="293"/>
      <c r="MLY26" s="293"/>
      <c r="MLZ26" s="293"/>
      <c r="MMA26" s="293"/>
      <c r="MMB26" s="293"/>
      <c r="MMC26" s="293"/>
      <c r="MMD26" s="293"/>
      <c r="MME26" s="293"/>
      <c r="MMF26" s="293"/>
      <c r="MMG26" s="293"/>
      <c r="MMH26" s="293"/>
      <c r="MMI26" s="293"/>
      <c r="MMJ26" s="293"/>
      <c r="MMK26" s="293"/>
      <c r="MML26" s="293"/>
      <c r="MMM26" s="293"/>
      <c r="MMN26" s="293"/>
      <c r="MMO26" s="293"/>
      <c r="MMP26" s="293"/>
      <c r="MMQ26" s="293"/>
      <c r="MMR26" s="293"/>
      <c r="MMS26" s="293"/>
      <c r="MMT26" s="293"/>
      <c r="MMU26" s="293"/>
      <c r="MMV26" s="293"/>
      <c r="MMW26" s="293"/>
      <c r="MMX26" s="293"/>
      <c r="MMY26" s="293"/>
      <c r="MMZ26" s="293"/>
      <c r="MNA26" s="293"/>
      <c r="MNB26" s="293"/>
      <c r="MNC26" s="293"/>
      <c r="MND26" s="293"/>
      <c r="MNE26" s="293"/>
      <c r="MNF26" s="293"/>
      <c r="MNG26" s="293"/>
      <c r="MNH26" s="293"/>
      <c r="MNI26" s="293"/>
      <c r="MNJ26" s="293"/>
      <c r="MNK26" s="293"/>
      <c r="MNL26" s="293"/>
      <c r="MNM26" s="293"/>
      <c r="MNN26" s="293"/>
      <c r="MNO26" s="293"/>
      <c r="MNP26" s="293"/>
      <c r="MNQ26" s="293"/>
      <c r="MNR26" s="293"/>
      <c r="MNS26" s="293"/>
      <c r="MNT26" s="293"/>
      <c r="MNU26" s="293"/>
      <c r="MNV26" s="293"/>
      <c r="MNW26" s="293"/>
      <c r="MNX26" s="293"/>
      <c r="MNY26" s="293"/>
      <c r="MNZ26" s="293"/>
      <c r="MOA26" s="293"/>
      <c r="MOB26" s="293"/>
      <c r="MOC26" s="293"/>
      <c r="MOD26" s="293"/>
      <c r="MOE26" s="293"/>
      <c r="MOF26" s="293"/>
      <c r="MOG26" s="293"/>
      <c r="MOH26" s="293"/>
      <c r="MOI26" s="293"/>
      <c r="MOJ26" s="293"/>
      <c r="MOK26" s="293"/>
      <c r="MOL26" s="293"/>
      <c r="MOM26" s="293"/>
      <c r="MON26" s="293"/>
      <c r="MOO26" s="293"/>
      <c r="MOP26" s="293"/>
      <c r="MOQ26" s="293"/>
      <c r="MOR26" s="293"/>
      <c r="MOS26" s="293"/>
      <c r="MOT26" s="293"/>
      <c r="MOU26" s="293"/>
      <c r="MOV26" s="293"/>
      <c r="MOW26" s="293"/>
      <c r="MOX26" s="293"/>
      <c r="MOY26" s="293"/>
      <c r="MOZ26" s="293"/>
      <c r="MPA26" s="293"/>
      <c r="MPB26" s="293"/>
      <c r="MPC26" s="293"/>
      <c r="MPD26" s="293"/>
      <c r="MPE26" s="293"/>
      <c r="MPF26" s="293"/>
      <c r="MPG26" s="293"/>
      <c r="MPH26" s="293"/>
      <c r="MPI26" s="293"/>
      <c r="MPJ26" s="293"/>
      <c r="MPK26" s="293"/>
      <c r="MPL26" s="293"/>
      <c r="MPM26" s="293"/>
      <c r="MPN26" s="293"/>
      <c r="MPO26" s="293"/>
      <c r="MPP26" s="293"/>
      <c r="MPQ26" s="293"/>
      <c r="MPR26" s="293"/>
      <c r="MPS26" s="293"/>
      <c r="MPT26" s="293"/>
      <c r="MPU26" s="293"/>
      <c r="MPV26" s="293"/>
      <c r="MPW26" s="293"/>
      <c r="MPX26" s="293"/>
      <c r="MPY26" s="293"/>
      <c r="MPZ26" s="293"/>
      <c r="MQA26" s="293"/>
      <c r="MQB26" s="293"/>
      <c r="MQC26" s="293"/>
      <c r="MQD26" s="293"/>
      <c r="MQE26" s="293"/>
      <c r="MQF26" s="293"/>
      <c r="MQG26" s="293"/>
      <c r="MQH26" s="293"/>
      <c r="MQI26" s="293"/>
      <c r="MQJ26" s="293"/>
      <c r="MQK26" s="293"/>
      <c r="MQL26" s="293"/>
      <c r="MQM26" s="293"/>
      <c r="MQN26" s="293"/>
      <c r="MQO26" s="293"/>
      <c r="MQP26" s="293"/>
      <c r="MQQ26" s="293"/>
      <c r="MQR26" s="293"/>
      <c r="MQS26" s="293"/>
      <c r="MQT26" s="293"/>
      <c r="MQU26" s="293"/>
      <c r="MQV26" s="293"/>
      <c r="MQW26" s="293"/>
      <c r="MQX26" s="293"/>
      <c r="MQY26" s="293"/>
      <c r="MQZ26" s="293"/>
      <c r="MRA26" s="293"/>
      <c r="MRB26" s="293"/>
      <c r="MRC26" s="293"/>
      <c r="MRD26" s="293"/>
      <c r="MRE26" s="293"/>
      <c r="MRF26" s="293"/>
      <c r="MRG26" s="293"/>
      <c r="MRH26" s="293"/>
      <c r="MRI26" s="293"/>
      <c r="MRJ26" s="293"/>
      <c r="MRK26" s="293"/>
      <c r="MRL26" s="293"/>
      <c r="MRM26" s="293"/>
      <c r="MRN26" s="293"/>
      <c r="MRO26" s="293"/>
      <c r="MRP26" s="293"/>
      <c r="MRQ26" s="293"/>
      <c r="MRR26" s="293"/>
      <c r="MRS26" s="293"/>
      <c r="MRT26" s="293"/>
      <c r="MRU26" s="293"/>
      <c r="MRV26" s="293"/>
      <c r="MRW26" s="293"/>
      <c r="MRX26" s="293"/>
      <c r="MRY26" s="293"/>
      <c r="MRZ26" s="293"/>
      <c r="MSA26" s="293"/>
      <c r="MSB26" s="293"/>
      <c r="MSC26" s="293"/>
      <c r="MSD26" s="293"/>
      <c r="MSE26" s="293"/>
      <c r="MSF26" s="293"/>
      <c r="MSG26" s="293"/>
      <c r="MSH26" s="293"/>
      <c r="MSI26" s="293"/>
      <c r="MSJ26" s="293"/>
      <c r="MSK26" s="293"/>
      <c r="MSL26" s="293"/>
      <c r="MSM26" s="293"/>
      <c r="MSN26" s="293"/>
      <c r="MSO26" s="293"/>
      <c r="MSP26" s="293"/>
      <c r="MSQ26" s="293"/>
      <c r="MSR26" s="293"/>
      <c r="MSS26" s="293"/>
      <c r="MST26" s="293"/>
      <c r="MSU26" s="293"/>
      <c r="MSV26" s="293"/>
      <c r="MSW26" s="293"/>
      <c r="MSX26" s="293"/>
      <c r="MSY26" s="293"/>
      <c r="MSZ26" s="293"/>
      <c r="MTA26" s="293"/>
      <c r="MTB26" s="293"/>
      <c r="MTC26" s="293"/>
      <c r="MTD26" s="293"/>
      <c r="MTE26" s="293"/>
      <c r="MTF26" s="293"/>
      <c r="MTG26" s="293"/>
      <c r="MTH26" s="293"/>
      <c r="MTI26" s="293"/>
      <c r="MTJ26" s="293"/>
      <c r="MTK26" s="293"/>
      <c r="MTL26" s="293"/>
      <c r="MTM26" s="293"/>
      <c r="MTN26" s="293"/>
      <c r="MTO26" s="293"/>
      <c r="MTP26" s="293"/>
      <c r="MTQ26" s="293"/>
      <c r="MTR26" s="293"/>
      <c r="MTS26" s="293"/>
      <c r="MTT26" s="293"/>
      <c r="MTU26" s="293"/>
      <c r="MTV26" s="293"/>
      <c r="MTW26" s="293"/>
      <c r="MTX26" s="293"/>
      <c r="MTY26" s="293"/>
      <c r="MTZ26" s="293"/>
      <c r="MUA26" s="293"/>
      <c r="MUB26" s="293"/>
      <c r="MUC26" s="293"/>
      <c r="MUD26" s="293"/>
      <c r="MUE26" s="293"/>
      <c r="MUF26" s="293"/>
      <c r="MUG26" s="293"/>
      <c r="MUH26" s="293"/>
      <c r="MUI26" s="293"/>
      <c r="MUJ26" s="293"/>
      <c r="MUK26" s="293"/>
      <c r="MUL26" s="293"/>
      <c r="MUM26" s="293"/>
      <c r="MUN26" s="293"/>
      <c r="MUO26" s="293"/>
      <c r="MUP26" s="293"/>
      <c r="MUQ26" s="293"/>
      <c r="MUR26" s="293"/>
      <c r="MUS26" s="293"/>
      <c r="MUT26" s="293"/>
      <c r="MUU26" s="293"/>
      <c r="MUV26" s="293"/>
      <c r="MUW26" s="293"/>
      <c r="MUX26" s="293"/>
      <c r="MUY26" s="293"/>
      <c r="MUZ26" s="293"/>
      <c r="MVA26" s="293"/>
      <c r="MVB26" s="293"/>
      <c r="MVC26" s="293"/>
      <c r="MVD26" s="293"/>
      <c r="MVE26" s="293"/>
      <c r="MVF26" s="293"/>
      <c r="MVG26" s="293"/>
      <c r="MVH26" s="293"/>
      <c r="MVI26" s="293"/>
      <c r="MVJ26" s="293"/>
      <c r="MVK26" s="293"/>
      <c r="MVL26" s="293"/>
      <c r="MVM26" s="293"/>
      <c r="MVN26" s="293"/>
      <c r="MVO26" s="293"/>
      <c r="MVP26" s="293"/>
      <c r="MVQ26" s="293"/>
      <c r="MVR26" s="293"/>
      <c r="MVS26" s="293"/>
      <c r="MVT26" s="293"/>
      <c r="MVU26" s="293"/>
      <c r="MVV26" s="293"/>
      <c r="MVW26" s="293"/>
      <c r="MVX26" s="293"/>
      <c r="MVY26" s="293"/>
      <c r="MVZ26" s="293"/>
      <c r="MWA26" s="293"/>
      <c r="MWB26" s="293"/>
      <c r="MWC26" s="293"/>
      <c r="MWD26" s="293"/>
      <c r="MWE26" s="293"/>
      <c r="MWF26" s="293"/>
      <c r="MWG26" s="293"/>
      <c r="MWH26" s="293"/>
      <c r="MWI26" s="293"/>
      <c r="MWJ26" s="293"/>
      <c r="MWK26" s="293"/>
      <c r="MWL26" s="293"/>
      <c r="MWM26" s="293"/>
      <c r="MWN26" s="293"/>
      <c r="MWO26" s="293"/>
      <c r="MWP26" s="293"/>
      <c r="MWQ26" s="293"/>
      <c r="MWR26" s="293"/>
      <c r="MWS26" s="293"/>
      <c r="MWT26" s="293"/>
      <c r="MWU26" s="293"/>
      <c r="MWV26" s="293"/>
      <c r="MWW26" s="293"/>
      <c r="MWX26" s="293"/>
      <c r="MWY26" s="293"/>
      <c r="MWZ26" s="293"/>
      <c r="MXA26" s="293"/>
      <c r="MXB26" s="293"/>
      <c r="MXC26" s="293"/>
      <c r="MXD26" s="293"/>
      <c r="MXE26" s="293"/>
      <c r="MXF26" s="293"/>
      <c r="MXG26" s="293"/>
      <c r="MXH26" s="293"/>
      <c r="MXI26" s="293"/>
      <c r="MXJ26" s="293"/>
      <c r="MXK26" s="293"/>
      <c r="MXL26" s="293"/>
      <c r="MXM26" s="293"/>
      <c r="MXN26" s="293"/>
      <c r="MXO26" s="293"/>
      <c r="MXP26" s="293"/>
      <c r="MXQ26" s="293"/>
      <c r="MXR26" s="293"/>
      <c r="MXS26" s="293"/>
      <c r="MXT26" s="293"/>
      <c r="MXU26" s="293"/>
      <c r="MXV26" s="293"/>
      <c r="MXW26" s="293"/>
      <c r="MXX26" s="293"/>
      <c r="MXY26" s="293"/>
      <c r="MXZ26" s="293"/>
      <c r="MYA26" s="293"/>
      <c r="MYB26" s="293"/>
      <c r="MYC26" s="293"/>
      <c r="MYD26" s="293"/>
      <c r="MYE26" s="293"/>
      <c r="MYF26" s="293"/>
      <c r="MYG26" s="293"/>
      <c r="MYH26" s="293"/>
      <c r="MYI26" s="293"/>
      <c r="MYJ26" s="293"/>
      <c r="MYK26" s="293"/>
      <c r="MYL26" s="293"/>
      <c r="MYM26" s="293"/>
      <c r="MYN26" s="293"/>
      <c r="MYO26" s="293"/>
      <c r="MYP26" s="293"/>
      <c r="MYQ26" s="293"/>
      <c r="MYR26" s="293"/>
      <c r="MYS26" s="293"/>
      <c r="MYT26" s="293"/>
      <c r="MYU26" s="293"/>
      <c r="MYV26" s="293"/>
      <c r="MYW26" s="293"/>
      <c r="MYX26" s="293"/>
      <c r="MYY26" s="293"/>
      <c r="MYZ26" s="293"/>
      <c r="MZA26" s="293"/>
      <c r="MZB26" s="293"/>
      <c r="MZC26" s="293"/>
      <c r="MZD26" s="293"/>
      <c r="MZE26" s="293"/>
      <c r="MZF26" s="293"/>
      <c r="MZG26" s="293"/>
      <c r="MZH26" s="293"/>
      <c r="MZI26" s="293"/>
      <c r="MZJ26" s="293"/>
      <c r="MZK26" s="293"/>
      <c r="MZL26" s="293"/>
      <c r="MZM26" s="293"/>
      <c r="MZN26" s="293"/>
      <c r="MZO26" s="293"/>
      <c r="MZP26" s="293"/>
      <c r="MZQ26" s="293"/>
      <c r="MZR26" s="293"/>
      <c r="MZS26" s="293"/>
      <c r="MZT26" s="293"/>
      <c r="MZU26" s="293"/>
      <c r="MZV26" s="293"/>
      <c r="MZW26" s="293"/>
      <c r="MZX26" s="293"/>
      <c r="MZY26" s="293"/>
      <c r="MZZ26" s="293"/>
      <c r="NAA26" s="293"/>
      <c r="NAB26" s="293"/>
      <c r="NAC26" s="293"/>
      <c r="NAD26" s="293"/>
      <c r="NAE26" s="293"/>
      <c r="NAF26" s="293"/>
      <c r="NAG26" s="293"/>
      <c r="NAH26" s="293"/>
      <c r="NAI26" s="293"/>
      <c r="NAJ26" s="293"/>
      <c r="NAK26" s="293"/>
      <c r="NAL26" s="293"/>
      <c r="NAM26" s="293"/>
      <c r="NAN26" s="293"/>
      <c r="NAO26" s="293"/>
      <c r="NAP26" s="293"/>
      <c r="NAQ26" s="293"/>
      <c r="NAR26" s="293"/>
      <c r="NAS26" s="293"/>
      <c r="NAT26" s="293"/>
      <c r="NAU26" s="293"/>
      <c r="NAV26" s="293"/>
      <c r="NAW26" s="293"/>
      <c r="NAX26" s="293"/>
      <c r="NAY26" s="293"/>
      <c r="NAZ26" s="293"/>
      <c r="NBA26" s="293"/>
      <c r="NBB26" s="293"/>
      <c r="NBC26" s="293"/>
      <c r="NBD26" s="293"/>
      <c r="NBE26" s="293"/>
      <c r="NBF26" s="293"/>
      <c r="NBG26" s="293"/>
      <c r="NBH26" s="293"/>
      <c r="NBI26" s="293"/>
      <c r="NBJ26" s="293"/>
      <c r="NBK26" s="293"/>
      <c r="NBL26" s="293"/>
      <c r="NBM26" s="293"/>
      <c r="NBN26" s="293"/>
      <c r="NBO26" s="293"/>
      <c r="NBP26" s="293"/>
      <c r="NBQ26" s="293"/>
      <c r="NBR26" s="293"/>
      <c r="NBS26" s="293"/>
      <c r="NBT26" s="293"/>
      <c r="NBU26" s="293"/>
      <c r="NBV26" s="293"/>
      <c r="NBW26" s="293"/>
      <c r="NBX26" s="293"/>
      <c r="NBY26" s="293"/>
      <c r="NBZ26" s="293"/>
      <c r="NCA26" s="293"/>
      <c r="NCB26" s="293"/>
      <c r="NCC26" s="293"/>
      <c r="NCD26" s="293"/>
      <c r="NCE26" s="293"/>
      <c r="NCF26" s="293"/>
      <c r="NCG26" s="293"/>
      <c r="NCH26" s="293"/>
      <c r="NCI26" s="293"/>
      <c r="NCJ26" s="293"/>
      <c r="NCK26" s="293"/>
      <c r="NCL26" s="293"/>
      <c r="NCM26" s="293"/>
      <c r="NCN26" s="293"/>
      <c r="NCO26" s="293"/>
      <c r="NCP26" s="293"/>
      <c r="NCQ26" s="293"/>
      <c r="NCR26" s="293"/>
      <c r="NCS26" s="293"/>
      <c r="NCT26" s="293"/>
      <c r="NCU26" s="293"/>
      <c r="NCV26" s="293"/>
      <c r="NCW26" s="293"/>
      <c r="NCX26" s="293"/>
      <c r="NCY26" s="293"/>
      <c r="NCZ26" s="293"/>
      <c r="NDA26" s="293"/>
      <c r="NDB26" s="293"/>
      <c r="NDC26" s="293"/>
      <c r="NDD26" s="293"/>
      <c r="NDE26" s="293"/>
      <c r="NDF26" s="293"/>
      <c r="NDG26" s="293"/>
      <c r="NDH26" s="293"/>
      <c r="NDI26" s="293"/>
      <c r="NDJ26" s="293"/>
      <c r="NDK26" s="293"/>
      <c r="NDL26" s="293"/>
      <c r="NDM26" s="293"/>
      <c r="NDN26" s="293"/>
      <c r="NDO26" s="293"/>
      <c r="NDP26" s="293"/>
      <c r="NDQ26" s="293"/>
      <c r="NDR26" s="293"/>
      <c r="NDS26" s="293"/>
      <c r="NDT26" s="293"/>
      <c r="NDU26" s="293"/>
      <c r="NDV26" s="293"/>
      <c r="NDW26" s="293"/>
      <c r="NDX26" s="293"/>
      <c r="NDY26" s="293"/>
      <c r="NDZ26" s="293"/>
      <c r="NEA26" s="293"/>
      <c r="NEB26" s="293"/>
      <c r="NEC26" s="293"/>
      <c r="NED26" s="293"/>
      <c r="NEE26" s="293"/>
      <c r="NEF26" s="293"/>
      <c r="NEG26" s="293"/>
      <c r="NEH26" s="293"/>
      <c r="NEI26" s="293"/>
      <c r="NEJ26" s="293"/>
      <c r="NEK26" s="293"/>
      <c r="NEL26" s="293"/>
      <c r="NEM26" s="293"/>
      <c r="NEN26" s="293"/>
      <c r="NEO26" s="293"/>
      <c r="NEP26" s="293"/>
      <c r="NEQ26" s="293"/>
      <c r="NER26" s="293"/>
      <c r="NES26" s="293"/>
      <c r="NET26" s="293"/>
      <c r="NEU26" s="293"/>
      <c r="NEV26" s="293"/>
      <c r="NEW26" s="293"/>
      <c r="NEX26" s="293"/>
      <c r="NEY26" s="293"/>
      <c r="NEZ26" s="293"/>
      <c r="NFA26" s="293"/>
      <c r="NFB26" s="293"/>
      <c r="NFC26" s="293"/>
      <c r="NFD26" s="293"/>
      <c r="NFE26" s="293"/>
      <c r="NFF26" s="293"/>
      <c r="NFG26" s="293"/>
      <c r="NFH26" s="293"/>
      <c r="NFI26" s="293"/>
      <c r="NFJ26" s="293"/>
      <c r="NFK26" s="293"/>
      <c r="NFL26" s="293"/>
      <c r="NFM26" s="293"/>
      <c r="NFN26" s="293"/>
      <c r="NFO26" s="293"/>
      <c r="NFP26" s="293"/>
      <c r="NFQ26" s="293"/>
      <c r="NFR26" s="293"/>
      <c r="NFS26" s="293"/>
      <c r="NFT26" s="293"/>
      <c r="NFU26" s="293"/>
      <c r="NFV26" s="293"/>
      <c r="NFW26" s="293"/>
      <c r="NFX26" s="293"/>
      <c r="NFY26" s="293"/>
      <c r="NFZ26" s="293"/>
      <c r="NGA26" s="293"/>
      <c r="NGB26" s="293"/>
      <c r="NGC26" s="293"/>
      <c r="NGD26" s="293"/>
      <c r="NGE26" s="293"/>
      <c r="NGF26" s="293"/>
      <c r="NGG26" s="293"/>
      <c r="NGH26" s="293"/>
      <c r="NGI26" s="293"/>
      <c r="NGJ26" s="293"/>
      <c r="NGK26" s="293"/>
      <c r="NGL26" s="293"/>
      <c r="NGM26" s="293"/>
      <c r="NGN26" s="293"/>
      <c r="NGO26" s="293"/>
      <c r="NGP26" s="293"/>
      <c r="NGQ26" s="293"/>
      <c r="NGR26" s="293"/>
      <c r="NGS26" s="293"/>
      <c r="NGT26" s="293"/>
      <c r="NGU26" s="293"/>
      <c r="NGV26" s="293"/>
      <c r="NGW26" s="293"/>
      <c r="NGX26" s="293"/>
      <c r="NGY26" s="293"/>
      <c r="NGZ26" s="293"/>
      <c r="NHA26" s="293"/>
      <c r="NHB26" s="293"/>
      <c r="NHC26" s="293"/>
      <c r="NHD26" s="293"/>
      <c r="NHE26" s="293"/>
      <c r="NHF26" s="293"/>
      <c r="NHG26" s="293"/>
      <c r="NHH26" s="293"/>
      <c r="NHI26" s="293"/>
      <c r="NHJ26" s="293"/>
      <c r="NHK26" s="293"/>
      <c r="NHL26" s="293"/>
      <c r="NHM26" s="293"/>
      <c r="NHN26" s="293"/>
      <c r="NHO26" s="293"/>
      <c r="NHP26" s="293"/>
      <c r="NHQ26" s="293"/>
      <c r="NHR26" s="293"/>
      <c r="NHS26" s="293"/>
      <c r="NHT26" s="293"/>
      <c r="NHU26" s="293"/>
      <c r="NHV26" s="293"/>
      <c r="NHW26" s="293"/>
      <c r="NHX26" s="293"/>
      <c r="NHY26" s="293"/>
      <c r="NHZ26" s="293"/>
      <c r="NIA26" s="293"/>
      <c r="NIB26" s="293"/>
      <c r="NIC26" s="293"/>
      <c r="NID26" s="293"/>
      <c r="NIE26" s="293"/>
      <c r="NIF26" s="293"/>
      <c r="NIG26" s="293"/>
      <c r="NIH26" s="293"/>
      <c r="NII26" s="293"/>
      <c r="NIJ26" s="293"/>
      <c r="NIK26" s="293"/>
      <c r="NIL26" s="293"/>
      <c r="NIM26" s="293"/>
      <c r="NIN26" s="293"/>
      <c r="NIO26" s="293"/>
      <c r="NIP26" s="293"/>
      <c r="NIQ26" s="293"/>
      <c r="NIR26" s="293"/>
      <c r="NIS26" s="293"/>
      <c r="NIT26" s="293"/>
      <c r="NIU26" s="293"/>
      <c r="NIV26" s="293"/>
      <c r="NIW26" s="293"/>
      <c r="NIX26" s="293"/>
      <c r="NIY26" s="293"/>
      <c r="NIZ26" s="293"/>
      <c r="NJA26" s="293"/>
      <c r="NJB26" s="293"/>
      <c r="NJC26" s="293"/>
      <c r="NJD26" s="293"/>
      <c r="NJE26" s="293"/>
      <c r="NJF26" s="293"/>
      <c r="NJG26" s="293"/>
      <c r="NJH26" s="293"/>
      <c r="NJI26" s="293"/>
      <c r="NJJ26" s="293"/>
      <c r="NJK26" s="293"/>
      <c r="NJL26" s="293"/>
      <c r="NJM26" s="293"/>
      <c r="NJN26" s="293"/>
      <c r="NJO26" s="293"/>
      <c r="NJP26" s="293"/>
      <c r="NJQ26" s="293"/>
      <c r="NJR26" s="293"/>
      <c r="NJS26" s="293"/>
      <c r="NJT26" s="293"/>
      <c r="NJU26" s="293"/>
      <c r="NJV26" s="293"/>
      <c r="NJW26" s="293"/>
      <c r="NJX26" s="293"/>
      <c r="NJY26" s="293"/>
      <c r="NJZ26" s="293"/>
      <c r="NKA26" s="293"/>
      <c r="NKB26" s="293"/>
      <c r="NKC26" s="293"/>
      <c r="NKD26" s="293"/>
      <c r="NKE26" s="293"/>
      <c r="NKF26" s="293"/>
      <c r="NKG26" s="293"/>
      <c r="NKH26" s="293"/>
      <c r="NKI26" s="293"/>
      <c r="NKJ26" s="293"/>
      <c r="NKK26" s="293"/>
      <c r="NKL26" s="293"/>
      <c r="NKM26" s="293"/>
      <c r="NKN26" s="293"/>
      <c r="NKO26" s="293"/>
      <c r="NKP26" s="293"/>
      <c r="NKQ26" s="293"/>
      <c r="NKR26" s="293"/>
      <c r="NKS26" s="293"/>
      <c r="NKT26" s="293"/>
      <c r="NKU26" s="293"/>
      <c r="NKV26" s="293"/>
      <c r="NKW26" s="293"/>
      <c r="NKX26" s="293"/>
      <c r="NKY26" s="293"/>
      <c r="NKZ26" s="293"/>
      <c r="NLA26" s="293"/>
      <c r="NLB26" s="293"/>
      <c r="NLC26" s="293"/>
      <c r="NLD26" s="293"/>
      <c r="NLE26" s="293"/>
      <c r="NLF26" s="293"/>
      <c r="NLG26" s="293"/>
      <c r="NLH26" s="293"/>
      <c r="NLI26" s="293"/>
      <c r="NLJ26" s="293"/>
      <c r="NLK26" s="293"/>
      <c r="NLL26" s="293"/>
      <c r="NLM26" s="293"/>
      <c r="NLN26" s="293"/>
      <c r="NLO26" s="293"/>
      <c r="NLP26" s="293"/>
      <c r="NLQ26" s="293"/>
      <c r="NLR26" s="293"/>
      <c r="NLS26" s="293"/>
      <c r="NLT26" s="293"/>
      <c r="NLU26" s="293"/>
      <c r="NLV26" s="293"/>
      <c r="NLW26" s="293"/>
      <c r="NLX26" s="293"/>
      <c r="NLY26" s="293"/>
      <c r="NLZ26" s="293"/>
      <c r="NMA26" s="293"/>
      <c r="NMB26" s="293"/>
      <c r="NMC26" s="293"/>
      <c r="NMD26" s="293"/>
      <c r="NME26" s="293"/>
      <c r="NMF26" s="293"/>
      <c r="NMG26" s="293"/>
      <c r="NMH26" s="293"/>
      <c r="NMI26" s="293"/>
      <c r="NMJ26" s="293"/>
      <c r="NMK26" s="293"/>
      <c r="NML26" s="293"/>
      <c r="NMM26" s="293"/>
      <c r="NMN26" s="293"/>
      <c r="NMO26" s="293"/>
      <c r="NMP26" s="293"/>
      <c r="NMQ26" s="293"/>
      <c r="NMR26" s="293"/>
      <c r="NMS26" s="293"/>
      <c r="NMT26" s="293"/>
      <c r="NMU26" s="293"/>
      <c r="NMV26" s="293"/>
      <c r="NMW26" s="293"/>
      <c r="NMX26" s="293"/>
      <c r="NMY26" s="293"/>
      <c r="NMZ26" s="293"/>
      <c r="NNA26" s="293"/>
      <c r="NNB26" s="293"/>
      <c r="NNC26" s="293"/>
      <c r="NND26" s="293"/>
      <c r="NNE26" s="293"/>
      <c r="NNF26" s="293"/>
      <c r="NNG26" s="293"/>
      <c r="NNH26" s="293"/>
      <c r="NNI26" s="293"/>
      <c r="NNJ26" s="293"/>
      <c r="NNK26" s="293"/>
      <c r="NNL26" s="293"/>
      <c r="NNM26" s="293"/>
      <c r="NNN26" s="293"/>
      <c r="NNO26" s="293"/>
      <c r="NNP26" s="293"/>
      <c r="NNQ26" s="293"/>
      <c r="NNR26" s="293"/>
      <c r="NNS26" s="293"/>
      <c r="NNT26" s="293"/>
      <c r="NNU26" s="293"/>
      <c r="NNV26" s="293"/>
      <c r="NNW26" s="293"/>
      <c r="NNX26" s="293"/>
      <c r="NNY26" s="293"/>
      <c r="NNZ26" s="293"/>
      <c r="NOA26" s="293"/>
      <c r="NOB26" s="293"/>
      <c r="NOC26" s="293"/>
      <c r="NOD26" s="293"/>
      <c r="NOE26" s="293"/>
      <c r="NOF26" s="293"/>
      <c r="NOG26" s="293"/>
      <c r="NOH26" s="293"/>
      <c r="NOI26" s="293"/>
      <c r="NOJ26" s="293"/>
      <c r="NOK26" s="293"/>
      <c r="NOL26" s="293"/>
      <c r="NOM26" s="293"/>
      <c r="NON26" s="293"/>
      <c r="NOO26" s="293"/>
      <c r="NOP26" s="293"/>
      <c r="NOQ26" s="293"/>
      <c r="NOR26" s="293"/>
      <c r="NOS26" s="293"/>
      <c r="NOT26" s="293"/>
      <c r="NOU26" s="293"/>
      <c r="NOV26" s="293"/>
      <c r="NOW26" s="293"/>
      <c r="NOX26" s="293"/>
      <c r="NOY26" s="293"/>
      <c r="NOZ26" s="293"/>
      <c r="NPA26" s="293"/>
      <c r="NPB26" s="293"/>
      <c r="NPC26" s="293"/>
      <c r="NPD26" s="293"/>
      <c r="NPE26" s="293"/>
      <c r="NPF26" s="293"/>
      <c r="NPG26" s="293"/>
      <c r="NPH26" s="293"/>
      <c r="NPI26" s="293"/>
      <c r="NPJ26" s="293"/>
      <c r="NPK26" s="293"/>
      <c r="NPL26" s="293"/>
      <c r="NPM26" s="293"/>
      <c r="NPN26" s="293"/>
      <c r="NPO26" s="293"/>
      <c r="NPP26" s="293"/>
      <c r="NPQ26" s="293"/>
      <c r="NPR26" s="293"/>
      <c r="NPS26" s="293"/>
      <c r="NPT26" s="293"/>
      <c r="NPU26" s="293"/>
      <c r="NPV26" s="293"/>
      <c r="NPW26" s="293"/>
      <c r="NPX26" s="293"/>
      <c r="NPY26" s="293"/>
      <c r="NPZ26" s="293"/>
      <c r="NQA26" s="293"/>
      <c r="NQB26" s="293"/>
      <c r="NQC26" s="293"/>
      <c r="NQD26" s="293"/>
      <c r="NQE26" s="293"/>
      <c r="NQF26" s="293"/>
      <c r="NQG26" s="293"/>
      <c r="NQH26" s="293"/>
      <c r="NQI26" s="293"/>
      <c r="NQJ26" s="293"/>
      <c r="NQK26" s="293"/>
      <c r="NQL26" s="293"/>
      <c r="NQM26" s="293"/>
      <c r="NQN26" s="293"/>
      <c r="NQO26" s="293"/>
      <c r="NQP26" s="293"/>
      <c r="NQQ26" s="293"/>
      <c r="NQR26" s="293"/>
      <c r="NQS26" s="293"/>
      <c r="NQT26" s="293"/>
      <c r="NQU26" s="293"/>
      <c r="NQV26" s="293"/>
      <c r="NQW26" s="293"/>
      <c r="NQX26" s="293"/>
      <c r="NQY26" s="293"/>
      <c r="NQZ26" s="293"/>
      <c r="NRA26" s="293"/>
      <c r="NRB26" s="293"/>
      <c r="NRC26" s="293"/>
      <c r="NRD26" s="293"/>
      <c r="NRE26" s="293"/>
      <c r="NRF26" s="293"/>
      <c r="NRG26" s="293"/>
      <c r="NRH26" s="293"/>
      <c r="NRI26" s="293"/>
      <c r="NRJ26" s="293"/>
      <c r="NRK26" s="293"/>
      <c r="NRL26" s="293"/>
      <c r="NRM26" s="293"/>
      <c r="NRN26" s="293"/>
      <c r="NRO26" s="293"/>
      <c r="NRP26" s="293"/>
      <c r="NRQ26" s="293"/>
      <c r="NRR26" s="293"/>
      <c r="NRS26" s="293"/>
      <c r="NRT26" s="293"/>
      <c r="NRU26" s="293"/>
      <c r="NRV26" s="293"/>
      <c r="NRW26" s="293"/>
      <c r="NRX26" s="293"/>
      <c r="NRY26" s="293"/>
      <c r="NRZ26" s="293"/>
      <c r="NSA26" s="293"/>
      <c r="NSB26" s="293"/>
      <c r="NSC26" s="293"/>
      <c r="NSD26" s="293"/>
      <c r="NSE26" s="293"/>
      <c r="NSF26" s="293"/>
      <c r="NSG26" s="293"/>
      <c r="NSH26" s="293"/>
      <c r="NSI26" s="293"/>
      <c r="NSJ26" s="293"/>
      <c r="NSK26" s="293"/>
      <c r="NSL26" s="293"/>
      <c r="NSM26" s="293"/>
      <c r="NSN26" s="293"/>
      <c r="NSO26" s="293"/>
      <c r="NSP26" s="293"/>
      <c r="NSQ26" s="293"/>
      <c r="NSR26" s="293"/>
      <c r="NSS26" s="293"/>
      <c r="NST26" s="293"/>
      <c r="NSU26" s="293"/>
      <c r="NSV26" s="293"/>
      <c r="NSW26" s="293"/>
      <c r="NSX26" s="293"/>
      <c r="NSY26" s="293"/>
      <c r="NSZ26" s="293"/>
      <c r="NTA26" s="293"/>
      <c r="NTB26" s="293"/>
      <c r="NTC26" s="293"/>
      <c r="NTD26" s="293"/>
      <c r="NTE26" s="293"/>
      <c r="NTF26" s="293"/>
      <c r="NTG26" s="293"/>
      <c r="NTH26" s="293"/>
      <c r="NTI26" s="293"/>
      <c r="NTJ26" s="293"/>
      <c r="NTK26" s="293"/>
      <c r="NTL26" s="293"/>
      <c r="NTM26" s="293"/>
      <c r="NTN26" s="293"/>
      <c r="NTO26" s="293"/>
      <c r="NTP26" s="293"/>
      <c r="NTQ26" s="293"/>
      <c r="NTR26" s="293"/>
      <c r="NTS26" s="293"/>
      <c r="NTT26" s="293"/>
      <c r="NTU26" s="293"/>
      <c r="NTV26" s="293"/>
      <c r="NTW26" s="293"/>
      <c r="NTX26" s="293"/>
      <c r="NTY26" s="293"/>
      <c r="NTZ26" s="293"/>
      <c r="NUA26" s="293"/>
      <c r="NUB26" s="293"/>
      <c r="NUC26" s="293"/>
      <c r="NUD26" s="293"/>
      <c r="NUE26" s="293"/>
      <c r="NUF26" s="293"/>
      <c r="NUG26" s="293"/>
      <c r="NUH26" s="293"/>
      <c r="NUI26" s="293"/>
      <c r="NUJ26" s="293"/>
      <c r="NUK26" s="293"/>
      <c r="NUL26" s="293"/>
      <c r="NUM26" s="293"/>
      <c r="NUN26" s="293"/>
      <c r="NUO26" s="293"/>
      <c r="NUP26" s="293"/>
      <c r="NUQ26" s="293"/>
      <c r="NUR26" s="293"/>
      <c r="NUS26" s="293"/>
      <c r="NUT26" s="293"/>
      <c r="NUU26" s="293"/>
      <c r="NUV26" s="293"/>
      <c r="NUW26" s="293"/>
      <c r="NUX26" s="293"/>
      <c r="NUY26" s="293"/>
      <c r="NUZ26" s="293"/>
      <c r="NVA26" s="293"/>
      <c r="NVB26" s="293"/>
      <c r="NVC26" s="293"/>
      <c r="NVD26" s="293"/>
      <c r="NVE26" s="293"/>
      <c r="NVF26" s="293"/>
      <c r="NVG26" s="293"/>
      <c r="NVH26" s="293"/>
      <c r="NVI26" s="293"/>
      <c r="NVJ26" s="293"/>
      <c r="NVK26" s="293"/>
      <c r="NVL26" s="293"/>
      <c r="NVM26" s="293"/>
      <c r="NVN26" s="293"/>
      <c r="NVO26" s="293"/>
      <c r="NVP26" s="293"/>
      <c r="NVQ26" s="293"/>
      <c r="NVR26" s="293"/>
      <c r="NVS26" s="293"/>
      <c r="NVT26" s="293"/>
      <c r="NVU26" s="293"/>
      <c r="NVV26" s="293"/>
      <c r="NVW26" s="293"/>
      <c r="NVX26" s="293"/>
      <c r="NVY26" s="293"/>
      <c r="NVZ26" s="293"/>
      <c r="NWA26" s="293"/>
      <c r="NWB26" s="293"/>
      <c r="NWC26" s="293"/>
      <c r="NWD26" s="293"/>
      <c r="NWE26" s="293"/>
      <c r="NWF26" s="293"/>
      <c r="NWG26" s="293"/>
      <c r="NWH26" s="293"/>
      <c r="NWI26" s="293"/>
      <c r="NWJ26" s="293"/>
      <c r="NWK26" s="293"/>
      <c r="NWL26" s="293"/>
      <c r="NWM26" s="293"/>
      <c r="NWN26" s="293"/>
      <c r="NWO26" s="293"/>
      <c r="NWP26" s="293"/>
      <c r="NWQ26" s="293"/>
      <c r="NWR26" s="293"/>
      <c r="NWS26" s="293"/>
      <c r="NWT26" s="293"/>
      <c r="NWU26" s="293"/>
      <c r="NWV26" s="293"/>
      <c r="NWW26" s="293"/>
      <c r="NWX26" s="293"/>
      <c r="NWY26" s="293"/>
      <c r="NWZ26" s="293"/>
      <c r="NXA26" s="293"/>
      <c r="NXB26" s="293"/>
      <c r="NXC26" s="293"/>
      <c r="NXD26" s="293"/>
      <c r="NXE26" s="293"/>
      <c r="NXF26" s="293"/>
      <c r="NXG26" s="293"/>
      <c r="NXH26" s="293"/>
      <c r="NXI26" s="293"/>
      <c r="NXJ26" s="293"/>
      <c r="NXK26" s="293"/>
      <c r="NXL26" s="293"/>
      <c r="NXM26" s="293"/>
      <c r="NXN26" s="293"/>
      <c r="NXO26" s="293"/>
      <c r="NXP26" s="293"/>
      <c r="NXQ26" s="293"/>
      <c r="NXR26" s="293"/>
      <c r="NXS26" s="293"/>
      <c r="NXT26" s="293"/>
      <c r="NXU26" s="293"/>
      <c r="NXV26" s="293"/>
      <c r="NXW26" s="293"/>
      <c r="NXX26" s="293"/>
      <c r="NXY26" s="293"/>
      <c r="NXZ26" s="293"/>
      <c r="NYA26" s="293"/>
      <c r="NYB26" s="293"/>
      <c r="NYC26" s="293"/>
      <c r="NYD26" s="293"/>
      <c r="NYE26" s="293"/>
      <c r="NYF26" s="293"/>
      <c r="NYG26" s="293"/>
      <c r="NYH26" s="293"/>
      <c r="NYI26" s="293"/>
      <c r="NYJ26" s="293"/>
      <c r="NYK26" s="293"/>
      <c r="NYL26" s="293"/>
      <c r="NYM26" s="293"/>
      <c r="NYN26" s="293"/>
      <c r="NYO26" s="293"/>
      <c r="NYP26" s="293"/>
      <c r="NYQ26" s="293"/>
      <c r="NYR26" s="293"/>
      <c r="NYS26" s="293"/>
      <c r="NYT26" s="293"/>
      <c r="NYU26" s="293"/>
      <c r="NYV26" s="293"/>
      <c r="NYW26" s="293"/>
      <c r="NYX26" s="293"/>
      <c r="NYY26" s="293"/>
      <c r="NYZ26" s="293"/>
      <c r="NZA26" s="293"/>
      <c r="NZB26" s="293"/>
      <c r="NZC26" s="293"/>
      <c r="NZD26" s="293"/>
      <c r="NZE26" s="293"/>
      <c r="NZF26" s="293"/>
      <c r="NZG26" s="293"/>
      <c r="NZH26" s="293"/>
      <c r="NZI26" s="293"/>
      <c r="NZJ26" s="293"/>
      <c r="NZK26" s="293"/>
      <c r="NZL26" s="293"/>
      <c r="NZM26" s="293"/>
      <c r="NZN26" s="293"/>
      <c r="NZO26" s="293"/>
      <c r="NZP26" s="293"/>
      <c r="NZQ26" s="293"/>
      <c r="NZR26" s="293"/>
      <c r="NZS26" s="293"/>
      <c r="NZT26" s="293"/>
      <c r="NZU26" s="293"/>
      <c r="NZV26" s="293"/>
      <c r="NZW26" s="293"/>
      <c r="NZX26" s="293"/>
      <c r="NZY26" s="293"/>
      <c r="NZZ26" s="293"/>
      <c r="OAA26" s="293"/>
      <c r="OAB26" s="293"/>
      <c r="OAC26" s="293"/>
      <c r="OAD26" s="293"/>
      <c r="OAE26" s="293"/>
      <c r="OAF26" s="293"/>
      <c r="OAG26" s="293"/>
      <c r="OAH26" s="293"/>
      <c r="OAI26" s="293"/>
      <c r="OAJ26" s="293"/>
      <c r="OAK26" s="293"/>
      <c r="OAL26" s="293"/>
      <c r="OAM26" s="293"/>
      <c r="OAN26" s="293"/>
      <c r="OAO26" s="293"/>
      <c r="OAP26" s="293"/>
      <c r="OAQ26" s="293"/>
      <c r="OAR26" s="293"/>
      <c r="OAS26" s="293"/>
      <c r="OAT26" s="293"/>
      <c r="OAU26" s="293"/>
      <c r="OAV26" s="293"/>
      <c r="OAW26" s="293"/>
      <c r="OAX26" s="293"/>
      <c r="OAY26" s="293"/>
      <c r="OAZ26" s="293"/>
      <c r="OBA26" s="293"/>
      <c r="OBB26" s="293"/>
      <c r="OBC26" s="293"/>
      <c r="OBD26" s="293"/>
      <c r="OBE26" s="293"/>
      <c r="OBF26" s="293"/>
      <c r="OBG26" s="293"/>
      <c r="OBH26" s="293"/>
      <c r="OBI26" s="293"/>
      <c r="OBJ26" s="293"/>
      <c r="OBK26" s="293"/>
      <c r="OBL26" s="293"/>
      <c r="OBM26" s="293"/>
      <c r="OBN26" s="293"/>
      <c r="OBO26" s="293"/>
      <c r="OBP26" s="293"/>
      <c r="OBQ26" s="293"/>
      <c r="OBR26" s="293"/>
      <c r="OBS26" s="293"/>
      <c r="OBT26" s="293"/>
      <c r="OBU26" s="293"/>
      <c r="OBV26" s="293"/>
      <c r="OBW26" s="293"/>
      <c r="OBX26" s="293"/>
      <c r="OBY26" s="293"/>
      <c r="OBZ26" s="293"/>
      <c r="OCA26" s="293"/>
      <c r="OCB26" s="293"/>
      <c r="OCC26" s="293"/>
      <c r="OCD26" s="293"/>
      <c r="OCE26" s="293"/>
      <c r="OCF26" s="293"/>
      <c r="OCG26" s="293"/>
      <c r="OCH26" s="293"/>
      <c r="OCI26" s="293"/>
      <c r="OCJ26" s="293"/>
      <c r="OCK26" s="293"/>
      <c r="OCL26" s="293"/>
      <c r="OCM26" s="293"/>
      <c r="OCN26" s="293"/>
      <c r="OCO26" s="293"/>
      <c r="OCP26" s="293"/>
      <c r="OCQ26" s="293"/>
      <c r="OCR26" s="293"/>
      <c r="OCS26" s="293"/>
      <c r="OCT26" s="293"/>
      <c r="OCU26" s="293"/>
      <c r="OCV26" s="293"/>
      <c r="OCW26" s="293"/>
      <c r="OCX26" s="293"/>
      <c r="OCY26" s="293"/>
      <c r="OCZ26" s="293"/>
      <c r="ODA26" s="293"/>
      <c r="ODB26" s="293"/>
      <c r="ODC26" s="293"/>
      <c r="ODD26" s="293"/>
      <c r="ODE26" s="293"/>
      <c r="ODF26" s="293"/>
      <c r="ODG26" s="293"/>
      <c r="ODH26" s="293"/>
      <c r="ODI26" s="293"/>
      <c r="ODJ26" s="293"/>
      <c r="ODK26" s="293"/>
      <c r="ODL26" s="293"/>
      <c r="ODM26" s="293"/>
      <c r="ODN26" s="293"/>
      <c r="ODO26" s="293"/>
      <c r="ODP26" s="293"/>
      <c r="ODQ26" s="293"/>
      <c r="ODR26" s="293"/>
      <c r="ODS26" s="293"/>
      <c r="ODT26" s="293"/>
      <c r="ODU26" s="293"/>
      <c r="ODV26" s="293"/>
      <c r="ODW26" s="293"/>
      <c r="ODX26" s="293"/>
      <c r="ODY26" s="293"/>
      <c r="ODZ26" s="293"/>
      <c r="OEA26" s="293"/>
      <c r="OEB26" s="293"/>
      <c r="OEC26" s="293"/>
      <c r="OED26" s="293"/>
      <c r="OEE26" s="293"/>
      <c r="OEF26" s="293"/>
      <c r="OEG26" s="293"/>
      <c r="OEH26" s="293"/>
      <c r="OEI26" s="293"/>
      <c r="OEJ26" s="293"/>
      <c r="OEK26" s="293"/>
      <c r="OEL26" s="293"/>
      <c r="OEM26" s="293"/>
      <c r="OEN26" s="293"/>
      <c r="OEO26" s="293"/>
      <c r="OEP26" s="293"/>
      <c r="OEQ26" s="293"/>
      <c r="OER26" s="293"/>
      <c r="OES26" s="293"/>
      <c r="OET26" s="293"/>
      <c r="OEU26" s="293"/>
      <c r="OEV26" s="293"/>
      <c r="OEW26" s="293"/>
      <c r="OEX26" s="293"/>
      <c r="OEY26" s="293"/>
      <c r="OEZ26" s="293"/>
      <c r="OFA26" s="293"/>
      <c r="OFB26" s="293"/>
      <c r="OFC26" s="293"/>
      <c r="OFD26" s="293"/>
      <c r="OFE26" s="293"/>
      <c r="OFF26" s="293"/>
      <c r="OFG26" s="293"/>
      <c r="OFH26" s="293"/>
      <c r="OFI26" s="293"/>
      <c r="OFJ26" s="293"/>
      <c r="OFK26" s="293"/>
      <c r="OFL26" s="293"/>
      <c r="OFM26" s="293"/>
      <c r="OFN26" s="293"/>
      <c r="OFO26" s="293"/>
      <c r="OFP26" s="293"/>
      <c r="OFQ26" s="293"/>
      <c r="OFR26" s="293"/>
      <c r="OFS26" s="293"/>
      <c r="OFT26" s="293"/>
      <c r="OFU26" s="293"/>
      <c r="OFV26" s="293"/>
      <c r="OFW26" s="293"/>
      <c r="OFX26" s="293"/>
      <c r="OFY26" s="293"/>
      <c r="OFZ26" s="293"/>
      <c r="OGA26" s="293"/>
      <c r="OGB26" s="293"/>
      <c r="OGC26" s="293"/>
      <c r="OGD26" s="293"/>
      <c r="OGE26" s="293"/>
      <c r="OGF26" s="293"/>
      <c r="OGG26" s="293"/>
      <c r="OGH26" s="293"/>
      <c r="OGI26" s="293"/>
      <c r="OGJ26" s="293"/>
      <c r="OGK26" s="293"/>
      <c r="OGL26" s="293"/>
      <c r="OGM26" s="293"/>
      <c r="OGN26" s="293"/>
      <c r="OGO26" s="293"/>
      <c r="OGP26" s="293"/>
      <c r="OGQ26" s="293"/>
      <c r="OGR26" s="293"/>
      <c r="OGS26" s="293"/>
      <c r="OGT26" s="293"/>
      <c r="OGU26" s="293"/>
      <c r="OGV26" s="293"/>
      <c r="OGW26" s="293"/>
      <c r="OGX26" s="293"/>
      <c r="OGY26" s="293"/>
      <c r="OGZ26" s="293"/>
      <c r="OHA26" s="293"/>
      <c r="OHB26" s="293"/>
      <c r="OHC26" s="293"/>
      <c r="OHD26" s="293"/>
      <c r="OHE26" s="293"/>
      <c r="OHF26" s="293"/>
      <c r="OHG26" s="293"/>
      <c r="OHH26" s="293"/>
      <c r="OHI26" s="293"/>
      <c r="OHJ26" s="293"/>
      <c r="OHK26" s="293"/>
      <c r="OHL26" s="293"/>
      <c r="OHM26" s="293"/>
      <c r="OHN26" s="293"/>
      <c r="OHO26" s="293"/>
      <c r="OHP26" s="293"/>
      <c r="OHQ26" s="293"/>
      <c r="OHR26" s="293"/>
      <c r="OHS26" s="293"/>
      <c r="OHT26" s="293"/>
      <c r="OHU26" s="293"/>
      <c r="OHV26" s="293"/>
      <c r="OHW26" s="293"/>
      <c r="OHX26" s="293"/>
      <c r="OHY26" s="293"/>
      <c r="OHZ26" s="293"/>
      <c r="OIA26" s="293"/>
      <c r="OIB26" s="293"/>
      <c r="OIC26" s="293"/>
      <c r="OID26" s="293"/>
      <c r="OIE26" s="293"/>
      <c r="OIF26" s="293"/>
      <c r="OIG26" s="293"/>
      <c r="OIH26" s="293"/>
      <c r="OII26" s="293"/>
      <c r="OIJ26" s="293"/>
      <c r="OIK26" s="293"/>
      <c r="OIL26" s="293"/>
      <c r="OIM26" s="293"/>
      <c r="OIN26" s="293"/>
      <c r="OIO26" s="293"/>
      <c r="OIP26" s="293"/>
      <c r="OIQ26" s="293"/>
      <c r="OIR26" s="293"/>
      <c r="OIS26" s="293"/>
      <c r="OIT26" s="293"/>
      <c r="OIU26" s="293"/>
      <c r="OIV26" s="293"/>
      <c r="OIW26" s="293"/>
      <c r="OIX26" s="293"/>
      <c r="OIY26" s="293"/>
      <c r="OIZ26" s="293"/>
      <c r="OJA26" s="293"/>
      <c r="OJB26" s="293"/>
      <c r="OJC26" s="293"/>
      <c r="OJD26" s="293"/>
      <c r="OJE26" s="293"/>
      <c r="OJF26" s="293"/>
      <c r="OJG26" s="293"/>
      <c r="OJH26" s="293"/>
      <c r="OJI26" s="293"/>
      <c r="OJJ26" s="293"/>
      <c r="OJK26" s="293"/>
      <c r="OJL26" s="293"/>
      <c r="OJM26" s="293"/>
      <c r="OJN26" s="293"/>
      <c r="OJO26" s="293"/>
      <c r="OJP26" s="293"/>
      <c r="OJQ26" s="293"/>
      <c r="OJR26" s="293"/>
      <c r="OJS26" s="293"/>
      <c r="OJT26" s="293"/>
      <c r="OJU26" s="293"/>
      <c r="OJV26" s="293"/>
      <c r="OJW26" s="293"/>
      <c r="OJX26" s="293"/>
      <c r="OJY26" s="293"/>
      <c r="OJZ26" s="293"/>
      <c r="OKA26" s="293"/>
      <c r="OKB26" s="293"/>
      <c r="OKC26" s="293"/>
      <c r="OKD26" s="293"/>
      <c r="OKE26" s="293"/>
      <c r="OKF26" s="293"/>
      <c r="OKG26" s="293"/>
      <c r="OKH26" s="293"/>
      <c r="OKI26" s="293"/>
      <c r="OKJ26" s="293"/>
      <c r="OKK26" s="293"/>
      <c r="OKL26" s="293"/>
      <c r="OKM26" s="293"/>
      <c r="OKN26" s="293"/>
      <c r="OKO26" s="293"/>
      <c r="OKP26" s="293"/>
      <c r="OKQ26" s="293"/>
      <c r="OKR26" s="293"/>
      <c r="OKS26" s="293"/>
      <c r="OKT26" s="293"/>
      <c r="OKU26" s="293"/>
      <c r="OKV26" s="293"/>
      <c r="OKW26" s="293"/>
      <c r="OKX26" s="293"/>
      <c r="OKY26" s="293"/>
      <c r="OKZ26" s="293"/>
      <c r="OLA26" s="293"/>
      <c r="OLB26" s="293"/>
      <c r="OLC26" s="293"/>
      <c r="OLD26" s="293"/>
      <c r="OLE26" s="293"/>
      <c r="OLF26" s="293"/>
      <c r="OLG26" s="293"/>
      <c r="OLH26" s="293"/>
      <c r="OLI26" s="293"/>
      <c r="OLJ26" s="293"/>
      <c r="OLK26" s="293"/>
      <c r="OLL26" s="293"/>
      <c r="OLM26" s="293"/>
      <c r="OLN26" s="293"/>
      <c r="OLO26" s="293"/>
      <c r="OLP26" s="293"/>
      <c r="OLQ26" s="293"/>
      <c r="OLR26" s="293"/>
      <c r="OLS26" s="293"/>
      <c r="OLT26" s="293"/>
      <c r="OLU26" s="293"/>
      <c r="OLV26" s="293"/>
      <c r="OLW26" s="293"/>
      <c r="OLX26" s="293"/>
      <c r="OLY26" s="293"/>
      <c r="OLZ26" s="293"/>
      <c r="OMA26" s="293"/>
      <c r="OMB26" s="293"/>
      <c r="OMC26" s="293"/>
      <c r="OMD26" s="293"/>
      <c r="OME26" s="293"/>
      <c r="OMF26" s="293"/>
      <c r="OMG26" s="293"/>
      <c r="OMH26" s="293"/>
      <c r="OMI26" s="293"/>
      <c r="OMJ26" s="293"/>
      <c r="OMK26" s="293"/>
      <c r="OML26" s="293"/>
      <c r="OMM26" s="293"/>
      <c r="OMN26" s="293"/>
      <c r="OMO26" s="293"/>
      <c r="OMP26" s="293"/>
      <c r="OMQ26" s="293"/>
      <c r="OMR26" s="293"/>
      <c r="OMS26" s="293"/>
      <c r="OMT26" s="293"/>
      <c r="OMU26" s="293"/>
      <c r="OMV26" s="293"/>
      <c r="OMW26" s="293"/>
      <c r="OMX26" s="293"/>
      <c r="OMY26" s="293"/>
      <c r="OMZ26" s="293"/>
      <c r="ONA26" s="293"/>
      <c r="ONB26" s="293"/>
      <c r="ONC26" s="293"/>
      <c r="OND26" s="293"/>
      <c r="ONE26" s="293"/>
      <c r="ONF26" s="293"/>
      <c r="ONG26" s="293"/>
      <c r="ONH26" s="293"/>
      <c r="ONI26" s="293"/>
      <c r="ONJ26" s="293"/>
      <c r="ONK26" s="293"/>
      <c r="ONL26" s="293"/>
      <c r="ONM26" s="293"/>
      <c r="ONN26" s="293"/>
      <c r="ONO26" s="293"/>
      <c r="ONP26" s="293"/>
      <c r="ONQ26" s="293"/>
      <c r="ONR26" s="293"/>
      <c r="ONS26" s="293"/>
      <c r="ONT26" s="293"/>
      <c r="ONU26" s="293"/>
      <c r="ONV26" s="293"/>
      <c r="ONW26" s="293"/>
      <c r="ONX26" s="293"/>
      <c r="ONY26" s="293"/>
      <c r="ONZ26" s="293"/>
      <c r="OOA26" s="293"/>
      <c r="OOB26" s="293"/>
      <c r="OOC26" s="293"/>
      <c r="OOD26" s="293"/>
      <c r="OOE26" s="293"/>
      <c r="OOF26" s="293"/>
      <c r="OOG26" s="293"/>
      <c r="OOH26" s="293"/>
      <c r="OOI26" s="293"/>
      <c r="OOJ26" s="293"/>
      <c r="OOK26" s="293"/>
      <c r="OOL26" s="293"/>
      <c r="OOM26" s="293"/>
      <c r="OON26" s="293"/>
      <c r="OOO26" s="293"/>
      <c r="OOP26" s="293"/>
      <c r="OOQ26" s="293"/>
      <c r="OOR26" s="293"/>
      <c r="OOS26" s="293"/>
      <c r="OOT26" s="293"/>
      <c r="OOU26" s="293"/>
      <c r="OOV26" s="293"/>
      <c r="OOW26" s="293"/>
      <c r="OOX26" s="293"/>
      <c r="OOY26" s="293"/>
      <c r="OOZ26" s="293"/>
      <c r="OPA26" s="293"/>
      <c r="OPB26" s="293"/>
      <c r="OPC26" s="293"/>
      <c r="OPD26" s="293"/>
      <c r="OPE26" s="293"/>
      <c r="OPF26" s="293"/>
      <c r="OPG26" s="293"/>
      <c r="OPH26" s="293"/>
      <c r="OPI26" s="293"/>
      <c r="OPJ26" s="293"/>
      <c r="OPK26" s="293"/>
      <c r="OPL26" s="293"/>
      <c r="OPM26" s="293"/>
      <c r="OPN26" s="293"/>
      <c r="OPO26" s="293"/>
      <c r="OPP26" s="293"/>
      <c r="OPQ26" s="293"/>
      <c r="OPR26" s="293"/>
      <c r="OPS26" s="293"/>
      <c r="OPT26" s="293"/>
      <c r="OPU26" s="293"/>
      <c r="OPV26" s="293"/>
      <c r="OPW26" s="293"/>
      <c r="OPX26" s="293"/>
      <c r="OPY26" s="293"/>
      <c r="OPZ26" s="293"/>
      <c r="OQA26" s="293"/>
      <c r="OQB26" s="293"/>
      <c r="OQC26" s="293"/>
      <c r="OQD26" s="293"/>
      <c r="OQE26" s="293"/>
      <c r="OQF26" s="293"/>
      <c r="OQG26" s="293"/>
      <c r="OQH26" s="293"/>
      <c r="OQI26" s="293"/>
      <c r="OQJ26" s="293"/>
      <c r="OQK26" s="293"/>
      <c r="OQL26" s="293"/>
      <c r="OQM26" s="293"/>
      <c r="OQN26" s="293"/>
      <c r="OQO26" s="293"/>
      <c r="OQP26" s="293"/>
      <c r="OQQ26" s="293"/>
      <c r="OQR26" s="293"/>
      <c r="OQS26" s="293"/>
      <c r="OQT26" s="293"/>
      <c r="OQU26" s="293"/>
      <c r="OQV26" s="293"/>
      <c r="OQW26" s="293"/>
      <c r="OQX26" s="293"/>
      <c r="OQY26" s="293"/>
      <c r="OQZ26" s="293"/>
      <c r="ORA26" s="293"/>
      <c r="ORB26" s="293"/>
      <c r="ORC26" s="293"/>
      <c r="ORD26" s="293"/>
      <c r="ORE26" s="293"/>
      <c r="ORF26" s="293"/>
      <c r="ORG26" s="293"/>
      <c r="ORH26" s="293"/>
      <c r="ORI26" s="293"/>
      <c r="ORJ26" s="293"/>
      <c r="ORK26" s="293"/>
      <c r="ORL26" s="293"/>
      <c r="ORM26" s="293"/>
      <c r="ORN26" s="293"/>
      <c r="ORO26" s="293"/>
      <c r="ORP26" s="293"/>
      <c r="ORQ26" s="293"/>
      <c r="ORR26" s="293"/>
      <c r="ORS26" s="293"/>
      <c r="ORT26" s="293"/>
      <c r="ORU26" s="293"/>
      <c r="ORV26" s="293"/>
      <c r="ORW26" s="293"/>
      <c r="ORX26" s="293"/>
      <c r="ORY26" s="293"/>
      <c r="ORZ26" s="293"/>
      <c r="OSA26" s="293"/>
      <c r="OSB26" s="293"/>
      <c r="OSC26" s="293"/>
      <c r="OSD26" s="293"/>
      <c r="OSE26" s="293"/>
      <c r="OSF26" s="293"/>
      <c r="OSG26" s="293"/>
      <c r="OSH26" s="293"/>
      <c r="OSI26" s="293"/>
      <c r="OSJ26" s="293"/>
      <c r="OSK26" s="293"/>
      <c r="OSL26" s="293"/>
      <c r="OSM26" s="293"/>
      <c r="OSN26" s="293"/>
      <c r="OSO26" s="293"/>
      <c r="OSP26" s="293"/>
      <c r="OSQ26" s="293"/>
      <c r="OSR26" s="293"/>
      <c r="OSS26" s="293"/>
      <c r="OST26" s="293"/>
      <c r="OSU26" s="293"/>
      <c r="OSV26" s="293"/>
      <c r="OSW26" s="293"/>
      <c r="OSX26" s="293"/>
      <c r="OSY26" s="293"/>
      <c r="OSZ26" s="293"/>
      <c r="OTA26" s="293"/>
      <c r="OTB26" s="293"/>
      <c r="OTC26" s="293"/>
      <c r="OTD26" s="293"/>
      <c r="OTE26" s="293"/>
      <c r="OTF26" s="293"/>
      <c r="OTG26" s="293"/>
      <c r="OTH26" s="293"/>
      <c r="OTI26" s="293"/>
      <c r="OTJ26" s="293"/>
      <c r="OTK26" s="293"/>
      <c r="OTL26" s="293"/>
      <c r="OTM26" s="293"/>
      <c r="OTN26" s="293"/>
      <c r="OTO26" s="293"/>
      <c r="OTP26" s="293"/>
      <c r="OTQ26" s="293"/>
      <c r="OTR26" s="293"/>
      <c r="OTS26" s="293"/>
      <c r="OTT26" s="293"/>
      <c r="OTU26" s="293"/>
      <c r="OTV26" s="293"/>
      <c r="OTW26" s="293"/>
      <c r="OTX26" s="293"/>
      <c r="OTY26" s="293"/>
      <c r="OTZ26" s="293"/>
      <c r="OUA26" s="293"/>
      <c r="OUB26" s="293"/>
      <c r="OUC26" s="293"/>
      <c r="OUD26" s="293"/>
      <c r="OUE26" s="293"/>
      <c r="OUF26" s="293"/>
      <c r="OUG26" s="293"/>
      <c r="OUH26" s="293"/>
      <c r="OUI26" s="293"/>
      <c r="OUJ26" s="293"/>
      <c r="OUK26" s="293"/>
      <c r="OUL26" s="293"/>
      <c r="OUM26" s="293"/>
      <c r="OUN26" s="293"/>
      <c r="OUO26" s="293"/>
      <c r="OUP26" s="293"/>
      <c r="OUQ26" s="293"/>
      <c r="OUR26" s="293"/>
      <c r="OUS26" s="293"/>
      <c r="OUT26" s="293"/>
      <c r="OUU26" s="293"/>
      <c r="OUV26" s="293"/>
      <c r="OUW26" s="293"/>
      <c r="OUX26" s="293"/>
      <c r="OUY26" s="293"/>
      <c r="OUZ26" s="293"/>
      <c r="OVA26" s="293"/>
      <c r="OVB26" s="293"/>
      <c r="OVC26" s="293"/>
      <c r="OVD26" s="293"/>
      <c r="OVE26" s="293"/>
      <c r="OVF26" s="293"/>
      <c r="OVG26" s="293"/>
      <c r="OVH26" s="293"/>
      <c r="OVI26" s="293"/>
      <c r="OVJ26" s="293"/>
      <c r="OVK26" s="293"/>
      <c r="OVL26" s="293"/>
      <c r="OVM26" s="293"/>
      <c r="OVN26" s="293"/>
      <c r="OVO26" s="293"/>
      <c r="OVP26" s="293"/>
      <c r="OVQ26" s="293"/>
      <c r="OVR26" s="293"/>
      <c r="OVS26" s="293"/>
      <c r="OVT26" s="293"/>
      <c r="OVU26" s="293"/>
      <c r="OVV26" s="293"/>
      <c r="OVW26" s="293"/>
      <c r="OVX26" s="293"/>
      <c r="OVY26" s="293"/>
      <c r="OVZ26" s="293"/>
      <c r="OWA26" s="293"/>
      <c r="OWB26" s="293"/>
      <c r="OWC26" s="293"/>
      <c r="OWD26" s="293"/>
      <c r="OWE26" s="293"/>
      <c r="OWF26" s="293"/>
      <c r="OWG26" s="293"/>
      <c r="OWH26" s="293"/>
      <c r="OWI26" s="293"/>
      <c r="OWJ26" s="293"/>
      <c r="OWK26" s="293"/>
      <c r="OWL26" s="293"/>
      <c r="OWM26" s="293"/>
      <c r="OWN26" s="293"/>
      <c r="OWO26" s="293"/>
      <c r="OWP26" s="293"/>
      <c r="OWQ26" s="293"/>
      <c r="OWR26" s="293"/>
      <c r="OWS26" s="293"/>
      <c r="OWT26" s="293"/>
      <c r="OWU26" s="293"/>
      <c r="OWV26" s="293"/>
      <c r="OWW26" s="293"/>
      <c r="OWX26" s="293"/>
      <c r="OWY26" s="293"/>
      <c r="OWZ26" s="293"/>
      <c r="OXA26" s="293"/>
      <c r="OXB26" s="293"/>
      <c r="OXC26" s="293"/>
      <c r="OXD26" s="293"/>
      <c r="OXE26" s="293"/>
      <c r="OXF26" s="293"/>
      <c r="OXG26" s="293"/>
      <c r="OXH26" s="293"/>
      <c r="OXI26" s="293"/>
      <c r="OXJ26" s="293"/>
      <c r="OXK26" s="293"/>
      <c r="OXL26" s="293"/>
      <c r="OXM26" s="293"/>
      <c r="OXN26" s="293"/>
      <c r="OXO26" s="293"/>
      <c r="OXP26" s="293"/>
      <c r="OXQ26" s="293"/>
      <c r="OXR26" s="293"/>
      <c r="OXS26" s="293"/>
      <c r="OXT26" s="293"/>
      <c r="OXU26" s="293"/>
      <c r="OXV26" s="293"/>
      <c r="OXW26" s="293"/>
      <c r="OXX26" s="293"/>
      <c r="OXY26" s="293"/>
      <c r="OXZ26" s="293"/>
      <c r="OYA26" s="293"/>
      <c r="OYB26" s="293"/>
      <c r="OYC26" s="293"/>
      <c r="OYD26" s="293"/>
      <c r="OYE26" s="293"/>
      <c r="OYF26" s="293"/>
      <c r="OYG26" s="293"/>
      <c r="OYH26" s="293"/>
      <c r="OYI26" s="293"/>
      <c r="OYJ26" s="293"/>
      <c r="OYK26" s="293"/>
      <c r="OYL26" s="293"/>
      <c r="OYM26" s="293"/>
      <c r="OYN26" s="293"/>
      <c r="OYO26" s="293"/>
      <c r="OYP26" s="293"/>
      <c r="OYQ26" s="293"/>
      <c r="OYR26" s="293"/>
      <c r="OYS26" s="293"/>
      <c r="OYT26" s="293"/>
      <c r="OYU26" s="293"/>
      <c r="OYV26" s="293"/>
      <c r="OYW26" s="293"/>
      <c r="OYX26" s="293"/>
      <c r="OYY26" s="293"/>
      <c r="OYZ26" s="293"/>
      <c r="OZA26" s="293"/>
      <c r="OZB26" s="293"/>
      <c r="OZC26" s="293"/>
      <c r="OZD26" s="293"/>
      <c r="OZE26" s="293"/>
      <c r="OZF26" s="293"/>
      <c r="OZG26" s="293"/>
      <c r="OZH26" s="293"/>
      <c r="OZI26" s="293"/>
      <c r="OZJ26" s="293"/>
      <c r="OZK26" s="293"/>
      <c r="OZL26" s="293"/>
      <c r="OZM26" s="293"/>
      <c r="OZN26" s="293"/>
      <c r="OZO26" s="293"/>
      <c r="OZP26" s="293"/>
      <c r="OZQ26" s="293"/>
      <c r="OZR26" s="293"/>
      <c r="OZS26" s="293"/>
      <c r="OZT26" s="293"/>
      <c r="OZU26" s="293"/>
      <c r="OZV26" s="293"/>
      <c r="OZW26" s="293"/>
      <c r="OZX26" s="293"/>
      <c r="OZY26" s="293"/>
      <c r="OZZ26" s="293"/>
      <c r="PAA26" s="293"/>
      <c r="PAB26" s="293"/>
      <c r="PAC26" s="293"/>
      <c r="PAD26" s="293"/>
      <c r="PAE26" s="293"/>
      <c r="PAF26" s="293"/>
      <c r="PAG26" s="293"/>
      <c r="PAH26" s="293"/>
      <c r="PAI26" s="293"/>
      <c r="PAJ26" s="293"/>
      <c r="PAK26" s="293"/>
      <c r="PAL26" s="293"/>
      <c r="PAM26" s="293"/>
      <c r="PAN26" s="293"/>
      <c r="PAO26" s="293"/>
      <c r="PAP26" s="293"/>
      <c r="PAQ26" s="293"/>
      <c r="PAR26" s="293"/>
      <c r="PAS26" s="293"/>
      <c r="PAT26" s="293"/>
      <c r="PAU26" s="293"/>
      <c r="PAV26" s="293"/>
      <c r="PAW26" s="293"/>
      <c r="PAX26" s="293"/>
      <c r="PAY26" s="293"/>
      <c r="PAZ26" s="293"/>
      <c r="PBA26" s="293"/>
      <c r="PBB26" s="293"/>
      <c r="PBC26" s="293"/>
      <c r="PBD26" s="293"/>
      <c r="PBE26" s="293"/>
      <c r="PBF26" s="293"/>
      <c r="PBG26" s="293"/>
      <c r="PBH26" s="293"/>
      <c r="PBI26" s="293"/>
      <c r="PBJ26" s="293"/>
      <c r="PBK26" s="293"/>
      <c r="PBL26" s="293"/>
      <c r="PBM26" s="293"/>
      <c r="PBN26" s="293"/>
      <c r="PBO26" s="293"/>
      <c r="PBP26" s="293"/>
      <c r="PBQ26" s="293"/>
      <c r="PBR26" s="293"/>
      <c r="PBS26" s="293"/>
      <c r="PBT26" s="293"/>
      <c r="PBU26" s="293"/>
      <c r="PBV26" s="293"/>
      <c r="PBW26" s="293"/>
      <c r="PBX26" s="293"/>
      <c r="PBY26" s="293"/>
      <c r="PBZ26" s="293"/>
      <c r="PCA26" s="293"/>
      <c r="PCB26" s="293"/>
      <c r="PCC26" s="293"/>
      <c r="PCD26" s="293"/>
      <c r="PCE26" s="293"/>
      <c r="PCF26" s="293"/>
      <c r="PCG26" s="293"/>
      <c r="PCH26" s="293"/>
      <c r="PCI26" s="293"/>
      <c r="PCJ26" s="293"/>
      <c r="PCK26" s="293"/>
      <c r="PCL26" s="293"/>
      <c r="PCM26" s="293"/>
      <c r="PCN26" s="293"/>
      <c r="PCO26" s="293"/>
      <c r="PCP26" s="293"/>
      <c r="PCQ26" s="293"/>
      <c r="PCR26" s="293"/>
      <c r="PCS26" s="293"/>
      <c r="PCT26" s="293"/>
      <c r="PCU26" s="293"/>
      <c r="PCV26" s="293"/>
      <c r="PCW26" s="293"/>
      <c r="PCX26" s="293"/>
      <c r="PCY26" s="293"/>
      <c r="PCZ26" s="293"/>
      <c r="PDA26" s="293"/>
      <c r="PDB26" s="293"/>
      <c r="PDC26" s="293"/>
      <c r="PDD26" s="293"/>
      <c r="PDE26" s="293"/>
      <c r="PDF26" s="293"/>
      <c r="PDG26" s="293"/>
      <c r="PDH26" s="293"/>
      <c r="PDI26" s="293"/>
      <c r="PDJ26" s="293"/>
      <c r="PDK26" s="293"/>
      <c r="PDL26" s="293"/>
      <c r="PDM26" s="293"/>
      <c r="PDN26" s="293"/>
      <c r="PDO26" s="293"/>
      <c r="PDP26" s="293"/>
      <c r="PDQ26" s="293"/>
      <c r="PDR26" s="293"/>
      <c r="PDS26" s="293"/>
      <c r="PDT26" s="293"/>
      <c r="PDU26" s="293"/>
      <c r="PDV26" s="293"/>
      <c r="PDW26" s="293"/>
      <c r="PDX26" s="293"/>
      <c r="PDY26" s="293"/>
      <c r="PDZ26" s="293"/>
      <c r="PEA26" s="293"/>
      <c r="PEB26" s="293"/>
      <c r="PEC26" s="293"/>
      <c r="PED26" s="293"/>
      <c r="PEE26" s="293"/>
      <c r="PEF26" s="293"/>
      <c r="PEG26" s="293"/>
      <c r="PEH26" s="293"/>
      <c r="PEI26" s="293"/>
      <c r="PEJ26" s="293"/>
      <c r="PEK26" s="293"/>
      <c r="PEL26" s="293"/>
      <c r="PEM26" s="293"/>
      <c r="PEN26" s="293"/>
      <c r="PEO26" s="293"/>
      <c r="PEP26" s="293"/>
      <c r="PEQ26" s="293"/>
      <c r="PER26" s="293"/>
      <c r="PES26" s="293"/>
      <c r="PET26" s="293"/>
      <c r="PEU26" s="293"/>
      <c r="PEV26" s="293"/>
      <c r="PEW26" s="293"/>
      <c r="PEX26" s="293"/>
      <c r="PEY26" s="293"/>
      <c r="PEZ26" s="293"/>
      <c r="PFA26" s="293"/>
      <c r="PFB26" s="293"/>
      <c r="PFC26" s="293"/>
      <c r="PFD26" s="293"/>
      <c r="PFE26" s="293"/>
      <c r="PFF26" s="293"/>
      <c r="PFG26" s="293"/>
      <c r="PFH26" s="293"/>
      <c r="PFI26" s="293"/>
      <c r="PFJ26" s="293"/>
      <c r="PFK26" s="293"/>
      <c r="PFL26" s="293"/>
      <c r="PFM26" s="293"/>
      <c r="PFN26" s="293"/>
      <c r="PFO26" s="293"/>
      <c r="PFP26" s="293"/>
      <c r="PFQ26" s="293"/>
      <c r="PFR26" s="293"/>
      <c r="PFS26" s="293"/>
      <c r="PFT26" s="293"/>
      <c r="PFU26" s="293"/>
      <c r="PFV26" s="293"/>
      <c r="PFW26" s="293"/>
      <c r="PFX26" s="293"/>
      <c r="PFY26" s="293"/>
      <c r="PFZ26" s="293"/>
      <c r="PGA26" s="293"/>
      <c r="PGB26" s="293"/>
      <c r="PGC26" s="293"/>
      <c r="PGD26" s="293"/>
      <c r="PGE26" s="293"/>
      <c r="PGF26" s="293"/>
      <c r="PGG26" s="293"/>
      <c r="PGH26" s="293"/>
      <c r="PGI26" s="293"/>
      <c r="PGJ26" s="293"/>
      <c r="PGK26" s="293"/>
      <c r="PGL26" s="293"/>
      <c r="PGM26" s="293"/>
      <c r="PGN26" s="293"/>
      <c r="PGO26" s="293"/>
      <c r="PGP26" s="293"/>
      <c r="PGQ26" s="293"/>
      <c r="PGR26" s="293"/>
      <c r="PGS26" s="293"/>
      <c r="PGT26" s="293"/>
      <c r="PGU26" s="293"/>
      <c r="PGV26" s="293"/>
      <c r="PGW26" s="293"/>
      <c r="PGX26" s="293"/>
      <c r="PGY26" s="293"/>
      <c r="PGZ26" s="293"/>
      <c r="PHA26" s="293"/>
      <c r="PHB26" s="293"/>
      <c r="PHC26" s="293"/>
      <c r="PHD26" s="293"/>
      <c r="PHE26" s="293"/>
      <c r="PHF26" s="293"/>
      <c r="PHG26" s="293"/>
      <c r="PHH26" s="293"/>
      <c r="PHI26" s="293"/>
      <c r="PHJ26" s="293"/>
      <c r="PHK26" s="293"/>
      <c r="PHL26" s="293"/>
      <c r="PHM26" s="293"/>
      <c r="PHN26" s="293"/>
      <c r="PHO26" s="293"/>
      <c r="PHP26" s="293"/>
      <c r="PHQ26" s="293"/>
      <c r="PHR26" s="293"/>
      <c r="PHS26" s="293"/>
      <c r="PHT26" s="293"/>
      <c r="PHU26" s="293"/>
      <c r="PHV26" s="293"/>
      <c r="PHW26" s="293"/>
      <c r="PHX26" s="293"/>
      <c r="PHY26" s="293"/>
      <c r="PHZ26" s="293"/>
      <c r="PIA26" s="293"/>
      <c r="PIB26" s="293"/>
      <c r="PIC26" s="293"/>
      <c r="PID26" s="293"/>
      <c r="PIE26" s="293"/>
      <c r="PIF26" s="293"/>
      <c r="PIG26" s="293"/>
      <c r="PIH26" s="293"/>
      <c r="PII26" s="293"/>
      <c r="PIJ26" s="293"/>
      <c r="PIK26" s="293"/>
      <c r="PIL26" s="293"/>
      <c r="PIM26" s="293"/>
      <c r="PIN26" s="293"/>
      <c r="PIO26" s="293"/>
      <c r="PIP26" s="293"/>
      <c r="PIQ26" s="293"/>
      <c r="PIR26" s="293"/>
      <c r="PIS26" s="293"/>
      <c r="PIT26" s="293"/>
      <c r="PIU26" s="293"/>
      <c r="PIV26" s="293"/>
      <c r="PIW26" s="293"/>
      <c r="PIX26" s="293"/>
      <c r="PIY26" s="293"/>
      <c r="PIZ26" s="293"/>
      <c r="PJA26" s="293"/>
      <c r="PJB26" s="293"/>
      <c r="PJC26" s="293"/>
      <c r="PJD26" s="293"/>
      <c r="PJE26" s="293"/>
      <c r="PJF26" s="293"/>
      <c r="PJG26" s="293"/>
      <c r="PJH26" s="293"/>
      <c r="PJI26" s="293"/>
      <c r="PJJ26" s="293"/>
      <c r="PJK26" s="293"/>
      <c r="PJL26" s="293"/>
      <c r="PJM26" s="293"/>
      <c r="PJN26" s="293"/>
      <c r="PJO26" s="293"/>
      <c r="PJP26" s="293"/>
      <c r="PJQ26" s="293"/>
      <c r="PJR26" s="293"/>
      <c r="PJS26" s="293"/>
      <c r="PJT26" s="293"/>
      <c r="PJU26" s="293"/>
      <c r="PJV26" s="293"/>
      <c r="PJW26" s="293"/>
      <c r="PJX26" s="293"/>
      <c r="PJY26" s="293"/>
      <c r="PJZ26" s="293"/>
      <c r="PKA26" s="293"/>
      <c r="PKB26" s="293"/>
      <c r="PKC26" s="293"/>
      <c r="PKD26" s="293"/>
      <c r="PKE26" s="293"/>
      <c r="PKF26" s="293"/>
      <c r="PKG26" s="293"/>
      <c r="PKH26" s="293"/>
      <c r="PKI26" s="293"/>
      <c r="PKJ26" s="293"/>
      <c r="PKK26" s="293"/>
      <c r="PKL26" s="293"/>
      <c r="PKM26" s="293"/>
      <c r="PKN26" s="293"/>
      <c r="PKO26" s="293"/>
      <c r="PKP26" s="293"/>
      <c r="PKQ26" s="293"/>
      <c r="PKR26" s="293"/>
      <c r="PKS26" s="293"/>
      <c r="PKT26" s="293"/>
      <c r="PKU26" s="293"/>
      <c r="PKV26" s="293"/>
      <c r="PKW26" s="293"/>
      <c r="PKX26" s="293"/>
      <c r="PKY26" s="293"/>
      <c r="PKZ26" s="293"/>
      <c r="PLA26" s="293"/>
      <c r="PLB26" s="293"/>
      <c r="PLC26" s="293"/>
      <c r="PLD26" s="293"/>
      <c r="PLE26" s="293"/>
      <c r="PLF26" s="293"/>
      <c r="PLG26" s="293"/>
      <c r="PLH26" s="293"/>
      <c r="PLI26" s="293"/>
      <c r="PLJ26" s="293"/>
      <c r="PLK26" s="293"/>
      <c r="PLL26" s="293"/>
      <c r="PLM26" s="293"/>
      <c r="PLN26" s="293"/>
      <c r="PLO26" s="293"/>
      <c r="PLP26" s="293"/>
      <c r="PLQ26" s="293"/>
      <c r="PLR26" s="293"/>
      <c r="PLS26" s="293"/>
      <c r="PLT26" s="293"/>
      <c r="PLU26" s="293"/>
      <c r="PLV26" s="293"/>
      <c r="PLW26" s="293"/>
      <c r="PLX26" s="293"/>
      <c r="PLY26" s="293"/>
      <c r="PLZ26" s="293"/>
      <c r="PMA26" s="293"/>
      <c r="PMB26" s="293"/>
      <c r="PMC26" s="293"/>
      <c r="PMD26" s="293"/>
      <c r="PME26" s="293"/>
      <c r="PMF26" s="293"/>
      <c r="PMG26" s="293"/>
      <c r="PMH26" s="293"/>
      <c r="PMI26" s="293"/>
      <c r="PMJ26" s="293"/>
      <c r="PMK26" s="293"/>
      <c r="PML26" s="293"/>
      <c r="PMM26" s="293"/>
      <c r="PMN26" s="293"/>
      <c r="PMO26" s="293"/>
      <c r="PMP26" s="293"/>
      <c r="PMQ26" s="293"/>
      <c r="PMR26" s="293"/>
      <c r="PMS26" s="293"/>
      <c r="PMT26" s="293"/>
      <c r="PMU26" s="293"/>
      <c r="PMV26" s="293"/>
      <c r="PMW26" s="293"/>
      <c r="PMX26" s="293"/>
      <c r="PMY26" s="293"/>
      <c r="PMZ26" s="293"/>
      <c r="PNA26" s="293"/>
      <c r="PNB26" s="293"/>
      <c r="PNC26" s="293"/>
      <c r="PND26" s="293"/>
      <c r="PNE26" s="293"/>
      <c r="PNF26" s="293"/>
      <c r="PNG26" s="293"/>
      <c r="PNH26" s="293"/>
      <c r="PNI26" s="293"/>
      <c r="PNJ26" s="293"/>
      <c r="PNK26" s="293"/>
      <c r="PNL26" s="293"/>
      <c r="PNM26" s="293"/>
      <c r="PNN26" s="293"/>
      <c r="PNO26" s="293"/>
      <c r="PNP26" s="293"/>
      <c r="PNQ26" s="293"/>
      <c r="PNR26" s="293"/>
      <c r="PNS26" s="293"/>
      <c r="PNT26" s="293"/>
      <c r="PNU26" s="293"/>
      <c r="PNV26" s="293"/>
      <c r="PNW26" s="293"/>
      <c r="PNX26" s="293"/>
      <c r="PNY26" s="293"/>
      <c r="PNZ26" s="293"/>
      <c r="POA26" s="293"/>
      <c r="POB26" s="293"/>
      <c r="POC26" s="293"/>
      <c r="POD26" s="293"/>
      <c r="POE26" s="293"/>
      <c r="POF26" s="293"/>
      <c r="POG26" s="293"/>
      <c r="POH26" s="293"/>
      <c r="POI26" s="293"/>
      <c r="POJ26" s="293"/>
      <c r="POK26" s="293"/>
      <c r="POL26" s="293"/>
      <c r="POM26" s="293"/>
      <c r="PON26" s="293"/>
      <c r="POO26" s="293"/>
      <c r="POP26" s="293"/>
      <c r="POQ26" s="293"/>
      <c r="POR26" s="293"/>
      <c r="POS26" s="293"/>
      <c r="POT26" s="293"/>
      <c r="POU26" s="293"/>
      <c r="POV26" s="293"/>
      <c r="POW26" s="293"/>
      <c r="POX26" s="293"/>
      <c r="POY26" s="293"/>
      <c r="POZ26" s="293"/>
      <c r="PPA26" s="293"/>
      <c r="PPB26" s="293"/>
      <c r="PPC26" s="293"/>
      <c r="PPD26" s="293"/>
      <c r="PPE26" s="293"/>
      <c r="PPF26" s="293"/>
      <c r="PPG26" s="293"/>
      <c r="PPH26" s="293"/>
      <c r="PPI26" s="293"/>
      <c r="PPJ26" s="293"/>
      <c r="PPK26" s="293"/>
      <c r="PPL26" s="293"/>
      <c r="PPM26" s="293"/>
      <c r="PPN26" s="293"/>
      <c r="PPO26" s="293"/>
      <c r="PPP26" s="293"/>
      <c r="PPQ26" s="293"/>
      <c r="PPR26" s="293"/>
      <c r="PPS26" s="293"/>
      <c r="PPT26" s="293"/>
      <c r="PPU26" s="293"/>
      <c r="PPV26" s="293"/>
      <c r="PPW26" s="293"/>
      <c r="PPX26" s="293"/>
      <c r="PPY26" s="293"/>
      <c r="PPZ26" s="293"/>
      <c r="PQA26" s="293"/>
      <c r="PQB26" s="293"/>
      <c r="PQC26" s="293"/>
      <c r="PQD26" s="293"/>
      <c r="PQE26" s="293"/>
      <c r="PQF26" s="293"/>
      <c r="PQG26" s="293"/>
      <c r="PQH26" s="293"/>
      <c r="PQI26" s="293"/>
      <c r="PQJ26" s="293"/>
      <c r="PQK26" s="293"/>
      <c r="PQL26" s="293"/>
      <c r="PQM26" s="293"/>
      <c r="PQN26" s="293"/>
      <c r="PQO26" s="293"/>
      <c r="PQP26" s="293"/>
      <c r="PQQ26" s="293"/>
      <c r="PQR26" s="293"/>
      <c r="PQS26" s="293"/>
      <c r="PQT26" s="293"/>
      <c r="PQU26" s="293"/>
      <c r="PQV26" s="293"/>
      <c r="PQW26" s="293"/>
      <c r="PQX26" s="293"/>
      <c r="PQY26" s="293"/>
      <c r="PQZ26" s="293"/>
      <c r="PRA26" s="293"/>
      <c r="PRB26" s="293"/>
      <c r="PRC26" s="293"/>
      <c r="PRD26" s="293"/>
      <c r="PRE26" s="293"/>
      <c r="PRF26" s="293"/>
      <c r="PRG26" s="293"/>
      <c r="PRH26" s="293"/>
      <c r="PRI26" s="293"/>
      <c r="PRJ26" s="293"/>
      <c r="PRK26" s="293"/>
      <c r="PRL26" s="293"/>
      <c r="PRM26" s="293"/>
      <c r="PRN26" s="293"/>
      <c r="PRO26" s="293"/>
      <c r="PRP26" s="293"/>
      <c r="PRQ26" s="293"/>
      <c r="PRR26" s="293"/>
      <c r="PRS26" s="293"/>
      <c r="PRT26" s="293"/>
      <c r="PRU26" s="293"/>
      <c r="PRV26" s="293"/>
      <c r="PRW26" s="293"/>
      <c r="PRX26" s="293"/>
      <c r="PRY26" s="293"/>
      <c r="PRZ26" s="293"/>
      <c r="PSA26" s="293"/>
      <c r="PSB26" s="293"/>
      <c r="PSC26" s="293"/>
      <c r="PSD26" s="293"/>
      <c r="PSE26" s="293"/>
      <c r="PSF26" s="293"/>
      <c r="PSG26" s="293"/>
      <c r="PSH26" s="293"/>
      <c r="PSI26" s="293"/>
      <c r="PSJ26" s="293"/>
      <c r="PSK26" s="293"/>
      <c r="PSL26" s="293"/>
      <c r="PSM26" s="293"/>
      <c r="PSN26" s="293"/>
      <c r="PSO26" s="293"/>
      <c r="PSP26" s="293"/>
      <c r="PSQ26" s="293"/>
      <c r="PSR26" s="293"/>
      <c r="PSS26" s="293"/>
      <c r="PST26" s="293"/>
      <c r="PSU26" s="293"/>
      <c r="PSV26" s="293"/>
      <c r="PSW26" s="293"/>
      <c r="PSX26" s="293"/>
      <c r="PSY26" s="293"/>
      <c r="PSZ26" s="293"/>
      <c r="PTA26" s="293"/>
      <c r="PTB26" s="293"/>
      <c r="PTC26" s="293"/>
      <c r="PTD26" s="293"/>
      <c r="PTE26" s="293"/>
      <c r="PTF26" s="293"/>
      <c r="PTG26" s="293"/>
      <c r="PTH26" s="293"/>
      <c r="PTI26" s="293"/>
      <c r="PTJ26" s="293"/>
      <c r="PTK26" s="293"/>
      <c r="PTL26" s="293"/>
      <c r="PTM26" s="293"/>
      <c r="PTN26" s="293"/>
      <c r="PTO26" s="293"/>
      <c r="PTP26" s="293"/>
      <c r="PTQ26" s="293"/>
      <c r="PTR26" s="293"/>
      <c r="PTS26" s="293"/>
      <c r="PTT26" s="293"/>
      <c r="PTU26" s="293"/>
      <c r="PTV26" s="293"/>
      <c r="PTW26" s="293"/>
      <c r="PTX26" s="293"/>
      <c r="PTY26" s="293"/>
      <c r="PTZ26" s="293"/>
      <c r="PUA26" s="293"/>
      <c r="PUB26" s="293"/>
      <c r="PUC26" s="293"/>
      <c r="PUD26" s="293"/>
      <c r="PUE26" s="293"/>
      <c r="PUF26" s="293"/>
      <c r="PUG26" s="293"/>
      <c r="PUH26" s="293"/>
      <c r="PUI26" s="293"/>
      <c r="PUJ26" s="293"/>
      <c r="PUK26" s="293"/>
      <c r="PUL26" s="293"/>
      <c r="PUM26" s="293"/>
      <c r="PUN26" s="293"/>
      <c r="PUO26" s="293"/>
      <c r="PUP26" s="293"/>
      <c r="PUQ26" s="293"/>
      <c r="PUR26" s="293"/>
      <c r="PUS26" s="293"/>
      <c r="PUT26" s="293"/>
      <c r="PUU26" s="293"/>
      <c r="PUV26" s="293"/>
      <c r="PUW26" s="293"/>
      <c r="PUX26" s="293"/>
      <c r="PUY26" s="293"/>
      <c r="PUZ26" s="293"/>
      <c r="PVA26" s="293"/>
      <c r="PVB26" s="293"/>
      <c r="PVC26" s="293"/>
      <c r="PVD26" s="293"/>
      <c r="PVE26" s="293"/>
      <c r="PVF26" s="293"/>
      <c r="PVG26" s="293"/>
      <c r="PVH26" s="293"/>
      <c r="PVI26" s="293"/>
      <c r="PVJ26" s="293"/>
      <c r="PVK26" s="293"/>
      <c r="PVL26" s="293"/>
      <c r="PVM26" s="293"/>
      <c r="PVN26" s="293"/>
      <c r="PVO26" s="293"/>
      <c r="PVP26" s="293"/>
      <c r="PVQ26" s="293"/>
      <c r="PVR26" s="293"/>
      <c r="PVS26" s="293"/>
      <c r="PVT26" s="293"/>
      <c r="PVU26" s="293"/>
      <c r="PVV26" s="293"/>
      <c r="PVW26" s="293"/>
      <c r="PVX26" s="293"/>
      <c r="PVY26" s="293"/>
      <c r="PVZ26" s="293"/>
      <c r="PWA26" s="293"/>
      <c r="PWB26" s="293"/>
      <c r="PWC26" s="293"/>
      <c r="PWD26" s="293"/>
      <c r="PWE26" s="293"/>
      <c r="PWF26" s="293"/>
      <c r="PWG26" s="293"/>
      <c r="PWH26" s="293"/>
      <c r="PWI26" s="293"/>
      <c r="PWJ26" s="293"/>
      <c r="PWK26" s="293"/>
      <c r="PWL26" s="293"/>
      <c r="PWM26" s="293"/>
      <c r="PWN26" s="293"/>
      <c r="PWO26" s="293"/>
      <c r="PWP26" s="293"/>
      <c r="PWQ26" s="293"/>
      <c r="PWR26" s="293"/>
      <c r="PWS26" s="293"/>
      <c r="PWT26" s="293"/>
      <c r="PWU26" s="293"/>
      <c r="PWV26" s="293"/>
      <c r="PWW26" s="293"/>
      <c r="PWX26" s="293"/>
      <c r="PWY26" s="293"/>
      <c r="PWZ26" s="293"/>
      <c r="PXA26" s="293"/>
      <c r="PXB26" s="293"/>
      <c r="PXC26" s="293"/>
      <c r="PXD26" s="293"/>
      <c r="PXE26" s="293"/>
      <c r="PXF26" s="293"/>
      <c r="PXG26" s="293"/>
      <c r="PXH26" s="293"/>
      <c r="PXI26" s="293"/>
      <c r="PXJ26" s="293"/>
      <c r="PXK26" s="293"/>
      <c r="PXL26" s="293"/>
      <c r="PXM26" s="293"/>
      <c r="PXN26" s="293"/>
      <c r="PXO26" s="293"/>
      <c r="PXP26" s="293"/>
      <c r="PXQ26" s="293"/>
      <c r="PXR26" s="293"/>
      <c r="PXS26" s="293"/>
      <c r="PXT26" s="293"/>
      <c r="PXU26" s="293"/>
      <c r="PXV26" s="293"/>
      <c r="PXW26" s="293"/>
      <c r="PXX26" s="293"/>
      <c r="PXY26" s="293"/>
      <c r="PXZ26" s="293"/>
      <c r="PYA26" s="293"/>
      <c r="PYB26" s="293"/>
      <c r="PYC26" s="293"/>
      <c r="PYD26" s="293"/>
      <c r="PYE26" s="293"/>
      <c r="PYF26" s="293"/>
      <c r="PYG26" s="293"/>
      <c r="PYH26" s="293"/>
      <c r="PYI26" s="293"/>
      <c r="PYJ26" s="293"/>
      <c r="PYK26" s="293"/>
      <c r="PYL26" s="293"/>
      <c r="PYM26" s="293"/>
      <c r="PYN26" s="293"/>
      <c r="PYO26" s="293"/>
      <c r="PYP26" s="293"/>
      <c r="PYQ26" s="293"/>
      <c r="PYR26" s="293"/>
      <c r="PYS26" s="293"/>
      <c r="PYT26" s="293"/>
      <c r="PYU26" s="293"/>
      <c r="PYV26" s="293"/>
      <c r="PYW26" s="293"/>
      <c r="PYX26" s="293"/>
      <c r="PYY26" s="293"/>
      <c r="PYZ26" s="293"/>
      <c r="PZA26" s="293"/>
      <c r="PZB26" s="293"/>
      <c r="PZC26" s="293"/>
      <c r="PZD26" s="293"/>
      <c r="PZE26" s="293"/>
      <c r="PZF26" s="293"/>
      <c r="PZG26" s="293"/>
      <c r="PZH26" s="293"/>
      <c r="PZI26" s="293"/>
      <c r="PZJ26" s="293"/>
      <c r="PZK26" s="293"/>
      <c r="PZL26" s="293"/>
      <c r="PZM26" s="293"/>
      <c r="PZN26" s="293"/>
      <c r="PZO26" s="293"/>
      <c r="PZP26" s="293"/>
      <c r="PZQ26" s="293"/>
      <c r="PZR26" s="293"/>
      <c r="PZS26" s="293"/>
      <c r="PZT26" s="293"/>
      <c r="PZU26" s="293"/>
      <c r="PZV26" s="293"/>
      <c r="PZW26" s="293"/>
      <c r="PZX26" s="293"/>
      <c r="PZY26" s="293"/>
      <c r="PZZ26" s="293"/>
      <c r="QAA26" s="293"/>
      <c r="QAB26" s="293"/>
      <c r="QAC26" s="293"/>
      <c r="QAD26" s="293"/>
      <c r="QAE26" s="293"/>
      <c r="QAF26" s="293"/>
      <c r="QAG26" s="293"/>
      <c r="QAH26" s="293"/>
      <c r="QAI26" s="293"/>
      <c r="QAJ26" s="293"/>
      <c r="QAK26" s="293"/>
      <c r="QAL26" s="293"/>
      <c r="QAM26" s="293"/>
      <c r="QAN26" s="293"/>
      <c r="QAO26" s="293"/>
      <c r="QAP26" s="293"/>
      <c r="QAQ26" s="293"/>
      <c r="QAR26" s="293"/>
      <c r="QAS26" s="293"/>
      <c r="QAT26" s="293"/>
      <c r="QAU26" s="293"/>
      <c r="QAV26" s="293"/>
      <c r="QAW26" s="293"/>
      <c r="QAX26" s="293"/>
      <c r="QAY26" s="293"/>
      <c r="QAZ26" s="293"/>
      <c r="QBA26" s="293"/>
      <c r="QBB26" s="293"/>
      <c r="QBC26" s="293"/>
      <c r="QBD26" s="293"/>
      <c r="QBE26" s="293"/>
      <c r="QBF26" s="293"/>
      <c r="QBG26" s="293"/>
      <c r="QBH26" s="293"/>
      <c r="QBI26" s="293"/>
      <c r="QBJ26" s="293"/>
      <c r="QBK26" s="293"/>
      <c r="QBL26" s="293"/>
      <c r="QBM26" s="293"/>
      <c r="QBN26" s="293"/>
      <c r="QBO26" s="293"/>
      <c r="QBP26" s="293"/>
      <c r="QBQ26" s="293"/>
      <c r="QBR26" s="293"/>
      <c r="QBS26" s="293"/>
      <c r="QBT26" s="293"/>
      <c r="QBU26" s="293"/>
      <c r="QBV26" s="293"/>
      <c r="QBW26" s="293"/>
      <c r="QBX26" s="293"/>
      <c r="QBY26" s="293"/>
      <c r="QBZ26" s="293"/>
      <c r="QCA26" s="293"/>
      <c r="QCB26" s="293"/>
      <c r="QCC26" s="293"/>
      <c r="QCD26" s="293"/>
      <c r="QCE26" s="293"/>
      <c r="QCF26" s="293"/>
      <c r="QCG26" s="293"/>
      <c r="QCH26" s="293"/>
      <c r="QCI26" s="293"/>
      <c r="QCJ26" s="293"/>
      <c r="QCK26" s="293"/>
      <c r="QCL26" s="293"/>
      <c r="QCM26" s="293"/>
      <c r="QCN26" s="293"/>
      <c r="QCO26" s="293"/>
      <c r="QCP26" s="293"/>
      <c r="QCQ26" s="293"/>
      <c r="QCR26" s="293"/>
      <c r="QCS26" s="293"/>
      <c r="QCT26" s="293"/>
      <c r="QCU26" s="293"/>
      <c r="QCV26" s="293"/>
      <c r="QCW26" s="293"/>
      <c r="QCX26" s="293"/>
      <c r="QCY26" s="293"/>
      <c r="QCZ26" s="293"/>
      <c r="QDA26" s="293"/>
      <c r="QDB26" s="293"/>
      <c r="QDC26" s="293"/>
      <c r="QDD26" s="293"/>
      <c r="QDE26" s="293"/>
      <c r="QDF26" s="293"/>
      <c r="QDG26" s="293"/>
      <c r="QDH26" s="293"/>
      <c r="QDI26" s="293"/>
      <c r="QDJ26" s="293"/>
      <c r="QDK26" s="293"/>
      <c r="QDL26" s="293"/>
      <c r="QDM26" s="293"/>
      <c r="QDN26" s="293"/>
      <c r="QDO26" s="293"/>
      <c r="QDP26" s="293"/>
      <c r="QDQ26" s="293"/>
      <c r="QDR26" s="293"/>
      <c r="QDS26" s="293"/>
      <c r="QDT26" s="293"/>
      <c r="QDU26" s="293"/>
      <c r="QDV26" s="293"/>
      <c r="QDW26" s="293"/>
      <c r="QDX26" s="293"/>
      <c r="QDY26" s="293"/>
      <c r="QDZ26" s="293"/>
      <c r="QEA26" s="293"/>
      <c r="QEB26" s="293"/>
      <c r="QEC26" s="293"/>
      <c r="QED26" s="293"/>
      <c r="QEE26" s="293"/>
      <c r="QEF26" s="293"/>
      <c r="QEG26" s="293"/>
      <c r="QEH26" s="293"/>
      <c r="QEI26" s="293"/>
      <c r="QEJ26" s="293"/>
      <c r="QEK26" s="293"/>
      <c r="QEL26" s="293"/>
      <c r="QEM26" s="293"/>
      <c r="QEN26" s="293"/>
      <c r="QEO26" s="293"/>
      <c r="QEP26" s="293"/>
      <c r="QEQ26" s="293"/>
      <c r="QER26" s="293"/>
      <c r="QES26" s="293"/>
      <c r="QET26" s="293"/>
      <c r="QEU26" s="293"/>
      <c r="QEV26" s="293"/>
      <c r="QEW26" s="293"/>
      <c r="QEX26" s="293"/>
      <c r="QEY26" s="293"/>
      <c r="QEZ26" s="293"/>
      <c r="QFA26" s="293"/>
      <c r="QFB26" s="293"/>
      <c r="QFC26" s="293"/>
      <c r="QFD26" s="293"/>
      <c r="QFE26" s="293"/>
      <c r="QFF26" s="293"/>
      <c r="QFG26" s="293"/>
      <c r="QFH26" s="293"/>
      <c r="QFI26" s="293"/>
      <c r="QFJ26" s="293"/>
      <c r="QFK26" s="293"/>
      <c r="QFL26" s="293"/>
      <c r="QFM26" s="293"/>
      <c r="QFN26" s="293"/>
      <c r="QFO26" s="293"/>
      <c r="QFP26" s="293"/>
      <c r="QFQ26" s="293"/>
      <c r="QFR26" s="293"/>
      <c r="QFS26" s="293"/>
      <c r="QFT26" s="293"/>
      <c r="QFU26" s="293"/>
      <c r="QFV26" s="293"/>
      <c r="QFW26" s="293"/>
      <c r="QFX26" s="293"/>
      <c r="QFY26" s="293"/>
      <c r="QFZ26" s="293"/>
      <c r="QGA26" s="293"/>
      <c r="QGB26" s="293"/>
      <c r="QGC26" s="293"/>
      <c r="QGD26" s="293"/>
      <c r="QGE26" s="293"/>
      <c r="QGF26" s="293"/>
      <c r="QGG26" s="293"/>
      <c r="QGH26" s="293"/>
      <c r="QGI26" s="293"/>
      <c r="QGJ26" s="293"/>
      <c r="QGK26" s="293"/>
      <c r="QGL26" s="293"/>
      <c r="QGM26" s="293"/>
      <c r="QGN26" s="293"/>
      <c r="QGO26" s="293"/>
      <c r="QGP26" s="293"/>
      <c r="QGQ26" s="293"/>
      <c r="QGR26" s="293"/>
      <c r="QGS26" s="293"/>
      <c r="QGT26" s="293"/>
      <c r="QGU26" s="293"/>
      <c r="QGV26" s="293"/>
      <c r="QGW26" s="293"/>
      <c r="QGX26" s="293"/>
      <c r="QGY26" s="293"/>
      <c r="QGZ26" s="293"/>
      <c r="QHA26" s="293"/>
      <c r="QHB26" s="293"/>
      <c r="QHC26" s="293"/>
      <c r="QHD26" s="293"/>
      <c r="QHE26" s="293"/>
      <c r="QHF26" s="293"/>
      <c r="QHG26" s="293"/>
      <c r="QHH26" s="293"/>
      <c r="QHI26" s="293"/>
      <c r="QHJ26" s="293"/>
      <c r="QHK26" s="293"/>
      <c r="QHL26" s="293"/>
      <c r="QHM26" s="293"/>
      <c r="QHN26" s="293"/>
      <c r="QHO26" s="293"/>
      <c r="QHP26" s="293"/>
      <c r="QHQ26" s="293"/>
      <c r="QHR26" s="293"/>
      <c r="QHS26" s="293"/>
      <c r="QHT26" s="293"/>
      <c r="QHU26" s="293"/>
      <c r="QHV26" s="293"/>
      <c r="QHW26" s="293"/>
      <c r="QHX26" s="293"/>
      <c r="QHY26" s="293"/>
      <c r="QHZ26" s="293"/>
      <c r="QIA26" s="293"/>
      <c r="QIB26" s="293"/>
      <c r="QIC26" s="293"/>
      <c r="QID26" s="293"/>
      <c r="QIE26" s="293"/>
      <c r="QIF26" s="293"/>
      <c r="QIG26" s="293"/>
      <c r="QIH26" s="293"/>
      <c r="QII26" s="293"/>
      <c r="QIJ26" s="293"/>
      <c r="QIK26" s="293"/>
      <c r="QIL26" s="293"/>
      <c r="QIM26" s="293"/>
      <c r="QIN26" s="293"/>
      <c r="QIO26" s="293"/>
      <c r="QIP26" s="293"/>
      <c r="QIQ26" s="293"/>
      <c r="QIR26" s="293"/>
      <c r="QIS26" s="293"/>
      <c r="QIT26" s="293"/>
      <c r="QIU26" s="293"/>
      <c r="QIV26" s="293"/>
      <c r="QIW26" s="293"/>
      <c r="QIX26" s="293"/>
      <c r="QIY26" s="293"/>
      <c r="QIZ26" s="293"/>
      <c r="QJA26" s="293"/>
      <c r="QJB26" s="293"/>
      <c r="QJC26" s="293"/>
      <c r="QJD26" s="293"/>
      <c r="QJE26" s="293"/>
      <c r="QJF26" s="293"/>
      <c r="QJG26" s="293"/>
      <c r="QJH26" s="293"/>
      <c r="QJI26" s="293"/>
      <c r="QJJ26" s="293"/>
      <c r="QJK26" s="293"/>
      <c r="QJL26" s="293"/>
      <c r="QJM26" s="293"/>
      <c r="QJN26" s="293"/>
      <c r="QJO26" s="293"/>
      <c r="QJP26" s="293"/>
      <c r="QJQ26" s="293"/>
      <c r="QJR26" s="293"/>
      <c r="QJS26" s="293"/>
      <c r="QJT26" s="293"/>
      <c r="QJU26" s="293"/>
      <c r="QJV26" s="293"/>
      <c r="QJW26" s="293"/>
      <c r="QJX26" s="293"/>
      <c r="QJY26" s="293"/>
      <c r="QJZ26" s="293"/>
      <c r="QKA26" s="293"/>
      <c r="QKB26" s="293"/>
      <c r="QKC26" s="293"/>
      <c r="QKD26" s="293"/>
      <c r="QKE26" s="293"/>
      <c r="QKF26" s="293"/>
      <c r="QKG26" s="293"/>
      <c r="QKH26" s="293"/>
      <c r="QKI26" s="293"/>
      <c r="QKJ26" s="293"/>
      <c r="QKK26" s="293"/>
      <c r="QKL26" s="293"/>
      <c r="QKM26" s="293"/>
      <c r="QKN26" s="293"/>
      <c r="QKO26" s="293"/>
      <c r="QKP26" s="293"/>
      <c r="QKQ26" s="293"/>
      <c r="QKR26" s="293"/>
      <c r="QKS26" s="293"/>
      <c r="QKT26" s="293"/>
      <c r="QKU26" s="293"/>
      <c r="QKV26" s="293"/>
      <c r="QKW26" s="293"/>
      <c r="QKX26" s="293"/>
      <c r="QKY26" s="293"/>
      <c r="QKZ26" s="293"/>
      <c r="QLA26" s="293"/>
      <c r="QLB26" s="293"/>
      <c r="QLC26" s="293"/>
      <c r="QLD26" s="293"/>
      <c r="QLE26" s="293"/>
      <c r="QLF26" s="293"/>
      <c r="QLG26" s="293"/>
      <c r="QLH26" s="293"/>
      <c r="QLI26" s="293"/>
      <c r="QLJ26" s="293"/>
      <c r="QLK26" s="293"/>
      <c r="QLL26" s="293"/>
      <c r="QLM26" s="293"/>
      <c r="QLN26" s="293"/>
      <c r="QLO26" s="293"/>
      <c r="QLP26" s="293"/>
      <c r="QLQ26" s="293"/>
      <c r="QLR26" s="293"/>
      <c r="QLS26" s="293"/>
      <c r="QLT26" s="293"/>
      <c r="QLU26" s="293"/>
      <c r="QLV26" s="293"/>
      <c r="QLW26" s="293"/>
      <c r="QLX26" s="293"/>
      <c r="QLY26" s="293"/>
      <c r="QLZ26" s="293"/>
      <c r="QMA26" s="293"/>
      <c r="QMB26" s="293"/>
      <c r="QMC26" s="293"/>
      <c r="QMD26" s="293"/>
      <c r="QME26" s="293"/>
      <c r="QMF26" s="293"/>
      <c r="QMG26" s="293"/>
      <c r="QMH26" s="293"/>
      <c r="QMI26" s="293"/>
      <c r="QMJ26" s="293"/>
      <c r="QMK26" s="293"/>
      <c r="QML26" s="293"/>
      <c r="QMM26" s="293"/>
      <c r="QMN26" s="293"/>
      <c r="QMO26" s="293"/>
      <c r="QMP26" s="293"/>
      <c r="QMQ26" s="293"/>
      <c r="QMR26" s="293"/>
      <c r="QMS26" s="293"/>
      <c r="QMT26" s="293"/>
      <c r="QMU26" s="293"/>
      <c r="QMV26" s="293"/>
      <c r="QMW26" s="293"/>
      <c r="QMX26" s="293"/>
      <c r="QMY26" s="293"/>
      <c r="QMZ26" s="293"/>
      <c r="QNA26" s="293"/>
      <c r="QNB26" s="293"/>
      <c r="QNC26" s="293"/>
      <c r="QND26" s="293"/>
      <c r="QNE26" s="293"/>
      <c r="QNF26" s="293"/>
      <c r="QNG26" s="293"/>
      <c r="QNH26" s="293"/>
      <c r="QNI26" s="293"/>
      <c r="QNJ26" s="293"/>
      <c r="QNK26" s="293"/>
      <c r="QNL26" s="293"/>
      <c r="QNM26" s="293"/>
      <c r="QNN26" s="293"/>
      <c r="QNO26" s="293"/>
      <c r="QNP26" s="293"/>
      <c r="QNQ26" s="293"/>
      <c r="QNR26" s="293"/>
      <c r="QNS26" s="293"/>
      <c r="QNT26" s="293"/>
      <c r="QNU26" s="293"/>
      <c r="QNV26" s="293"/>
      <c r="QNW26" s="293"/>
      <c r="QNX26" s="293"/>
      <c r="QNY26" s="293"/>
      <c r="QNZ26" s="293"/>
      <c r="QOA26" s="293"/>
      <c r="QOB26" s="293"/>
      <c r="QOC26" s="293"/>
      <c r="QOD26" s="293"/>
      <c r="QOE26" s="293"/>
      <c r="QOF26" s="293"/>
      <c r="QOG26" s="293"/>
      <c r="QOH26" s="293"/>
      <c r="QOI26" s="293"/>
      <c r="QOJ26" s="293"/>
      <c r="QOK26" s="293"/>
      <c r="QOL26" s="293"/>
      <c r="QOM26" s="293"/>
      <c r="QON26" s="293"/>
      <c r="QOO26" s="293"/>
      <c r="QOP26" s="293"/>
      <c r="QOQ26" s="293"/>
      <c r="QOR26" s="293"/>
      <c r="QOS26" s="293"/>
      <c r="QOT26" s="293"/>
      <c r="QOU26" s="293"/>
      <c r="QOV26" s="293"/>
      <c r="QOW26" s="293"/>
      <c r="QOX26" s="293"/>
      <c r="QOY26" s="293"/>
      <c r="QOZ26" s="293"/>
      <c r="QPA26" s="293"/>
      <c r="QPB26" s="293"/>
      <c r="QPC26" s="293"/>
      <c r="QPD26" s="293"/>
      <c r="QPE26" s="293"/>
      <c r="QPF26" s="293"/>
      <c r="QPG26" s="293"/>
      <c r="QPH26" s="293"/>
      <c r="QPI26" s="293"/>
      <c r="QPJ26" s="293"/>
      <c r="QPK26" s="293"/>
      <c r="QPL26" s="293"/>
      <c r="QPM26" s="293"/>
      <c r="QPN26" s="293"/>
      <c r="QPO26" s="293"/>
      <c r="QPP26" s="293"/>
      <c r="QPQ26" s="293"/>
      <c r="QPR26" s="293"/>
      <c r="QPS26" s="293"/>
      <c r="QPT26" s="293"/>
      <c r="QPU26" s="293"/>
      <c r="QPV26" s="293"/>
      <c r="QPW26" s="293"/>
      <c r="QPX26" s="293"/>
      <c r="QPY26" s="293"/>
      <c r="QPZ26" s="293"/>
      <c r="QQA26" s="293"/>
      <c r="QQB26" s="293"/>
      <c r="QQC26" s="293"/>
      <c r="QQD26" s="293"/>
      <c r="QQE26" s="293"/>
      <c r="QQF26" s="293"/>
      <c r="QQG26" s="293"/>
      <c r="QQH26" s="293"/>
      <c r="QQI26" s="293"/>
      <c r="QQJ26" s="293"/>
      <c r="QQK26" s="293"/>
      <c r="QQL26" s="293"/>
      <c r="QQM26" s="293"/>
      <c r="QQN26" s="293"/>
      <c r="QQO26" s="293"/>
      <c r="QQP26" s="293"/>
      <c r="QQQ26" s="293"/>
      <c r="QQR26" s="293"/>
      <c r="QQS26" s="293"/>
      <c r="QQT26" s="293"/>
      <c r="QQU26" s="293"/>
      <c r="QQV26" s="293"/>
      <c r="QQW26" s="293"/>
      <c r="QQX26" s="293"/>
      <c r="QQY26" s="293"/>
      <c r="QQZ26" s="293"/>
      <c r="QRA26" s="293"/>
      <c r="QRB26" s="293"/>
      <c r="QRC26" s="293"/>
      <c r="QRD26" s="293"/>
      <c r="QRE26" s="293"/>
      <c r="QRF26" s="293"/>
      <c r="QRG26" s="293"/>
      <c r="QRH26" s="293"/>
      <c r="QRI26" s="293"/>
      <c r="QRJ26" s="293"/>
      <c r="QRK26" s="293"/>
      <c r="QRL26" s="293"/>
      <c r="QRM26" s="293"/>
      <c r="QRN26" s="293"/>
      <c r="QRO26" s="293"/>
      <c r="QRP26" s="293"/>
      <c r="QRQ26" s="293"/>
      <c r="QRR26" s="293"/>
      <c r="QRS26" s="293"/>
      <c r="QRT26" s="293"/>
      <c r="QRU26" s="293"/>
      <c r="QRV26" s="293"/>
      <c r="QRW26" s="293"/>
      <c r="QRX26" s="293"/>
      <c r="QRY26" s="293"/>
      <c r="QRZ26" s="293"/>
      <c r="QSA26" s="293"/>
      <c r="QSB26" s="293"/>
      <c r="QSC26" s="293"/>
      <c r="QSD26" s="293"/>
      <c r="QSE26" s="293"/>
      <c r="QSF26" s="293"/>
      <c r="QSG26" s="293"/>
      <c r="QSH26" s="293"/>
      <c r="QSI26" s="293"/>
      <c r="QSJ26" s="293"/>
      <c r="QSK26" s="293"/>
      <c r="QSL26" s="293"/>
      <c r="QSM26" s="293"/>
      <c r="QSN26" s="293"/>
      <c r="QSO26" s="293"/>
      <c r="QSP26" s="293"/>
      <c r="QSQ26" s="293"/>
      <c r="QSR26" s="293"/>
      <c r="QSS26" s="293"/>
      <c r="QST26" s="293"/>
      <c r="QSU26" s="293"/>
      <c r="QSV26" s="293"/>
      <c r="QSW26" s="293"/>
      <c r="QSX26" s="293"/>
      <c r="QSY26" s="293"/>
      <c r="QSZ26" s="293"/>
      <c r="QTA26" s="293"/>
      <c r="QTB26" s="293"/>
      <c r="QTC26" s="293"/>
      <c r="QTD26" s="293"/>
      <c r="QTE26" s="293"/>
      <c r="QTF26" s="293"/>
      <c r="QTG26" s="293"/>
      <c r="QTH26" s="293"/>
      <c r="QTI26" s="293"/>
      <c r="QTJ26" s="293"/>
      <c r="QTK26" s="293"/>
      <c r="QTL26" s="293"/>
      <c r="QTM26" s="293"/>
      <c r="QTN26" s="293"/>
      <c r="QTO26" s="293"/>
      <c r="QTP26" s="293"/>
      <c r="QTQ26" s="293"/>
      <c r="QTR26" s="293"/>
      <c r="QTS26" s="293"/>
      <c r="QTT26" s="293"/>
      <c r="QTU26" s="293"/>
      <c r="QTV26" s="293"/>
      <c r="QTW26" s="293"/>
      <c r="QTX26" s="293"/>
      <c r="QTY26" s="293"/>
      <c r="QTZ26" s="293"/>
      <c r="QUA26" s="293"/>
      <c r="QUB26" s="293"/>
      <c r="QUC26" s="293"/>
      <c r="QUD26" s="293"/>
      <c r="QUE26" s="293"/>
      <c r="QUF26" s="293"/>
      <c r="QUG26" s="293"/>
      <c r="QUH26" s="293"/>
      <c r="QUI26" s="293"/>
      <c r="QUJ26" s="293"/>
      <c r="QUK26" s="293"/>
      <c r="QUL26" s="293"/>
      <c r="QUM26" s="293"/>
      <c r="QUN26" s="293"/>
      <c r="QUO26" s="293"/>
      <c r="QUP26" s="293"/>
      <c r="QUQ26" s="293"/>
      <c r="QUR26" s="293"/>
      <c r="QUS26" s="293"/>
      <c r="QUT26" s="293"/>
      <c r="QUU26" s="293"/>
      <c r="QUV26" s="293"/>
      <c r="QUW26" s="293"/>
      <c r="QUX26" s="293"/>
      <c r="QUY26" s="293"/>
      <c r="QUZ26" s="293"/>
      <c r="QVA26" s="293"/>
      <c r="QVB26" s="293"/>
      <c r="QVC26" s="293"/>
      <c r="QVD26" s="293"/>
      <c r="QVE26" s="293"/>
      <c r="QVF26" s="293"/>
      <c r="QVG26" s="293"/>
      <c r="QVH26" s="293"/>
      <c r="QVI26" s="293"/>
      <c r="QVJ26" s="293"/>
      <c r="QVK26" s="293"/>
      <c r="QVL26" s="293"/>
      <c r="QVM26" s="293"/>
      <c r="QVN26" s="293"/>
      <c r="QVO26" s="293"/>
      <c r="QVP26" s="293"/>
      <c r="QVQ26" s="293"/>
      <c r="QVR26" s="293"/>
      <c r="QVS26" s="293"/>
      <c r="QVT26" s="293"/>
      <c r="QVU26" s="293"/>
      <c r="QVV26" s="293"/>
      <c r="QVW26" s="293"/>
      <c r="QVX26" s="293"/>
      <c r="QVY26" s="293"/>
      <c r="QVZ26" s="293"/>
      <c r="QWA26" s="293"/>
      <c r="QWB26" s="293"/>
      <c r="QWC26" s="293"/>
      <c r="QWD26" s="293"/>
      <c r="QWE26" s="293"/>
      <c r="QWF26" s="293"/>
      <c r="QWG26" s="293"/>
      <c r="QWH26" s="293"/>
      <c r="QWI26" s="293"/>
      <c r="QWJ26" s="293"/>
      <c r="QWK26" s="293"/>
      <c r="QWL26" s="293"/>
      <c r="QWM26" s="293"/>
      <c r="QWN26" s="293"/>
      <c r="QWO26" s="293"/>
      <c r="QWP26" s="293"/>
      <c r="QWQ26" s="293"/>
      <c r="QWR26" s="293"/>
      <c r="QWS26" s="293"/>
      <c r="QWT26" s="293"/>
      <c r="QWU26" s="293"/>
      <c r="QWV26" s="293"/>
      <c r="QWW26" s="293"/>
      <c r="QWX26" s="293"/>
      <c r="QWY26" s="293"/>
      <c r="QWZ26" s="293"/>
      <c r="QXA26" s="293"/>
      <c r="QXB26" s="293"/>
      <c r="QXC26" s="293"/>
      <c r="QXD26" s="293"/>
      <c r="QXE26" s="293"/>
      <c r="QXF26" s="293"/>
      <c r="QXG26" s="293"/>
      <c r="QXH26" s="293"/>
      <c r="QXI26" s="293"/>
      <c r="QXJ26" s="293"/>
      <c r="QXK26" s="293"/>
      <c r="QXL26" s="293"/>
      <c r="QXM26" s="293"/>
      <c r="QXN26" s="293"/>
      <c r="QXO26" s="293"/>
      <c r="QXP26" s="293"/>
      <c r="QXQ26" s="293"/>
      <c r="QXR26" s="293"/>
      <c r="QXS26" s="293"/>
      <c r="QXT26" s="293"/>
      <c r="QXU26" s="293"/>
      <c r="QXV26" s="293"/>
      <c r="QXW26" s="293"/>
      <c r="QXX26" s="293"/>
      <c r="QXY26" s="293"/>
      <c r="QXZ26" s="293"/>
      <c r="QYA26" s="293"/>
      <c r="QYB26" s="293"/>
      <c r="QYC26" s="293"/>
      <c r="QYD26" s="293"/>
      <c r="QYE26" s="293"/>
      <c r="QYF26" s="293"/>
      <c r="QYG26" s="293"/>
      <c r="QYH26" s="293"/>
      <c r="QYI26" s="293"/>
      <c r="QYJ26" s="293"/>
      <c r="QYK26" s="293"/>
      <c r="QYL26" s="293"/>
      <c r="QYM26" s="293"/>
      <c r="QYN26" s="293"/>
      <c r="QYO26" s="293"/>
      <c r="QYP26" s="293"/>
      <c r="QYQ26" s="293"/>
      <c r="QYR26" s="293"/>
      <c r="QYS26" s="293"/>
      <c r="QYT26" s="293"/>
      <c r="QYU26" s="293"/>
      <c r="QYV26" s="293"/>
      <c r="QYW26" s="293"/>
      <c r="QYX26" s="293"/>
      <c r="QYY26" s="293"/>
      <c r="QYZ26" s="293"/>
      <c r="QZA26" s="293"/>
      <c r="QZB26" s="293"/>
      <c r="QZC26" s="293"/>
      <c r="QZD26" s="293"/>
      <c r="QZE26" s="293"/>
      <c r="QZF26" s="293"/>
      <c r="QZG26" s="293"/>
      <c r="QZH26" s="293"/>
      <c r="QZI26" s="293"/>
      <c r="QZJ26" s="293"/>
      <c r="QZK26" s="293"/>
      <c r="QZL26" s="293"/>
      <c r="QZM26" s="293"/>
      <c r="QZN26" s="293"/>
      <c r="QZO26" s="293"/>
      <c r="QZP26" s="293"/>
      <c r="QZQ26" s="293"/>
      <c r="QZR26" s="293"/>
      <c r="QZS26" s="293"/>
      <c r="QZT26" s="293"/>
      <c r="QZU26" s="293"/>
      <c r="QZV26" s="293"/>
      <c r="QZW26" s="293"/>
      <c r="QZX26" s="293"/>
      <c r="QZY26" s="293"/>
      <c r="QZZ26" s="293"/>
      <c r="RAA26" s="293"/>
      <c r="RAB26" s="293"/>
      <c r="RAC26" s="293"/>
      <c r="RAD26" s="293"/>
      <c r="RAE26" s="293"/>
      <c r="RAF26" s="293"/>
      <c r="RAG26" s="293"/>
      <c r="RAH26" s="293"/>
      <c r="RAI26" s="293"/>
      <c r="RAJ26" s="293"/>
      <c r="RAK26" s="293"/>
      <c r="RAL26" s="293"/>
      <c r="RAM26" s="293"/>
      <c r="RAN26" s="293"/>
      <c r="RAO26" s="293"/>
      <c r="RAP26" s="293"/>
      <c r="RAQ26" s="293"/>
      <c r="RAR26" s="293"/>
      <c r="RAS26" s="293"/>
      <c r="RAT26" s="293"/>
      <c r="RAU26" s="293"/>
      <c r="RAV26" s="293"/>
      <c r="RAW26" s="293"/>
      <c r="RAX26" s="293"/>
      <c r="RAY26" s="293"/>
      <c r="RAZ26" s="293"/>
      <c r="RBA26" s="293"/>
      <c r="RBB26" s="293"/>
      <c r="RBC26" s="293"/>
      <c r="RBD26" s="293"/>
      <c r="RBE26" s="293"/>
      <c r="RBF26" s="293"/>
      <c r="RBG26" s="293"/>
      <c r="RBH26" s="293"/>
      <c r="RBI26" s="293"/>
      <c r="RBJ26" s="293"/>
      <c r="RBK26" s="293"/>
      <c r="RBL26" s="293"/>
      <c r="RBM26" s="293"/>
      <c r="RBN26" s="293"/>
      <c r="RBO26" s="293"/>
      <c r="RBP26" s="293"/>
      <c r="RBQ26" s="293"/>
      <c r="RBR26" s="293"/>
      <c r="RBS26" s="293"/>
      <c r="RBT26" s="293"/>
      <c r="RBU26" s="293"/>
      <c r="RBV26" s="293"/>
      <c r="RBW26" s="293"/>
      <c r="RBX26" s="293"/>
      <c r="RBY26" s="293"/>
      <c r="RBZ26" s="293"/>
      <c r="RCA26" s="293"/>
      <c r="RCB26" s="293"/>
      <c r="RCC26" s="293"/>
      <c r="RCD26" s="293"/>
      <c r="RCE26" s="293"/>
      <c r="RCF26" s="293"/>
      <c r="RCG26" s="293"/>
      <c r="RCH26" s="293"/>
      <c r="RCI26" s="293"/>
      <c r="RCJ26" s="293"/>
      <c r="RCK26" s="293"/>
      <c r="RCL26" s="293"/>
      <c r="RCM26" s="293"/>
      <c r="RCN26" s="293"/>
      <c r="RCO26" s="293"/>
      <c r="RCP26" s="293"/>
      <c r="RCQ26" s="293"/>
      <c r="RCR26" s="293"/>
      <c r="RCS26" s="293"/>
      <c r="RCT26" s="293"/>
      <c r="RCU26" s="293"/>
      <c r="RCV26" s="293"/>
      <c r="RCW26" s="293"/>
      <c r="RCX26" s="293"/>
      <c r="RCY26" s="293"/>
      <c r="RCZ26" s="293"/>
      <c r="RDA26" s="293"/>
      <c r="RDB26" s="293"/>
      <c r="RDC26" s="293"/>
      <c r="RDD26" s="293"/>
      <c r="RDE26" s="293"/>
      <c r="RDF26" s="293"/>
      <c r="RDG26" s="293"/>
      <c r="RDH26" s="293"/>
      <c r="RDI26" s="293"/>
      <c r="RDJ26" s="293"/>
      <c r="RDK26" s="293"/>
      <c r="RDL26" s="293"/>
      <c r="RDM26" s="293"/>
      <c r="RDN26" s="293"/>
      <c r="RDO26" s="293"/>
      <c r="RDP26" s="293"/>
      <c r="RDQ26" s="293"/>
      <c r="RDR26" s="293"/>
      <c r="RDS26" s="293"/>
      <c r="RDT26" s="293"/>
      <c r="RDU26" s="293"/>
      <c r="RDV26" s="293"/>
      <c r="RDW26" s="293"/>
      <c r="RDX26" s="293"/>
      <c r="RDY26" s="293"/>
      <c r="RDZ26" s="293"/>
      <c r="REA26" s="293"/>
      <c r="REB26" s="293"/>
      <c r="REC26" s="293"/>
      <c r="RED26" s="293"/>
      <c r="REE26" s="293"/>
      <c r="REF26" s="293"/>
      <c r="REG26" s="293"/>
      <c r="REH26" s="293"/>
      <c r="REI26" s="293"/>
      <c r="REJ26" s="293"/>
      <c r="REK26" s="293"/>
      <c r="REL26" s="293"/>
      <c r="REM26" s="293"/>
      <c r="REN26" s="293"/>
      <c r="REO26" s="293"/>
      <c r="REP26" s="293"/>
      <c r="REQ26" s="293"/>
      <c r="RER26" s="293"/>
      <c r="RES26" s="293"/>
      <c r="RET26" s="293"/>
      <c r="REU26" s="293"/>
      <c r="REV26" s="293"/>
      <c r="REW26" s="293"/>
      <c r="REX26" s="293"/>
      <c r="REY26" s="293"/>
      <c r="REZ26" s="293"/>
      <c r="RFA26" s="293"/>
      <c r="RFB26" s="293"/>
      <c r="RFC26" s="293"/>
      <c r="RFD26" s="293"/>
      <c r="RFE26" s="293"/>
      <c r="RFF26" s="293"/>
      <c r="RFG26" s="293"/>
      <c r="RFH26" s="293"/>
      <c r="RFI26" s="293"/>
      <c r="RFJ26" s="293"/>
      <c r="RFK26" s="293"/>
      <c r="RFL26" s="293"/>
      <c r="RFM26" s="293"/>
      <c r="RFN26" s="293"/>
      <c r="RFO26" s="293"/>
      <c r="RFP26" s="293"/>
      <c r="RFQ26" s="293"/>
      <c r="RFR26" s="293"/>
      <c r="RFS26" s="293"/>
      <c r="RFT26" s="293"/>
      <c r="RFU26" s="293"/>
      <c r="RFV26" s="293"/>
      <c r="RFW26" s="293"/>
      <c r="RFX26" s="293"/>
      <c r="RFY26" s="293"/>
      <c r="RFZ26" s="293"/>
      <c r="RGA26" s="293"/>
      <c r="RGB26" s="293"/>
      <c r="RGC26" s="293"/>
      <c r="RGD26" s="293"/>
      <c r="RGE26" s="293"/>
      <c r="RGF26" s="293"/>
      <c r="RGG26" s="293"/>
      <c r="RGH26" s="293"/>
      <c r="RGI26" s="293"/>
      <c r="RGJ26" s="293"/>
      <c r="RGK26" s="293"/>
      <c r="RGL26" s="293"/>
      <c r="RGM26" s="293"/>
      <c r="RGN26" s="293"/>
      <c r="RGO26" s="293"/>
      <c r="RGP26" s="293"/>
      <c r="RGQ26" s="293"/>
      <c r="RGR26" s="293"/>
      <c r="RGS26" s="293"/>
      <c r="RGT26" s="293"/>
      <c r="RGU26" s="293"/>
      <c r="RGV26" s="293"/>
      <c r="RGW26" s="293"/>
      <c r="RGX26" s="293"/>
      <c r="RGY26" s="293"/>
      <c r="RGZ26" s="293"/>
      <c r="RHA26" s="293"/>
      <c r="RHB26" s="293"/>
      <c r="RHC26" s="293"/>
      <c r="RHD26" s="293"/>
      <c r="RHE26" s="293"/>
      <c r="RHF26" s="293"/>
      <c r="RHG26" s="293"/>
      <c r="RHH26" s="293"/>
      <c r="RHI26" s="293"/>
      <c r="RHJ26" s="293"/>
      <c r="RHK26" s="293"/>
      <c r="RHL26" s="293"/>
      <c r="RHM26" s="293"/>
      <c r="RHN26" s="293"/>
      <c r="RHO26" s="293"/>
      <c r="RHP26" s="293"/>
      <c r="RHQ26" s="293"/>
      <c r="RHR26" s="293"/>
      <c r="RHS26" s="293"/>
      <c r="RHT26" s="293"/>
      <c r="RHU26" s="293"/>
      <c r="RHV26" s="293"/>
      <c r="RHW26" s="293"/>
      <c r="RHX26" s="293"/>
      <c r="RHY26" s="293"/>
      <c r="RHZ26" s="293"/>
      <c r="RIA26" s="293"/>
      <c r="RIB26" s="293"/>
      <c r="RIC26" s="293"/>
      <c r="RID26" s="293"/>
      <c r="RIE26" s="293"/>
      <c r="RIF26" s="293"/>
      <c r="RIG26" s="293"/>
      <c r="RIH26" s="293"/>
      <c r="RII26" s="293"/>
      <c r="RIJ26" s="293"/>
      <c r="RIK26" s="293"/>
      <c r="RIL26" s="293"/>
      <c r="RIM26" s="293"/>
      <c r="RIN26" s="293"/>
      <c r="RIO26" s="293"/>
      <c r="RIP26" s="293"/>
      <c r="RIQ26" s="293"/>
      <c r="RIR26" s="293"/>
      <c r="RIS26" s="293"/>
      <c r="RIT26" s="293"/>
      <c r="RIU26" s="293"/>
      <c r="RIV26" s="293"/>
      <c r="RIW26" s="293"/>
      <c r="RIX26" s="293"/>
      <c r="RIY26" s="293"/>
      <c r="RIZ26" s="293"/>
      <c r="RJA26" s="293"/>
      <c r="RJB26" s="293"/>
      <c r="RJC26" s="293"/>
      <c r="RJD26" s="293"/>
      <c r="RJE26" s="293"/>
      <c r="RJF26" s="293"/>
      <c r="RJG26" s="293"/>
      <c r="RJH26" s="293"/>
      <c r="RJI26" s="293"/>
      <c r="RJJ26" s="293"/>
      <c r="RJK26" s="293"/>
      <c r="RJL26" s="293"/>
      <c r="RJM26" s="293"/>
      <c r="RJN26" s="293"/>
      <c r="RJO26" s="293"/>
      <c r="RJP26" s="293"/>
      <c r="RJQ26" s="293"/>
      <c r="RJR26" s="293"/>
      <c r="RJS26" s="293"/>
      <c r="RJT26" s="293"/>
      <c r="RJU26" s="293"/>
      <c r="RJV26" s="293"/>
      <c r="RJW26" s="293"/>
      <c r="RJX26" s="293"/>
      <c r="RJY26" s="293"/>
      <c r="RJZ26" s="293"/>
      <c r="RKA26" s="293"/>
      <c r="RKB26" s="293"/>
      <c r="RKC26" s="293"/>
      <c r="RKD26" s="293"/>
      <c r="RKE26" s="293"/>
      <c r="RKF26" s="293"/>
      <c r="RKG26" s="293"/>
      <c r="RKH26" s="293"/>
      <c r="RKI26" s="293"/>
      <c r="RKJ26" s="293"/>
      <c r="RKK26" s="293"/>
      <c r="RKL26" s="293"/>
      <c r="RKM26" s="293"/>
      <c r="RKN26" s="293"/>
      <c r="RKO26" s="293"/>
      <c r="RKP26" s="293"/>
      <c r="RKQ26" s="293"/>
      <c r="RKR26" s="293"/>
      <c r="RKS26" s="293"/>
      <c r="RKT26" s="293"/>
      <c r="RKU26" s="293"/>
      <c r="RKV26" s="293"/>
      <c r="RKW26" s="293"/>
      <c r="RKX26" s="293"/>
      <c r="RKY26" s="293"/>
      <c r="RKZ26" s="293"/>
      <c r="RLA26" s="293"/>
      <c r="RLB26" s="293"/>
      <c r="RLC26" s="293"/>
      <c r="RLD26" s="293"/>
      <c r="RLE26" s="293"/>
      <c r="RLF26" s="293"/>
      <c r="RLG26" s="293"/>
      <c r="RLH26" s="293"/>
      <c r="RLI26" s="293"/>
      <c r="RLJ26" s="293"/>
      <c r="RLK26" s="293"/>
      <c r="RLL26" s="293"/>
      <c r="RLM26" s="293"/>
      <c r="RLN26" s="293"/>
      <c r="RLO26" s="293"/>
      <c r="RLP26" s="293"/>
      <c r="RLQ26" s="293"/>
      <c r="RLR26" s="293"/>
      <c r="RLS26" s="293"/>
      <c r="RLT26" s="293"/>
      <c r="RLU26" s="293"/>
      <c r="RLV26" s="293"/>
      <c r="RLW26" s="293"/>
      <c r="RLX26" s="293"/>
      <c r="RLY26" s="293"/>
      <c r="RLZ26" s="293"/>
      <c r="RMA26" s="293"/>
      <c r="RMB26" s="293"/>
      <c r="RMC26" s="293"/>
      <c r="RMD26" s="293"/>
      <c r="RME26" s="293"/>
      <c r="RMF26" s="293"/>
      <c r="RMG26" s="293"/>
      <c r="RMH26" s="293"/>
      <c r="RMI26" s="293"/>
      <c r="RMJ26" s="293"/>
      <c r="RMK26" s="293"/>
      <c r="RML26" s="293"/>
      <c r="RMM26" s="293"/>
      <c r="RMN26" s="293"/>
      <c r="RMO26" s="293"/>
      <c r="RMP26" s="293"/>
      <c r="RMQ26" s="293"/>
      <c r="RMR26" s="293"/>
      <c r="RMS26" s="293"/>
      <c r="RMT26" s="293"/>
      <c r="RMU26" s="293"/>
      <c r="RMV26" s="293"/>
      <c r="RMW26" s="293"/>
      <c r="RMX26" s="293"/>
      <c r="RMY26" s="293"/>
      <c r="RMZ26" s="293"/>
      <c r="RNA26" s="293"/>
      <c r="RNB26" s="293"/>
      <c r="RNC26" s="293"/>
      <c r="RND26" s="293"/>
      <c r="RNE26" s="293"/>
      <c r="RNF26" s="293"/>
      <c r="RNG26" s="293"/>
      <c r="RNH26" s="293"/>
      <c r="RNI26" s="293"/>
      <c r="RNJ26" s="293"/>
      <c r="RNK26" s="293"/>
      <c r="RNL26" s="293"/>
      <c r="RNM26" s="293"/>
      <c r="RNN26" s="293"/>
      <c r="RNO26" s="293"/>
      <c r="RNP26" s="293"/>
      <c r="RNQ26" s="293"/>
      <c r="RNR26" s="293"/>
      <c r="RNS26" s="293"/>
      <c r="RNT26" s="293"/>
      <c r="RNU26" s="293"/>
      <c r="RNV26" s="293"/>
      <c r="RNW26" s="293"/>
      <c r="RNX26" s="293"/>
      <c r="RNY26" s="293"/>
      <c r="RNZ26" s="293"/>
      <c r="ROA26" s="293"/>
      <c r="ROB26" s="293"/>
      <c r="ROC26" s="293"/>
      <c r="ROD26" s="293"/>
      <c r="ROE26" s="293"/>
      <c r="ROF26" s="293"/>
      <c r="ROG26" s="293"/>
      <c r="ROH26" s="293"/>
      <c r="ROI26" s="293"/>
      <c r="ROJ26" s="293"/>
      <c r="ROK26" s="293"/>
      <c r="ROL26" s="293"/>
      <c r="ROM26" s="293"/>
      <c r="RON26" s="293"/>
      <c r="ROO26" s="293"/>
      <c r="ROP26" s="293"/>
      <c r="ROQ26" s="293"/>
      <c r="ROR26" s="293"/>
      <c r="ROS26" s="293"/>
      <c r="ROT26" s="293"/>
      <c r="ROU26" s="293"/>
      <c r="ROV26" s="293"/>
      <c r="ROW26" s="293"/>
      <c r="ROX26" s="293"/>
      <c r="ROY26" s="293"/>
      <c r="ROZ26" s="293"/>
      <c r="RPA26" s="293"/>
      <c r="RPB26" s="293"/>
      <c r="RPC26" s="293"/>
      <c r="RPD26" s="293"/>
      <c r="RPE26" s="293"/>
      <c r="RPF26" s="293"/>
      <c r="RPG26" s="293"/>
      <c r="RPH26" s="293"/>
      <c r="RPI26" s="293"/>
      <c r="RPJ26" s="293"/>
      <c r="RPK26" s="293"/>
      <c r="RPL26" s="293"/>
      <c r="RPM26" s="293"/>
      <c r="RPN26" s="293"/>
      <c r="RPO26" s="293"/>
      <c r="RPP26" s="293"/>
      <c r="RPQ26" s="293"/>
      <c r="RPR26" s="293"/>
      <c r="RPS26" s="293"/>
      <c r="RPT26" s="293"/>
      <c r="RPU26" s="293"/>
      <c r="RPV26" s="293"/>
      <c r="RPW26" s="293"/>
      <c r="RPX26" s="293"/>
      <c r="RPY26" s="293"/>
      <c r="RPZ26" s="293"/>
      <c r="RQA26" s="293"/>
      <c r="RQB26" s="293"/>
      <c r="RQC26" s="293"/>
      <c r="RQD26" s="293"/>
      <c r="RQE26" s="293"/>
      <c r="RQF26" s="293"/>
      <c r="RQG26" s="293"/>
      <c r="RQH26" s="293"/>
      <c r="RQI26" s="293"/>
      <c r="RQJ26" s="293"/>
      <c r="RQK26" s="293"/>
      <c r="RQL26" s="293"/>
      <c r="RQM26" s="293"/>
      <c r="RQN26" s="293"/>
      <c r="RQO26" s="293"/>
      <c r="RQP26" s="293"/>
      <c r="RQQ26" s="293"/>
      <c r="RQR26" s="293"/>
      <c r="RQS26" s="293"/>
      <c r="RQT26" s="293"/>
      <c r="RQU26" s="293"/>
      <c r="RQV26" s="293"/>
      <c r="RQW26" s="293"/>
      <c r="RQX26" s="293"/>
      <c r="RQY26" s="293"/>
      <c r="RQZ26" s="293"/>
      <c r="RRA26" s="293"/>
      <c r="RRB26" s="293"/>
      <c r="RRC26" s="293"/>
      <c r="RRD26" s="293"/>
      <c r="RRE26" s="293"/>
      <c r="RRF26" s="293"/>
      <c r="RRG26" s="293"/>
      <c r="RRH26" s="293"/>
      <c r="RRI26" s="293"/>
      <c r="RRJ26" s="293"/>
      <c r="RRK26" s="293"/>
      <c r="RRL26" s="293"/>
      <c r="RRM26" s="293"/>
      <c r="RRN26" s="293"/>
      <c r="RRO26" s="293"/>
      <c r="RRP26" s="293"/>
      <c r="RRQ26" s="293"/>
      <c r="RRR26" s="293"/>
      <c r="RRS26" s="293"/>
      <c r="RRT26" s="293"/>
      <c r="RRU26" s="293"/>
      <c r="RRV26" s="293"/>
      <c r="RRW26" s="293"/>
      <c r="RRX26" s="293"/>
      <c r="RRY26" s="293"/>
      <c r="RRZ26" s="293"/>
      <c r="RSA26" s="293"/>
      <c r="RSB26" s="293"/>
      <c r="RSC26" s="293"/>
      <c r="RSD26" s="293"/>
      <c r="RSE26" s="293"/>
      <c r="RSF26" s="293"/>
      <c r="RSG26" s="293"/>
      <c r="RSH26" s="293"/>
      <c r="RSI26" s="293"/>
      <c r="RSJ26" s="293"/>
      <c r="RSK26" s="293"/>
      <c r="RSL26" s="293"/>
      <c r="RSM26" s="293"/>
      <c r="RSN26" s="293"/>
      <c r="RSO26" s="293"/>
      <c r="RSP26" s="293"/>
      <c r="RSQ26" s="293"/>
      <c r="RSR26" s="293"/>
      <c r="RSS26" s="293"/>
      <c r="RST26" s="293"/>
      <c r="RSU26" s="293"/>
      <c r="RSV26" s="293"/>
      <c r="RSW26" s="293"/>
      <c r="RSX26" s="293"/>
      <c r="RSY26" s="293"/>
      <c r="RSZ26" s="293"/>
      <c r="RTA26" s="293"/>
      <c r="RTB26" s="293"/>
      <c r="RTC26" s="293"/>
      <c r="RTD26" s="293"/>
      <c r="RTE26" s="293"/>
      <c r="RTF26" s="293"/>
      <c r="RTG26" s="293"/>
      <c r="RTH26" s="293"/>
      <c r="RTI26" s="293"/>
      <c r="RTJ26" s="293"/>
      <c r="RTK26" s="293"/>
      <c r="RTL26" s="293"/>
      <c r="RTM26" s="293"/>
      <c r="RTN26" s="293"/>
      <c r="RTO26" s="293"/>
      <c r="RTP26" s="293"/>
      <c r="RTQ26" s="293"/>
      <c r="RTR26" s="293"/>
      <c r="RTS26" s="293"/>
      <c r="RTT26" s="293"/>
      <c r="RTU26" s="293"/>
      <c r="RTV26" s="293"/>
      <c r="RTW26" s="293"/>
      <c r="RTX26" s="293"/>
      <c r="RTY26" s="293"/>
      <c r="RTZ26" s="293"/>
      <c r="RUA26" s="293"/>
      <c r="RUB26" s="293"/>
      <c r="RUC26" s="293"/>
      <c r="RUD26" s="293"/>
      <c r="RUE26" s="293"/>
      <c r="RUF26" s="293"/>
      <c r="RUG26" s="293"/>
      <c r="RUH26" s="293"/>
      <c r="RUI26" s="293"/>
      <c r="RUJ26" s="293"/>
      <c r="RUK26" s="293"/>
      <c r="RUL26" s="293"/>
      <c r="RUM26" s="293"/>
      <c r="RUN26" s="293"/>
      <c r="RUO26" s="293"/>
      <c r="RUP26" s="293"/>
      <c r="RUQ26" s="293"/>
      <c r="RUR26" s="293"/>
      <c r="RUS26" s="293"/>
      <c r="RUT26" s="293"/>
      <c r="RUU26" s="293"/>
      <c r="RUV26" s="293"/>
      <c r="RUW26" s="293"/>
      <c r="RUX26" s="293"/>
      <c r="RUY26" s="293"/>
      <c r="RUZ26" s="293"/>
      <c r="RVA26" s="293"/>
      <c r="RVB26" s="293"/>
      <c r="RVC26" s="293"/>
      <c r="RVD26" s="293"/>
      <c r="RVE26" s="293"/>
      <c r="RVF26" s="293"/>
      <c r="RVG26" s="293"/>
      <c r="RVH26" s="293"/>
      <c r="RVI26" s="293"/>
      <c r="RVJ26" s="293"/>
      <c r="RVK26" s="293"/>
      <c r="RVL26" s="293"/>
      <c r="RVM26" s="293"/>
      <c r="RVN26" s="293"/>
      <c r="RVO26" s="293"/>
      <c r="RVP26" s="293"/>
      <c r="RVQ26" s="293"/>
      <c r="RVR26" s="293"/>
      <c r="RVS26" s="293"/>
      <c r="RVT26" s="293"/>
      <c r="RVU26" s="293"/>
      <c r="RVV26" s="293"/>
      <c r="RVW26" s="293"/>
      <c r="RVX26" s="293"/>
      <c r="RVY26" s="293"/>
      <c r="RVZ26" s="293"/>
      <c r="RWA26" s="293"/>
      <c r="RWB26" s="293"/>
      <c r="RWC26" s="293"/>
      <c r="RWD26" s="293"/>
      <c r="RWE26" s="293"/>
      <c r="RWF26" s="293"/>
      <c r="RWG26" s="293"/>
      <c r="RWH26" s="293"/>
      <c r="RWI26" s="293"/>
      <c r="RWJ26" s="293"/>
      <c r="RWK26" s="293"/>
      <c r="RWL26" s="293"/>
      <c r="RWM26" s="293"/>
      <c r="RWN26" s="293"/>
      <c r="RWO26" s="293"/>
      <c r="RWP26" s="293"/>
      <c r="RWQ26" s="293"/>
      <c r="RWR26" s="293"/>
      <c r="RWS26" s="293"/>
      <c r="RWT26" s="293"/>
      <c r="RWU26" s="293"/>
      <c r="RWV26" s="293"/>
      <c r="RWW26" s="293"/>
      <c r="RWX26" s="293"/>
      <c r="RWY26" s="293"/>
      <c r="RWZ26" s="293"/>
      <c r="RXA26" s="293"/>
      <c r="RXB26" s="293"/>
      <c r="RXC26" s="293"/>
      <c r="RXD26" s="293"/>
      <c r="RXE26" s="293"/>
      <c r="RXF26" s="293"/>
      <c r="RXG26" s="293"/>
      <c r="RXH26" s="293"/>
      <c r="RXI26" s="293"/>
      <c r="RXJ26" s="293"/>
      <c r="RXK26" s="293"/>
      <c r="RXL26" s="293"/>
      <c r="RXM26" s="293"/>
      <c r="RXN26" s="293"/>
      <c r="RXO26" s="293"/>
      <c r="RXP26" s="293"/>
      <c r="RXQ26" s="293"/>
      <c r="RXR26" s="293"/>
      <c r="RXS26" s="293"/>
      <c r="RXT26" s="293"/>
      <c r="RXU26" s="293"/>
      <c r="RXV26" s="293"/>
      <c r="RXW26" s="293"/>
      <c r="RXX26" s="293"/>
      <c r="RXY26" s="293"/>
      <c r="RXZ26" s="293"/>
      <c r="RYA26" s="293"/>
      <c r="RYB26" s="293"/>
      <c r="RYC26" s="293"/>
      <c r="RYD26" s="293"/>
      <c r="RYE26" s="293"/>
      <c r="RYF26" s="293"/>
      <c r="RYG26" s="293"/>
      <c r="RYH26" s="293"/>
      <c r="RYI26" s="293"/>
      <c r="RYJ26" s="293"/>
      <c r="RYK26" s="293"/>
      <c r="RYL26" s="293"/>
      <c r="RYM26" s="293"/>
      <c r="RYN26" s="293"/>
      <c r="RYO26" s="293"/>
      <c r="RYP26" s="293"/>
      <c r="RYQ26" s="293"/>
      <c r="RYR26" s="293"/>
      <c r="RYS26" s="293"/>
      <c r="RYT26" s="293"/>
      <c r="RYU26" s="293"/>
      <c r="RYV26" s="293"/>
      <c r="RYW26" s="293"/>
      <c r="RYX26" s="293"/>
      <c r="RYY26" s="293"/>
      <c r="RYZ26" s="293"/>
      <c r="RZA26" s="293"/>
      <c r="RZB26" s="293"/>
      <c r="RZC26" s="293"/>
      <c r="RZD26" s="293"/>
      <c r="RZE26" s="293"/>
      <c r="RZF26" s="293"/>
      <c r="RZG26" s="293"/>
      <c r="RZH26" s="293"/>
      <c r="RZI26" s="293"/>
      <c r="RZJ26" s="293"/>
      <c r="RZK26" s="293"/>
      <c r="RZL26" s="293"/>
      <c r="RZM26" s="293"/>
      <c r="RZN26" s="293"/>
      <c r="RZO26" s="293"/>
      <c r="RZP26" s="293"/>
      <c r="RZQ26" s="293"/>
      <c r="RZR26" s="293"/>
      <c r="RZS26" s="293"/>
      <c r="RZT26" s="293"/>
      <c r="RZU26" s="293"/>
      <c r="RZV26" s="293"/>
      <c r="RZW26" s="293"/>
      <c r="RZX26" s="293"/>
      <c r="RZY26" s="293"/>
      <c r="RZZ26" s="293"/>
      <c r="SAA26" s="293"/>
      <c r="SAB26" s="293"/>
      <c r="SAC26" s="293"/>
      <c r="SAD26" s="293"/>
      <c r="SAE26" s="293"/>
      <c r="SAF26" s="293"/>
      <c r="SAG26" s="293"/>
      <c r="SAH26" s="293"/>
      <c r="SAI26" s="293"/>
      <c r="SAJ26" s="293"/>
      <c r="SAK26" s="293"/>
      <c r="SAL26" s="293"/>
      <c r="SAM26" s="293"/>
      <c r="SAN26" s="293"/>
      <c r="SAO26" s="293"/>
      <c r="SAP26" s="293"/>
      <c r="SAQ26" s="293"/>
      <c r="SAR26" s="293"/>
      <c r="SAS26" s="293"/>
      <c r="SAT26" s="293"/>
      <c r="SAU26" s="293"/>
      <c r="SAV26" s="293"/>
      <c r="SAW26" s="293"/>
      <c r="SAX26" s="293"/>
      <c r="SAY26" s="293"/>
      <c r="SAZ26" s="293"/>
      <c r="SBA26" s="293"/>
      <c r="SBB26" s="293"/>
      <c r="SBC26" s="293"/>
      <c r="SBD26" s="293"/>
      <c r="SBE26" s="293"/>
      <c r="SBF26" s="293"/>
      <c r="SBG26" s="293"/>
      <c r="SBH26" s="293"/>
      <c r="SBI26" s="293"/>
      <c r="SBJ26" s="293"/>
      <c r="SBK26" s="293"/>
      <c r="SBL26" s="293"/>
      <c r="SBM26" s="293"/>
      <c r="SBN26" s="293"/>
      <c r="SBO26" s="293"/>
      <c r="SBP26" s="293"/>
      <c r="SBQ26" s="293"/>
      <c r="SBR26" s="293"/>
      <c r="SBS26" s="293"/>
      <c r="SBT26" s="293"/>
      <c r="SBU26" s="293"/>
      <c r="SBV26" s="293"/>
      <c r="SBW26" s="293"/>
      <c r="SBX26" s="293"/>
      <c r="SBY26" s="293"/>
      <c r="SBZ26" s="293"/>
      <c r="SCA26" s="293"/>
      <c r="SCB26" s="293"/>
      <c r="SCC26" s="293"/>
      <c r="SCD26" s="293"/>
      <c r="SCE26" s="293"/>
      <c r="SCF26" s="293"/>
      <c r="SCG26" s="293"/>
      <c r="SCH26" s="293"/>
      <c r="SCI26" s="293"/>
      <c r="SCJ26" s="293"/>
      <c r="SCK26" s="293"/>
      <c r="SCL26" s="293"/>
      <c r="SCM26" s="293"/>
      <c r="SCN26" s="293"/>
      <c r="SCO26" s="293"/>
      <c r="SCP26" s="293"/>
      <c r="SCQ26" s="293"/>
      <c r="SCR26" s="293"/>
      <c r="SCS26" s="293"/>
      <c r="SCT26" s="293"/>
      <c r="SCU26" s="293"/>
      <c r="SCV26" s="293"/>
      <c r="SCW26" s="293"/>
      <c r="SCX26" s="293"/>
      <c r="SCY26" s="293"/>
      <c r="SCZ26" s="293"/>
      <c r="SDA26" s="293"/>
      <c r="SDB26" s="293"/>
      <c r="SDC26" s="293"/>
      <c r="SDD26" s="293"/>
      <c r="SDE26" s="293"/>
      <c r="SDF26" s="293"/>
      <c r="SDG26" s="293"/>
      <c r="SDH26" s="293"/>
      <c r="SDI26" s="293"/>
      <c r="SDJ26" s="293"/>
      <c r="SDK26" s="293"/>
      <c r="SDL26" s="293"/>
      <c r="SDM26" s="293"/>
      <c r="SDN26" s="293"/>
      <c r="SDO26" s="293"/>
      <c r="SDP26" s="293"/>
      <c r="SDQ26" s="293"/>
      <c r="SDR26" s="293"/>
      <c r="SDS26" s="293"/>
      <c r="SDT26" s="293"/>
      <c r="SDU26" s="293"/>
      <c r="SDV26" s="293"/>
      <c r="SDW26" s="293"/>
      <c r="SDX26" s="293"/>
      <c r="SDY26" s="293"/>
      <c r="SDZ26" s="293"/>
      <c r="SEA26" s="293"/>
      <c r="SEB26" s="293"/>
      <c r="SEC26" s="293"/>
      <c r="SED26" s="293"/>
      <c r="SEE26" s="293"/>
      <c r="SEF26" s="293"/>
      <c r="SEG26" s="293"/>
      <c r="SEH26" s="293"/>
      <c r="SEI26" s="293"/>
      <c r="SEJ26" s="293"/>
      <c r="SEK26" s="293"/>
      <c r="SEL26" s="293"/>
      <c r="SEM26" s="293"/>
      <c r="SEN26" s="293"/>
      <c r="SEO26" s="293"/>
      <c r="SEP26" s="293"/>
      <c r="SEQ26" s="293"/>
      <c r="SER26" s="293"/>
      <c r="SES26" s="293"/>
      <c r="SET26" s="293"/>
      <c r="SEU26" s="293"/>
      <c r="SEV26" s="293"/>
      <c r="SEW26" s="293"/>
      <c r="SEX26" s="293"/>
      <c r="SEY26" s="293"/>
      <c r="SEZ26" s="293"/>
      <c r="SFA26" s="293"/>
      <c r="SFB26" s="293"/>
      <c r="SFC26" s="293"/>
      <c r="SFD26" s="293"/>
      <c r="SFE26" s="293"/>
      <c r="SFF26" s="293"/>
      <c r="SFG26" s="293"/>
      <c r="SFH26" s="293"/>
      <c r="SFI26" s="293"/>
      <c r="SFJ26" s="293"/>
      <c r="SFK26" s="293"/>
      <c r="SFL26" s="293"/>
      <c r="SFM26" s="293"/>
      <c r="SFN26" s="293"/>
      <c r="SFO26" s="293"/>
      <c r="SFP26" s="293"/>
      <c r="SFQ26" s="293"/>
      <c r="SFR26" s="293"/>
      <c r="SFS26" s="293"/>
      <c r="SFT26" s="293"/>
      <c r="SFU26" s="293"/>
      <c r="SFV26" s="293"/>
      <c r="SFW26" s="293"/>
      <c r="SFX26" s="293"/>
      <c r="SFY26" s="293"/>
      <c r="SFZ26" s="293"/>
      <c r="SGA26" s="293"/>
      <c r="SGB26" s="293"/>
      <c r="SGC26" s="293"/>
      <c r="SGD26" s="293"/>
      <c r="SGE26" s="293"/>
      <c r="SGF26" s="293"/>
      <c r="SGG26" s="293"/>
      <c r="SGH26" s="293"/>
      <c r="SGI26" s="293"/>
      <c r="SGJ26" s="293"/>
      <c r="SGK26" s="293"/>
      <c r="SGL26" s="293"/>
      <c r="SGM26" s="293"/>
      <c r="SGN26" s="293"/>
      <c r="SGO26" s="293"/>
      <c r="SGP26" s="293"/>
      <c r="SGQ26" s="293"/>
      <c r="SGR26" s="293"/>
      <c r="SGS26" s="293"/>
      <c r="SGT26" s="293"/>
      <c r="SGU26" s="293"/>
      <c r="SGV26" s="293"/>
      <c r="SGW26" s="293"/>
      <c r="SGX26" s="293"/>
      <c r="SGY26" s="293"/>
      <c r="SGZ26" s="293"/>
      <c r="SHA26" s="293"/>
      <c r="SHB26" s="293"/>
      <c r="SHC26" s="293"/>
      <c r="SHD26" s="293"/>
      <c r="SHE26" s="293"/>
      <c r="SHF26" s="293"/>
      <c r="SHG26" s="293"/>
      <c r="SHH26" s="293"/>
      <c r="SHI26" s="293"/>
      <c r="SHJ26" s="293"/>
      <c r="SHK26" s="293"/>
      <c r="SHL26" s="293"/>
      <c r="SHM26" s="293"/>
      <c r="SHN26" s="293"/>
      <c r="SHO26" s="293"/>
      <c r="SHP26" s="293"/>
      <c r="SHQ26" s="293"/>
      <c r="SHR26" s="293"/>
      <c r="SHS26" s="293"/>
      <c r="SHT26" s="293"/>
      <c r="SHU26" s="293"/>
      <c r="SHV26" s="293"/>
      <c r="SHW26" s="293"/>
      <c r="SHX26" s="293"/>
      <c r="SHY26" s="293"/>
      <c r="SHZ26" s="293"/>
      <c r="SIA26" s="293"/>
      <c r="SIB26" s="293"/>
      <c r="SIC26" s="293"/>
      <c r="SID26" s="293"/>
      <c r="SIE26" s="293"/>
      <c r="SIF26" s="293"/>
      <c r="SIG26" s="293"/>
      <c r="SIH26" s="293"/>
      <c r="SII26" s="293"/>
      <c r="SIJ26" s="293"/>
      <c r="SIK26" s="293"/>
      <c r="SIL26" s="293"/>
      <c r="SIM26" s="293"/>
      <c r="SIN26" s="293"/>
      <c r="SIO26" s="293"/>
      <c r="SIP26" s="293"/>
      <c r="SIQ26" s="293"/>
      <c r="SIR26" s="293"/>
      <c r="SIS26" s="293"/>
      <c r="SIT26" s="293"/>
      <c r="SIU26" s="293"/>
      <c r="SIV26" s="293"/>
      <c r="SIW26" s="293"/>
      <c r="SIX26" s="293"/>
      <c r="SIY26" s="293"/>
      <c r="SIZ26" s="293"/>
      <c r="SJA26" s="293"/>
      <c r="SJB26" s="293"/>
      <c r="SJC26" s="293"/>
      <c r="SJD26" s="293"/>
      <c r="SJE26" s="293"/>
      <c r="SJF26" s="293"/>
      <c r="SJG26" s="293"/>
      <c r="SJH26" s="293"/>
      <c r="SJI26" s="293"/>
      <c r="SJJ26" s="293"/>
      <c r="SJK26" s="293"/>
      <c r="SJL26" s="293"/>
      <c r="SJM26" s="293"/>
      <c r="SJN26" s="293"/>
      <c r="SJO26" s="293"/>
      <c r="SJP26" s="293"/>
      <c r="SJQ26" s="293"/>
      <c r="SJR26" s="293"/>
      <c r="SJS26" s="293"/>
      <c r="SJT26" s="293"/>
      <c r="SJU26" s="293"/>
      <c r="SJV26" s="293"/>
      <c r="SJW26" s="293"/>
      <c r="SJX26" s="293"/>
      <c r="SJY26" s="293"/>
      <c r="SJZ26" s="293"/>
      <c r="SKA26" s="293"/>
      <c r="SKB26" s="293"/>
      <c r="SKC26" s="293"/>
      <c r="SKD26" s="293"/>
      <c r="SKE26" s="293"/>
      <c r="SKF26" s="293"/>
      <c r="SKG26" s="293"/>
      <c r="SKH26" s="293"/>
      <c r="SKI26" s="293"/>
      <c r="SKJ26" s="293"/>
      <c r="SKK26" s="293"/>
      <c r="SKL26" s="293"/>
      <c r="SKM26" s="293"/>
      <c r="SKN26" s="293"/>
      <c r="SKO26" s="293"/>
      <c r="SKP26" s="293"/>
      <c r="SKQ26" s="293"/>
      <c r="SKR26" s="293"/>
      <c r="SKS26" s="293"/>
      <c r="SKT26" s="293"/>
      <c r="SKU26" s="293"/>
      <c r="SKV26" s="293"/>
      <c r="SKW26" s="293"/>
      <c r="SKX26" s="293"/>
      <c r="SKY26" s="293"/>
      <c r="SKZ26" s="293"/>
      <c r="SLA26" s="293"/>
      <c r="SLB26" s="293"/>
      <c r="SLC26" s="293"/>
      <c r="SLD26" s="293"/>
      <c r="SLE26" s="293"/>
      <c r="SLF26" s="293"/>
      <c r="SLG26" s="293"/>
      <c r="SLH26" s="293"/>
      <c r="SLI26" s="293"/>
      <c r="SLJ26" s="293"/>
      <c r="SLK26" s="293"/>
      <c r="SLL26" s="293"/>
      <c r="SLM26" s="293"/>
      <c r="SLN26" s="293"/>
      <c r="SLO26" s="293"/>
      <c r="SLP26" s="293"/>
      <c r="SLQ26" s="293"/>
      <c r="SLR26" s="293"/>
      <c r="SLS26" s="293"/>
      <c r="SLT26" s="293"/>
      <c r="SLU26" s="293"/>
      <c r="SLV26" s="293"/>
      <c r="SLW26" s="293"/>
      <c r="SLX26" s="293"/>
      <c r="SLY26" s="293"/>
      <c r="SLZ26" s="293"/>
      <c r="SMA26" s="293"/>
      <c r="SMB26" s="293"/>
      <c r="SMC26" s="293"/>
      <c r="SMD26" s="293"/>
      <c r="SME26" s="293"/>
      <c r="SMF26" s="293"/>
      <c r="SMG26" s="293"/>
      <c r="SMH26" s="293"/>
      <c r="SMI26" s="293"/>
      <c r="SMJ26" s="293"/>
      <c r="SMK26" s="293"/>
      <c r="SML26" s="293"/>
      <c r="SMM26" s="293"/>
      <c r="SMN26" s="293"/>
      <c r="SMO26" s="293"/>
      <c r="SMP26" s="293"/>
      <c r="SMQ26" s="293"/>
      <c r="SMR26" s="293"/>
      <c r="SMS26" s="293"/>
      <c r="SMT26" s="293"/>
      <c r="SMU26" s="293"/>
      <c r="SMV26" s="293"/>
      <c r="SMW26" s="293"/>
      <c r="SMX26" s="293"/>
      <c r="SMY26" s="293"/>
      <c r="SMZ26" s="293"/>
      <c r="SNA26" s="293"/>
      <c r="SNB26" s="293"/>
      <c r="SNC26" s="293"/>
      <c r="SND26" s="293"/>
      <c r="SNE26" s="293"/>
      <c r="SNF26" s="293"/>
      <c r="SNG26" s="293"/>
      <c r="SNH26" s="293"/>
      <c r="SNI26" s="293"/>
      <c r="SNJ26" s="293"/>
      <c r="SNK26" s="293"/>
      <c r="SNL26" s="293"/>
      <c r="SNM26" s="293"/>
      <c r="SNN26" s="293"/>
      <c r="SNO26" s="293"/>
      <c r="SNP26" s="293"/>
      <c r="SNQ26" s="293"/>
      <c r="SNR26" s="293"/>
      <c r="SNS26" s="293"/>
      <c r="SNT26" s="293"/>
      <c r="SNU26" s="293"/>
      <c r="SNV26" s="293"/>
      <c r="SNW26" s="293"/>
      <c r="SNX26" s="293"/>
      <c r="SNY26" s="293"/>
      <c r="SNZ26" s="293"/>
      <c r="SOA26" s="293"/>
      <c r="SOB26" s="293"/>
      <c r="SOC26" s="293"/>
      <c r="SOD26" s="293"/>
      <c r="SOE26" s="293"/>
      <c r="SOF26" s="293"/>
      <c r="SOG26" s="293"/>
      <c r="SOH26" s="293"/>
      <c r="SOI26" s="293"/>
      <c r="SOJ26" s="293"/>
      <c r="SOK26" s="293"/>
      <c r="SOL26" s="293"/>
      <c r="SOM26" s="293"/>
      <c r="SON26" s="293"/>
      <c r="SOO26" s="293"/>
      <c r="SOP26" s="293"/>
      <c r="SOQ26" s="293"/>
      <c r="SOR26" s="293"/>
      <c r="SOS26" s="293"/>
      <c r="SOT26" s="293"/>
      <c r="SOU26" s="293"/>
      <c r="SOV26" s="293"/>
      <c r="SOW26" s="293"/>
      <c r="SOX26" s="293"/>
      <c r="SOY26" s="293"/>
      <c r="SOZ26" s="293"/>
      <c r="SPA26" s="293"/>
      <c r="SPB26" s="293"/>
      <c r="SPC26" s="293"/>
      <c r="SPD26" s="293"/>
      <c r="SPE26" s="293"/>
      <c r="SPF26" s="293"/>
      <c r="SPG26" s="293"/>
      <c r="SPH26" s="293"/>
      <c r="SPI26" s="293"/>
      <c r="SPJ26" s="293"/>
      <c r="SPK26" s="293"/>
      <c r="SPL26" s="293"/>
      <c r="SPM26" s="293"/>
      <c r="SPN26" s="293"/>
      <c r="SPO26" s="293"/>
      <c r="SPP26" s="293"/>
      <c r="SPQ26" s="293"/>
      <c r="SPR26" s="293"/>
      <c r="SPS26" s="293"/>
      <c r="SPT26" s="293"/>
      <c r="SPU26" s="293"/>
      <c r="SPV26" s="293"/>
      <c r="SPW26" s="293"/>
      <c r="SPX26" s="293"/>
      <c r="SPY26" s="293"/>
      <c r="SPZ26" s="293"/>
      <c r="SQA26" s="293"/>
      <c r="SQB26" s="293"/>
      <c r="SQC26" s="293"/>
      <c r="SQD26" s="293"/>
      <c r="SQE26" s="293"/>
      <c r="SQF26" s="293"/>
      <c r="SQG26" s="293"/>
      <c r="SQH26" s="293"/>
      <c r="SQI26" s="293"/>
      <c r="SQJ26" s="293"/>
      <c r="SQK26" s="293"/>
      <c r="SQL26" s="293"/>
      <c r="SQM26" s="293"/>
      <c r="SQN26" s="293"/>
      <c r="SQO26" s="293"/>
      <c r="SQP26" s="293"/>
      <c r="SQQ26" s="293"/>
      <c r="SQR26" s="293"/>
      <c r="SQS26" s="293"/>
      <c r="SQT26" s="293"/>
      <c r="SQU26" s="293"/>
      <c r="SQV26" s="293"/>
      <c r="SQW26" s="293"/>
      <c r="SQX26" s="293"/>
      <c r="SQY26" s="293"/>
      <c r="SQZ26" s="293"/>
      <c r="SRA26" s="293"/>
      <c r="SRB26" s="293"/>
      <c r="SRC26" s="293"/>
      <c r="SRD26" s="293"/>
      <c r="SRE26" s="293"/>
      <c r="SRF26" s="293"/>
      <c r="SRG26" s="293"/>
      <c r="SRH26" s="293"/>
      <c r="SRI26" s="293"/>
      <c r="SRJ26" s="293"/>
      <c r="SRK26" s="293"/>
      <c r="SRL26" s="293"/>
      <c r="SRM26" s="293"/>
      <c r="SRN26" s="293"/>
      <c r="SRO26" s="293"/>
      <c r="SRP26" s="293"/>
      <c r="SRQ26" s="293"/>
      <c r="SRR26" s="293"/>
      <c r="SRS26" s="293"/>
      <c r="SRT26" s="293"/>
      <c r="SRU26" s="293"/>
      <c r="SRV26" s="293"/>
      <c r="SRW26" s="293"/>
      <c r="SRX26" s="293"/>
      <c r="SRY26" s="293"/>
      <c r="SRZ26" s="293"/>
      <c r="SSA26" s="293"/>
      <c r="SSB26" s="293"/>
      <c r="SSC26" s="293"/>
      <c r="SSD26" s="293"/>
      <c r="SSE26" s="293"/>
      <c r="SSF26" s="293"/>
      <c r="SSG26" s="293"/>
      <c r="SSH26" s="293"/>
      <c r="SSI26" s="293"/>
      <c r="SSJ26" s="293"/>
      <c r="SSK26" s="293"/>
      <c r="SSL26" s="293"/>
      <c r="SSM26" s="293"/>
      <c r="SSN26" s="293"/>
      <c r="SSO26" s="293"/>
      <c r="SSP26" s="293"/>
      <c r="SSQ26" s="293"/>
      <c r="SSR26" s="293"/>
      <c r="SSS26" s="293"/>
      <c r="SST26" s="293"/>
      <c r="SSU26" s="293"/>
      <c r="SSV26" s="293"/>
      <c r="SSW26" s="293"/>
      <c r="SSX26" s="293"/>
      <c r="SSY26" s="293"/>
      <c r="SSZ26" s="293"/>
      <c r="STA26" s="293"/>
      <c r="STB26" s="293"/>
      <c r="STC26" s="293"/>
      <c r="STD26" s="293"/>
      <c r="STE26" s="293"/>
      <c r="STF26" s="293"/>
      <c r="STG26" s="293"/>
      <c r="STH26" s="293"/>
      <c r="STI26" s="293"/>
      <c r="STJ26" s="293"/>
      <c r="STK26" s="293"/>
      <c r="STL26" s="293"/>
      <c r="STM26" s="293"/>
      <c r="STN26" s="293"/>
      <c r="STO26" s="293"/>
      <c r="STP26" s="293"/>
      <c r="STQ26" s="293"/>
      <c r="STR26" s="293"/>
      <c r="STS26" s="293"/>
      <c r="STT26" s="293"/>
      <c r="STU26" s="293"/>
      <c r="STV26" s="293"/>
      <c r="STW26" s="293"/>
      <c r="STX26" s="293"/>
      <c r="STY26" s="293"/>
      <c r="STZ26" s="293"/>
      <c r="SUA26" s="293"/>
      <c r="SUB26" s="293"/>
      <c r="SUC26" s="293"/>
      <c r="SUD26" s="293"/>
      <c r="SUE26" s="293"/>
      <c r="SUF26" s="293"/>
      <c r="SUG26" s="293"/>
      <c r="SUH26" s="293"/>
      <c r="SUI26" s="293"/>
      <c r="SUJ26" s="293"/>
      <c r="SUK26" s="293"/>
      <c r="SUL26" s="293"/>
      <c r="SUM26" s="293"/>
      <c r="SUN26" s="293"/>
      <c r="SUO26" s="293"/>
      <c r="SUP26" s="293"/>
      <c r="SUQ26" s="293"/>
      <c r="SUR26" s="293"/>
      <c r="SUS26" s="293"/>
      <c r="SUT26" s="293"/>
      <c r="SUU26" s="293"/>
      <c r="SUV26" s="293"/>
      <c r="SUW26" s="293"/>
      <c r="SUX26" s="293"/>
      <c r="SUY26" s="293"/>
      <c r="SUZ26" s="293"/>
      <c r="SVA26" s="293"/>
      <c r="SVB26" s="293"/>
      <c r="SVC26" s="293"/>
      <c r="SVD26" s="293"/>
      <c r="SVE26" s="293"/>
      <c r="SVF26" s="293"/>
      <c r="SVG26" s="293"/>
      <c r="SVH26" s="293"/>
      <c r="SVI26" s="293"/>
      <c r="SVJ26" s="293"/>
      <c r="SVK26" s="293"/>
      <c r="SVL26" s="293"/>
      <c r="SVM26" s="293"/>
      <c r="SVN26" s="293"/>
      <c r="SVO26" s="293"/>
      <c r="SVP26" s="293"/>
      <c r="SVQ26" s="293"/>
      <c r="SVR26" s="293"/>
      <c r="SVS26" s="293"/>
      <c r="SVT26" s="293"/>
      <c r="SVU26" s="293"/>
      <c r="SVV26" s="293"/>
      <c r="SVW26" s="293"/>
      <c r="SVX26" s="293"/>
      <c r="SVY26" s="293"/>
      <c r="SVZ26" s="293"/>
      <c r="SWA26" s="293"/>
      <c r="SWB26" s="293"/>
      <c r="SWC26" s="293"/>
      <c r="SWD26" s="293"/>
      <c r="SWE26" s="293"/>
      <c r="SWF26" s="293"/>
      <c r="SWG26" s="293"/>
      <c r="SWH26" s="293"/>
      <c r="SWI26" s="293"/>
      <c r="SWJ26" s="293"/>
      <c r="SWK26" s="293"/>
      <c r="SWL26" s="293"/>
      <c r="SWM26" s="293"/>
      <c r="SWN26" s="293"/>
      <c r="SWO26" s="293"/>
      <c r="SWP26" s="293"/>
      <c r="SWQ26" s="293"/>
      <c r="SWR26" s="293"/>
      <c r="SWS26" s="293"/>
      <c r="SWT26" s="293"/>
      <c r="SWU26" s="293"/>
      <c r="SWV26" s="293"/>
      <c r="SWW26" s="293"/>
      <c r="SWX26" s="293"/>
      <c r="SWY26" s="293"/>
      <c r="SWZ26" s="293"/>
      <c r="SXA26" s="293"/>
      <c r="SXB26" s="293"/>
      <c r="SXC26" s="293"/>
      <c r="SXD26" s="293"/>
      <c r="SXE26" s="293"/>
      <c r="SXF26" s="293"/>
      <c r="SXG26" s="293"/>
      <c r="SXH26" s="293"/>
      <c r="SXI26" s="293"/>
      <c r="SXJ26" s="293"/>
      <c r="SXK26" s="293"/>
      <c r="SXL26" s="293"/>
      <c r="SXM26" s="293"/>
      <c r="SXN26" s="293"/>
      <c r="SXO26" s="293"/>
      <c r="SXP26" s="293"/>
      <c r="SXQ26" s="293"/>
      <c r="SXR26" s="293"/>
      <c r="SXS26" s="293"/>
      <c r="SXT26" s="293"/>
      <c r="SXU26" s="293"/>
      <c r="SXV26" s="293"/>
      <c r="SXW26" s="293"/>
      <c r="SXX26" s="293"/>
      <c r="SXY26" s="293"/>
      <c r="SXZ26" s="293"/>
      <c r="SYA26" s="293"/>
      <c r="SYB26" s="293"/>
      <c r="SYC26" s="293"/>
      <c r="SYD26" s="293"/>
      <c r="SYE26" s="293"/>
      <c r="SYF26" s="293"/>
      <c r="SYG26" s="293"/>
      <c r="SYH26" s="293"/>
      <c r="SYI26" s="293"/>
      <c r="SYJ26" s="293"/>
      <c r="SYK26" s="293"/>
      <c r="SYL26" s="293"/>
      <c r="SYM26" s="293"/>
      <c r="SYN26" s="293"/>
      <c r="SYO26" s="293"/>
      <c r="SYP26" s="293"/>
      <c r="SYQ26" s="293"/>
      <c r="SYR26" s="293"/>
      <c r="SYS26" s="293"/>
      <c r="SYT26" s="293"/>
      <c r="SYU26" s="293"/>
      <c r="SYV26" s="293"/>
      <c r="SYW26" s="293"/>
      <c r="SYX26" s="293"/>
      <c r="SYY26" s="293"/>
      <c r="SYZ26" s="293"/>
      <c r="SZA26" s="293"/>
      <c r="SZB26" s="293"/>
      <c r="SZC26" s="293"/>
      <c r="SZD26" s="293"/>
      <c r="SZE26" s="293"/>
      <c r="SZF26" s="293"/>
      <c r="SZG26" s="293"/>
      <c r="SZH26" s="293"/>
      <c r="SZI26" s="293"/>
      <c r="SZJ26" s="293"/>
      <c r="SZK26" s="293"/>
      <c r="SZL26" s="293"/>
      <c r="SZM26" s="293"/>
      <c r="SZN26" s="293"/>
      <c r="SZO26" s="293"/>
      <c r="SZP26" s="293"/>
      <c r="SZQ26" s="293"/>
      <c r="SZR26" s="293"/>
      <c r="SZS26" s="293"/>
      <c r="SZT26" s="293"/>
      <c r="SZU26" s="293"/>
      <c r="SZV26" s="293"/>
      <c r="SZW26" s="293"/>
      <c r="SZX26" s="293"/>
      <c r="SZY26" s="293"/>
      <c r="SZZ26" s="293"/>
      <c r="TAA26" s="293"/>
      <c r="TAB26" s="293"/>
      <c r="TAC26" s="293"/>
      <c r="TAD26" s="293"/>
      <c r="TAE26" s="293"/>
      <c r="TAF26" s="293"/>
      <c r="TAG26" s="293"/>
      <c r="TAH26" s="293"/>
      <c r="TAI26" s="293"/>
      <c r="TAJ26" s="293"/>
      <c r="TAK26" s="293"/>
      <c r="TAL26" s="293"/>
      <c r="TAM26" s="293"/>
      <c r="TAN26" s="293"/>
      <c r="TAO26" s="293"/>
      <c r="TAP26" s="293"/>
      <c r="TAQ26" s="293"/>
      <c r="TAR26" s="293"/>
      <c r="TAS26" s="293"/>
      <c r="TAT26" s="293"/>
      <c r="TAU26" s="293"/>
      <c r="TAV26" s="293"/>
      <c r="TAW26" s="293"/>
      <c r="TAX26" s="293"/>
      <c r="TAY26" s="293"/>
      <c r="TAZ26" s="293"/>
      <c r="TBA26" s="293"/>
      <c r="TBB26" s="293"/>
      <c r="TBC26" s="293"/>
      <c r="TBD26" s="293"/>
      <c r="TBE26" s="293"/>
      <c r="TBF26" s="293"/>
      <c r="TBG26" s="293"/>
      <c r="TBH26" s="293"/>
      <c r="TBI26" s="293"/>
      <c r="TBJ26" s="293"/>
      <c r="TBK26" s="293"/>
      <c r="TBL26" s="293"/>
      <c r="TBM26" s="293"/>
      <c r="TBN26" s="293"/>
      <c r="TBO26" s="293"/>
      <c r="TBP26" s="293"/>
      <c r="TBQ26" s="293"/>
      <c r="TBR26" s="293"/>
      <c r="TBS26" s="293"/>
      <c r="TBT26" s="293"/>
      <c r="TBU26" s="293"/>
      <c r="TBV26" s="293"/>
      <c r="TBW26" s="293"/>
      <c r="TBX26" s="293"/>
      <c r="TBY26" s="293"/>
      <c r="TBZ26" s="293"/>
      <c r="TCA26" s="293"/>
      <c r="TCB26" s="293"/>
      <c r="TCC26" s="293"/>
      <c r="TCD26" s="293"/>
      <c r="TCE26" s="293"/>
      <c r="TCF26" s="293"/>
      <c r="TCG26" s="293"/>
      <c r="TCH26" s="293"/>
      <c r="TCI26" s="293"/>
      <c r="TCJ26" s="293"/>
      <c r="TCK26" s="293"/>
      <c r="TCL26" s="293"/>
      <c r="TCM26" s="293"/>
      <c r="TCN26" s="293"/>
      <c r="TCO26" s="293"/>
      <c r="TCP26" s="293"/>
      <c r="TCQ26" s="293"/>
      <c r="TCR26" s="293"/>
      <c r="TCS26" s="293"/>
      <c r="TCT26" s="293"/>
      <c r="TCU26" s="293"/>
      <c r="TCV26" s="293"/>
      <c r="TCW26" s="293"/>
      <c r="TCX26" s="293"/>
      <c r="TCY26" s="293"/>
      <c r="TCZ26" s="293"/>
      <c r="TDA26" s="293"/>
      <c r="TDB26" s="293"/>
      <c r="TDC26" s="293"/>
      <c r="TDD26" s="293"/>
      <c r="TDE26" s="293"/>
      <c r="TDF26" s="293"/>
      <c r="TDG26" s="293"/>
      <c r="TDH26" s="293"/>
      <c r="TDI26" s="293"/>
      <c r="TDJ26" s="293"/>
      <c r="TDK26" s="293"/>
      <c r="TDL26" s="293"/>
      <c r="TDM26" s="293"/>
      <c r="TDN26" s="293"/>
      <c r="TDO26" s="293"/>
      <c r="TDP26" s="293"/>
      <c r="TDQ26" s="293"/>
      <c r="TDR26" s="293"/>
      <c r="TDS26" s="293"/>
      <c r="TDT26" s="293"/>
      <c r="TDU26" s="293"/>
      <c r="TDV26" s="293"/>
      <c r="TDW26" s="293"/>
      <c r="TDX26" s="293"/>
      <c r="TDY26" s="293"/>
      <c r="TDZ26" s="293"/>
      <c r="TEA26" s="293"/>
      <c r="TEB26" s="293"/>
      <c r="TEC26" s="293"/>
      <c r="TED26" s="293"/>
      <c r="TEE26" s="293"/>
      <c r="TEF26" s="293"/>
      <c r="TEG26" s="293"/>
      <c r="TEH26" s="293"/>
      <c r="TEI26" s="293"/>
      <c r="TEJ26" s="293"/>
      <c r="TEK26" s="293"/>
      <c r="TEL26" s="293"/>
      <c r="TEM26" s="293"/>
      <c r="TEN26" s="293"/>
      <c r="TEO26" s="293"/>
      <c r="TEP26" s="293"/>
      <c r="TEQ26" s="293"/>
      <c r="TER26" s="293"/>
      <c r="TES26" s="293"/>
      <c r="TET26" s="293"/>
      <c r="TEU26" s="293"/>
      <c r="TEV26" s="293"/>
      <c r="TEW26" s="293"/>
      <c r="TEX26" s="293"/>
      <c r="TEY26" s="293"/>
      <c r="TEZ26" s="293"/>
      <c r="TFA26" s="293"/>
      <c r="TFB26" s="293"/>
      <c r="TFC26" s="293"/>
      <c r="TFD26" s="293"/>
      <c r="TFE26" s="293"/>
      <c r="TFF26" s="293"/>
      <c r="TFG26" s="293"/>
      <c r="TFH26" s="293"/>
      <c r="TFI26" s="293"/>
      <c r="TFJ26" s="293"/>
      <c r="TFK26" s="293"/>
      <c r="TFL26" s="293"/>
      <c r="TFM26" s="293"/>
      <c r="TFN26" s="293"/>
      <c r="TFO26" s="293"/>
      <c r="TFP26" s="293"/>
      <c r="TFQ26" s="293"/>
      <c r="TFR26" s="293"/>
      <c r="TFS26" s="293"/>
      <c r="TFT26" s="293"/>
      <c r="TFU26" s="293"/>
      <c r="TFV26" s="293"/>
      <c r="TFW26" s="293"/>
      <c r="TFX26" s="293"/>
      <c r="TFY26" s="293"/>
      <c r="TFZ26" s="293"/>
      <c r="TGA26" s="293"/>
      <c r="TGB26" s="293"/>
      <c r="TGC26" s="293"/>
      <c r="TGD26" s="293"/>
      <c r="TGE26" s="293"/>
      <c r="TGF26" s="293"/>
      <c r="TGG26" s="293"/>
      <c r="TGH26" s="293"/>
      <c r="TGI26" s="293"/>
      <c r="TGJ26" s="293"/>
      <c r="TGK26" s="293"/>
      <c r="TGL26" s="293"/>
      <c r="TGM26" s="293"/>
      <c r="TGN26" s="293"/>
      <c r="TGO26" s="293"/>
      <c r="TGP26" s="293"/>
      <c r="TGQ26" s="293"/>
      <c r="TGR26" s="293"/>
      <c r="TGS26" s="293"/>
      <c r="TGT26" s="293"/>
      <c r="TGU26" s="293"/>
      <c r="TGV26" s="293"/>
      <c r="TGW26" s="293"/>
      <c r="TGX26" s="293"/>
      <c r="TGY26" s="293"/>
      <c r="TGZ26" s="293"/>
      <c r="THA26" s="293"/>
      <c r="THB26" s="293"/>
      <c r="THC26" s="293"/>
      <c r="THD26" s="293"/>
      <c r="THE26" s="293"/>
      <c r="THF26" s="293"/>
      <c r="THG26" s="293"/>
      <c r="THH26" s="293"/>
      <c r="THI26" s="293"/>
      <c r="THJ26" s="293"/>
      <c r="THK26" s="293"/>
      <c r="THL26" s="293"/>
      <c r="THM26" s="293"/>
      <c r="THN26" s="293"/>
      <c r="THO26" s="293"/>
      <c r="THP26" s="293"/>
      <c r="THQ26" s="293"/>
      <c r="THR26" s="293"/>
      <c r="THS26" s="293"/>
      <c r="THT26" s="293"/>
      <c r="THU26" s="293"/>
      <c r="THV26" s="293"/>
      <c r="THW26" s="293"/>
      <c r="THX26" s="293"/>
      <c r="THY26" s="293"/>
      <c r="THZ26" s="293"/>
      <c r="TIA26" s="293"/>
      <c r="TIB26" s="293"/>
      <c r="TIC26" s="293"/>
      <c r="TID26" s="293"/>
      <c r="TIE26" s="293"/>
      <c r="TIF26" s="293"/>
      <c r="TIG26" s="293"/>
      <c r="TIH26" s="293"/>
      <c r="TII26" s="293"/>
      <c r="TIJ26" s="293"/>
      <c r="TIK26" s="293"/>
      <c r="TIL26" s="293"/>
      <c r="TIM26" s="293"/>
      <c r="TIN26" s="293"/>
      <c r="TIO26" s="293"/>
      <c r="TIP26" s="293"/>
      <c r="TIQ26" s="293"/>
      <c r="TIR26" s="293"/>
      <c r="TIS26" s="293"/>
      <c r="TIT26" s="293"/>
      <c r="TIU26" s="293"/>
      <c r="TIV26" s="293"/>
      <c r="TIW26" s="293"/>
      <c r="TIX26" s="293"/>
      <c r="TIY26" s="293"/>
      <c r="TIZ26" s="293"/>
      <c r="TJA26" s="293"/>
      <c r="TJB26" s="293"/>
      <c r="TJC26" s="293"/>
      <c r="TJD26" s="293"/>
      <c r="TJE26" s="293"/>
      <c r="TJF26" s="293"/>
      <c r="TJG26" s="293"/>
      <c r="TJH26" s="293"/>
      <c r="TJI26" s="293"/>
      <c r="TJJ26" s="293"/>
      <c r="TJK26" s="293"/>
      <c r="TJL26" s="293"/>
      <c r="TJM26" s="293"/>
      <c r="TJN26" s="293"/>
      <c r="TJO26" s="293"/>
      <c r="TJP26" s="293"/>
      <c r="TJQ26" s="293"/>
      <c r="TJR26" s="293"/>
      <c r="TJS26" s="293"/>
      <c r="TJT26" s="293"/>
      <c r="TJU26" s="293"/>
      <c r="TJV26" s="293"/>
      <c r="TJW26" s="293"/>
      <c r="TJX26" s="293"/>
      <c r="TJY26" s="293"/>
      <c r="TJZ26" s="293"/>
      <c r="TKA26" s="293"/>
      <c r="TKB26" s="293"/>
      <c r="TKC26" s="293"/>
      <c r="TKD26" s="293"/>
      <c r="TKE26" s="293"/>
      <c r="TKF26" s="293"/>
      <c r="TKG26" s="293"/>
      <c r="TKH26" s="293"/>
      <c r="TKI26" s="293"/>
      <c r="TKJ26" s="293"/>
      <c r="TKK26" s="293"/>
      <c r="TKL26" s="293"/>
      <c r="TKM26" s="293"/>
      <c r="TKN26" s="293"/>
      <c r="TKO26" s="293"/>
      <c r="TKP26" s="293"/>
      <c r="TKQ26" s="293"/>
      <c r="TKR26" s="293"/>
      <c r="TKS26" s="293"/>
      <c r="TKT26" s="293"/>
      <c r="TKU26" s="293"/>
      <c r="TKV26" s="293"/>
      <c r="TKW26" s="293"/>
      <c r="TKX26" s="293"/>
      <c r="TKY26" s="293"/>
      <c r="TKZ26" s="293"/>
      <c r="TLA26" s="293"/>
      <c r="TLB26" s="293"/>
      <c r="TLC26" s="293"/>
      <c r="TLD26" s="293"/>
      <c r="TLE26" s="293"/>
      <c r="TLF26" s="293"/>
      <c r="TLG26" s="293"/>
      <c r="TLH26" s="293"/>
      <c r="TLI26" s="293"/>
      <c r="TLJ26" s="293"/>
      <c r="TLK26" s="293"/>
      <c r="TLL26" s="293"/>
      <c r="TLM26" s="293"/>
      <c r="TLN26" s="293"/>
      <c r="TLO26" s="293"/>
      <c r="TLP26" s="293"/>
      <c r="TLQ26" s="293"/>
      <c r="TLR26" s="293"/>
      <c r="TLS26" s="293"/>
      <c r="TLT26" s="293"/>
      <c r="TLU26" s="293"/>
      <c r="TLV26" s="293"/>
      <c r="TLW26" s="293"/>
      <c r="TLX26" s="293"/>
      <c r="TLY26" s="293"/>
      <c r="TLZ26" s="293"/>
      <c r="TMA26" s="293"/>
      <c r="TMB26" s="293"/>
      <c r="TMC26" s="293"/>
      <c r="TMD26" s="293"/>
      <c r="TME26" s="293"/>
      <c r="TMF26" s="293"/>
      <c r="TMG26" s="293"/>
      <c r="TMH26" s="293"/>
      <c r="TMI26" s="293"/>
      <c r="TMJ26" s="293"/>
      <c r="TMK26" s="293"/>
      <c r="TML26" s="293"/>
      <c r="TMM26" s="293"/>
      <c r="TMN26" s="293"/>
      <c r="TMO26" s="293"/>
      <c r="TMP26" s="293"/>
      <c r="TMQ26" s="293"/>
      <c r="TMR26" s="293"/>
      <c r="TMS26" s="293"/>
      <c r="TMT26" s="293"/>
      <c r="TMU26" s="293"/>
      <c r="TMV26" s="293"/>
      <c r="TMW26" s="293"/>
      <c r="TMX26" s="293"/>
      <c r="TMY26" s="293"/>
      <c r="TMZ26" s="293"/>
      <c r="TNA26" s="293"/>
      <c r="TNB26" s="293"/>
      <c r="TNC26" s="293"/>
      <c r="TND26" s="293"/>
      <c r="TNE26" s="293"/>
      <c r="TNF26" s="293"/>
      <c r="TNG26" s="293"/>
      <c r="TNH26" s="293"/>
      <c r="TNI26" s="293"/>
      <c r="TNJ26" s="293"/>
      <c r="TNK26" s="293"/>
      <c r="TNL26" s="293"/>
      <c r="TNM26" s="293"/>
      <c r="TNN26" s="293"/>
      <c r="TNO26" s="293"/>
      <c r="TNP26" s="293"/>
      <c r="TNQ26" s="293"/>
      <c r="TNR26" s="293"/>
      <c r="TNS26" s="293"/>
      <c r="TNT26" s="293"/>
      <c r="TNU26" s="293"/>
      <c r="TNV26" s="293"/>
      <c r="TNW26" s="293"/>
      <c r="TNX26" s="293"/>
      <c r="TNY26" s="293"/>
      <c r="TNZ26" s="293"/>
      <c r="TOA26" s="293"/>
      <c r="TOB26" s="293"/>
      <c r="TOC26" s="293"/>
      <c r="TOD26" s="293"/>
      <c r="TOE26" s="293"/>
      <c r="TOF26" s="293"/>
      <c r="TOG26" s="293"/>
      <c r="TOH26" s="293"/>
      <c r="TOI26" s="293"/>
      <c r="TOJ26" s="293"/>
      <c r="TOK26" s="293"/>
      <c r="TOL26" s="293"/>
      <c r="TOM26" s="293"/>
      <c r="TON26" s="293"/>
      <c r="TOO26" s="293"/>
      <c r="TOP26" s="293"/>
      <c r="TOQ26" s="293"/>
      <c r="TOR26" s="293"/>
      <c r="TOS26" s="293"/>
      <c r="TOT26" s="293"/>
      <c r="TOU26" s="293"/>
      <c r="TOV26" s="293"/>
      <c r="TOW26" s="293"/>
      <c r="TOX26" s="293"/>
      <c r="TOY26" s="293"/>
      <c r="TOZ26" s="293"/>
      <c r="TPA26" s="293"/>
      <c r="TPB26" s="293"/>
      <c r="TPC26" s="293"/>
      <c r="TPD26" s="293"/>
      <c r="TPE26" s="293"/>
      <c r="TPF26" s="293"/>
      <c r="TPG26" s="293"/>
      <c r="TPH26" s="293"/>
      <c r="TPI26" s="293"/>
      <c r="TPJ26" s="293"/>
      <c r="TPK26" s="293"/>
      <c r="TPL26" s="293"/>
      <c r="TPM26" s="293"/>
      <c r="TPN26" s="293"/>
      <c r="TPO26" s="293"/>
      <c r="TPP26" s="293"/>
      <c r="TPQ26" s="293"/>
      <c r="TPR26" s="293"/>
      <c r="TPS26" s="293"/>
      <c r="TPT26" s="293"/>
      <c r="TPU26" s="293"/>
      <c r="TPV26" s="293"/>
      <c r="TPW26" s="293"/>
      <c r="TPX26" s="293"/>
      <c r="TPY26" s="293"/>
      <c r="TPZ26" s="293"/>
      <c r="TQA26" s="293"/>
      <c r="TQB26" s="293"/>
      <c r="TQC26" s="293"/>
      <c r="TQD26" s="293"/>
      <c r="TQE26" s="293"/>
      <c r="TQF26" s="293"/>
      <c r="TQG26" s="293"/>
      <c r="TQH26" s="293"/>
      <c r="TQI26" s="293"/>
      <c r="TQJ26" s="293"/>
      <c r="TQK26" s="293"/>
      <c r="TQL26" s="293"/>
      <c r="TQM26" s="293"/>
      <c r="TQN26" s="293"/>
      <c r="TQO26" s="293"/>
      <c r="TQP26" s="293"/>
      <c r="TQQ26" s="293"/>
      <c r="TQR26" s="293"/>
      <c r="TQS26" s="293"/>
      <c r="TQT26" s="293"/>
      <c r="TQU26" s="293"/>
      <c r="TQV26" s="293"/>
      <c r="TQW26" s="293"/>
      <c r="TQX26" s="293"/>
      <c r="TQY26" s="293"/>
      <c r="TQZ26" s="293"/>
      <c r="TRA26" s="293"/>
      <c r="TRB26" s="293"/>
      <c r="TRC26" s="293"/>
      <c r="TRD26" s="293"/>
      <c r="TRE26" s="293"/>
      <c r="TRF26" s="293"/>
      <c r="TRG26" s="293"/>
      <c r="TRH26" s="293"/>
      <c r="TRI26" s="293"/>
      <c r="TRJ26" s="293"/>
      <c r="TRK26" s="293"/>
      <c r="TRL26" s="293"/>
      <c r="TRM26" s="293"/>
      <c r="TRN26" s="293"/>
      <c r="TRO26" s="293"/>
      <c r="TRP26" s="293"/>
      <c r="TRQ26" s="293"/>
      <c r="TRR26" s="293"/>
      <c r="TRS26" s="293"/>
      <c r="TRT26" s="293"/>
      <c r="TRU26" s="293"/>
      <c r="TRV26" s="293"/>
      <c r="TRW26" s="293"/>
      <c r="TRX26" s="293"/>
      <c r="TRY26" s="293"/>
      <c r="TRZ26" s="293"/>
      <c r="TSA26" s="293"/>
      <c r="TSB26" s="293"/>
      <c r="TSC26" s="293"/>
      <c r="TSD26" s="293"/>
      <c r="TSE26" s="293"/>
      <c r="TSF26" s="293"/>
      <c r="TSG26" s="293"/>
      <c r="TSH26" s="293"/>
      <c r="TSI26" s="293"/>
      <c r="TSJ26" s="293"/>
      <c r="TSK26" s="293"/>
      <c r="TSL26" s="293"/>
      <c r="TSM26" s="293"/>
      <c r="TSN26" s="293"/>
      <c r="TSO26" s="293"/>
      <c r="TSP26" s="293"/>
      <c r="TSQ26" s="293"/>
      <c r="TSR26" s="293"/>
      <c r="TSS26" s="293"/>
      <c r="TST26" s="293"/>
      <c r="TSU26" s="293"/>
      <c r="TSV26" s="293"/>
      <c r="TSW26" s="293"/>
      <c r="TSX26" s="293"/>
      <c r="TSY26" s="293"/>
      <c r="TSZ26" s="293"/>
      <c r="TTA26" s="293"/>
      <c r="TTB26" s="293"/>
      <c r="TTC26" s="293"/>
      <c r="TTD26" s="293"/>
      <c r="TTE26" s="293"/>
      <c r="TTF26" s="293"/>
      <c r="TTG26" s="293"/>
      <c r="TTH26" s="293"/>
      <c r="TTI26" s="293"/>
      <c r="TTJ26" s="293"/>
      <c r="TTK26" s="293"/>
      <c r="TTL26" s="293"/>
      <c r="TTM26" s="293"/>
      <c r="TTN26" s="293"/>
      <c r="TTO26" s="293"/>
      <c r="TTP26" s="293"/>
      <c r="TTQ26" s="293"/>
      <c r="TTR26" s="293"/>
      <c r="TTS26" s="293"/>
      <c r="TTT26" s="293"/>
      <c r="TTU26" s="293"/>
      <c r="TTV26" s="293"/>
      <c r="TTW26" s="293"/>
      <c r="TTX26" s="293"/>
      <c r="TTY26" s="293"/>
      <c r="TTZ26" s="293"/>
      <c r="TUA26" s="293"/>
      <c r="TUB26" s="293"/>
      <c r="TUC26" s="293"/>
      <c r="TUD26" s="293"/>
      <c r="TUE26" s="293"/>
      <c r="TUF26" s="293"/>
      <c r="TUG26" s="293"/>
      <c r="TUH26" s="293"/>
      <c r="TUI26" s="293"/>
      <c r="TUJ26" s="293"/>
      <c r="TUK26" s="293"/>
      <c r="TUL26" s="293"/>
      <c r="TUM26" s="293"/>
      <c r="TUN26" s="293"/>
      <c r="TUO26" s="293"/>
      <c r="TUP26" s="293"/>
      <c r="TUQ26" s="293"/>
      <c r="TUR26" s="293"/>
      <c r="TUS26" s="293"/>
      <c r="TUT26" s="293"/>
      <c r="TUU26" s="293"/>
      <c r="TUV26" s="293"/>
      <c r="TUW26" s="293"/>
      <c r="TUX26" s="293"/>
      <c r="TUY26" s="293"/>
      <c r="TUZ26" s="293"/>
      <c r="TVA26" s="293"/>
      <c r="TVB26" s="293"/>
      <c r="TVC26" s="293"/>
      <c r="TVD26" s="293"/>
      <c r="TVE26" s="293"/>
      <c r="TVF26" s="293"/>
      <c r="TVG26" s="293"/>
      <c r="TVH26" s="293"/>
      <c r="TVI26" s="293"/>
      <c r="TVJ26" s="293"/>
      <c r="TVK26" s="293"/>
      <c r="TVL26" s="293"/>
      <c r="TVM26" s="293"/>
      <c r="TVN26" s="293"/>
      <c r="TVO26" s="293"/>
      <c r="TVP26" s="293"/>
      <c r="TVQ26" s="293"/>
      <c r="TVR26" s="293"/>
      <c r="TVS26" s="293"/>
      <c r="TVT26" s="293"/>
      <c r="TVU26" s="293"/>
      <c r="TVV26" s="293"/>
      <c r="TVW26" s="293"/>
      <c r="TVX26" s="293"/>
      <c r="TVY26" s="293"/>
      <c r="TVZ26" s="293"/>
      <c r="TWA26" s="293"/>
      <c r="TWB26" s="293"/>
      <c r="TWC26" s="293"/>
      <c r="TWD26" s="293"/>
      <c r="TWE26" s="293"/>
      <c r="TWF26" s="293"/>
      <c r="TWG26" s="293"/>
      <c r="TWH26" s="293"/>
      <c r="TWI26" s="293"/>
      <c r="TWJ26" s="293"/>
      <c r="TWK26" s="293"/>
      <c r="TWL26" s="293"/>
      <c r="TWM26" s="293"/>
      <c r="TWN26" s="293"/>
      <c r="TWO26" s="293"/>
      <c r="TWP26" s="293"/>
      <c r="TWQ26" s="293"/>
      <c r="TWR26" s="293"/>
      <c r="TWS26" s="293"/>
      <c r="TWT26" s="293"/>
      <c r="TWU26" s="293"/>
      <c r="TWV26" s="293"/>
      <c r="TWW26" s="293"/>
      <c r="TWX26" s="293"/>
      <c r="TWY26" s="293"/>
      <c r="TWZ26" s="293"/>
      <c r="TXA26" s="293"/>
      <c r="TXB26" s="293"/>
      <c r="TXC26" s="293"/>
      <c r="TXD26" s="293"/>
      <c r="TXE26" s="293"/>
      <c r="TXF26" s="293"/>
      <c r="TXG26" s="293"/>
      <c r="TXH26" s="293"/>
      <c r="TXI26" s="293"/>
      <c r="TXJ26" s="293"/>
      <c r="TXK26" s="293"/>
      <c r="TXL26" s="293"/>
      <c r="TXM26" s="293"/>
      <c r="TXN26" s="293"/>
      <c r="TXO26" s="293"/>
      <c r="TXP26" s="293"/>
      <c r="TXQ26" s="293"/>
      <c r="TXR26" s="293"/>
      <c r="TXS26" s="293"/>
      <c r="TXT26" s="293"/>
      <c r="TXU26" s="293"/>
      <c r="TXV26" s="293"/>
      <c r="TXW26" s="293"/>
      <c r="TXX26" s="293"/>
      <c r="TXY26" s="293"/>
      <c r="TXZ26" s="293"/>
      <c r="TYA26" s="293"/>
      <c r="TYB26" s="293"/>
      <c r="TYC26" s="293"/>
      <c r="TYD26" s="293"/>
      <c r="TYE26" s="293"/>
      <c r="TYF26" s="293"/>
      <c r="TYG26" s="293"/>
      <c r="TYH26" s="293"/>
      <c r="TYI26" s="293"/>
      <c r="TYJ26" s="293"/>
      <c r="TYK26" s="293"/>
      <c r="TYL26" s="293"/>
      <c r="TYM26" s="293"/>
      <c r="TYN26" s="293"/>
      <c r="TYO26" s="293"/>
      <c r="TYP26" s="293"/>
      <c r="TYQ26" s="293"/>
      <c r="TYR26" s="293"/>
      <c r="TYS26" s="293"/>
      <c r="TYT26" s="293"/>
      <c r="TYU26" s="293"/>
      <c r="TYV26" s="293"/>
      <c r="TYW26" s="293"/>
      <c r="TYX26" s="293"/>
      <c r="TYY26" s="293"/>
      <c r="TYZ26" s="293"/>
      <c r="TZA26" s="293"/>
      <c r="TZB26" s="293"/>
      <c r="TZC26" s="293"/>
      <c r="TZD26" s="293"/>
      <c r="TZE26" s="293"/>
      <c r="TZF26" s="293"/>
      <c r="TZG26" s="293"/>
      <c r="TZH26" s="293"/>
      <c r="TZI26" s="293"/>
      <c r="TZJ26" s="293"/>
      <c r="TZK26" s="293"/>
      <c r="TZL26" s="293"/>
      <c r="TZM26" s="293"/>
      <c r="TZN26" s="293"/>
      <c r="TZO26" s="293"/>
      <c r="TZP26" s="293"/>
      <c r="TZQ26" s="293"/>
      <c r="TZR26" s="293"/>
      <c r="TZS26" s="293"/>
      <c r="TZT26" s="293"/>
      <c r="TZU26" s="293"/>
      <c r="TZV26" s="293"/>
      <c r="TZW26" s="293"/>
      <c r="TZX26" s="293"/>
      <c r="TZY26" s="293"/>
      <c r="TZZ26" s="293"/>
      <c r="UAA26" s="293"/>
      <c r="UAB26" s="293"/>
      <c r="UAC26" s="293"/>
      <c r="UAD26" s="293"/>
      <c r="UAE26" s="293"/>
      <c r="UAF26" s="293"/>
      <c r="UAG26" s="293"/>
      <c r="UAH26" s="293"/>
      <c r="UAI26" s="293"/>
      <c r="UAJ26" s="293"/>
      <c r="UAK26" s="293"/>
      <c r="UAL26" s="293"/>
      <c r="UAM26" s="293"/>
      <c r="UAN26" s="293"/>
      <c r="UAO26" s="293"/>
      <c r="UAP26" s="293"/>
      <c r="UAQ26" s="293"/>
      <c r="UAR26" s="293"/>
      <c r="UAS26" s="293"/>
      <c r="UAT26" s="293"/>
      <c r="UAU26" s="293"/>
      <c r="UAV26" s="293"/>
      <c r="UAW26" s="293"/>
      <c r="UAX26" s="293"/>
      <c r="UAY26" s="293"/>
      <c r="UAZ26" s="293"/>
      <c r="UBA26" s="293"/>
      <c r="UBB26" s="293"/>
      <c r="UBC26" s="293"/>
      <c r="UBD26" s="293"/>
      <c r="UBE26" s="293"/>
      <c r="UBF26" s="293"/>
      <c r="UBG26" s="293"/>
      <c r="UBH26" s="293"/>
      <c r="UBI26" s="293"/>
      <c r="UBJ26" s="293"/>
      <c r="UBK26" s="293"/>
      <c r="UBL26" s="293"/>
      <c r="UBM26" s="293"/>
      <c r="UBN26" s="293"/>
      <c r="UBO26" s="293"/>
      <c r="UBP26" s="293"/>
      <c r="UBQ26" s="293"/>
      <c r="UBR26" s="293"/>
      <c r="UBS26" s="293"/>
      <c r="UBT26" s="293"/>
      <c r="UBU26" s="293"/>
      <c r="UBV26" s="293"/>
      <c r="UBW26" s="293"/>
      <c r="UBX26" s="293"/>
      <c r="UBY26" s="293"/>
      <c r="UBZ26" s="293"/>
      <c r="UCA26" s="293"/>
      <c r="UCB26" s="293"/>
      <c r="UCC26" s="293"/>
      <c r="UCD26" s="293"/>
      <c r="UCE26" s="293"/>
      <c r="UCF26" s="293"/>
      <c r="UCG26" s="293"/>
      <c r="UCH26" s="293"/>
      <c r="UCI26" s="293"/>
      <c r="UCJ26" s="293"/>
      <c r="UCK26" s="293"/>
      <c r="UCL26" s="293"/>
      <c r="UCM26" s="293"/>
      <c r="UCN26" s="293"/>
      <c r="UCO26" s="293"/>
      <c r="UCP26" s="293"/>
      <c r="UCQ26" s="293"/>
      <c r="UCR26" s="293"/>
      <c r="UCS26" s="293"/>
      <c r="UCT26" s="293"/>
      <c r="UCU26" s="293"/>
      <c r="UCV26" s="293"/>
      <c r="UCW26" s="293"/>
      <c r="UCX26" s="293"/>
      <c r="UCY26" s="293"/>
      <c r="UCZ26" s="293"/>
      <c r="UDA26" s="293"/>
      <c r="UDB26" s="293"/>
      <c r="UDC26" s="293"/>
      <c r="UDD26" s="293"/>
      <c r="UDE26" s="293"/>
      <c r="UDF26" s="293"/>
      <c r="UDG26" s="293"/>
      <c r="UDH26" s="293"/>
      <c r="UDI26" s="293"/>
      <c r="UDJ26" s="293"/>
      <c r="UDK26" s="293"/>
      <c r="UDL26" s="293"/>
      <c r="UDM26" s="293"/>
      <c r="UDN26" s="293"/>
      <c r="UDO26" s="293"/>
      <c r="UDP26" s="293"/>
      <c r="UDQ26" s="293"/>
      <c r="UDR26" s="293"/>
      <c r="UDS26" s="293"/>
      <c r="UDT26" s="293"/>
      <c r="UDU26" s="293"/>
      <c r="UDV26" s="293"/>
      <c r="UDW26" s="293"/>
      <c r="UDX26" s="293"/>
      <c r="UDY26" s="293"/>
      <c r="UDZ26" s="293"/>
      <c r="UEA26" s="293"/>
      <c r="UEB26" s="293"/>
      <c r="UEC26" s="293"/>
      <c r="UED26" s="293"/>
      <c r="UEE26" s="293"/>
      <c r="UEF26" s="293"/>
      <c r="UEG26" s="293"/>
      <c r="UEH26" s="293"/>
      <c r="UEI26" s="293"/>
      <c r="UEJ26" s="293"/>
      <c r="UEK26" s="293"/>
      <c r="UEL26" s="293"/>
      <c r="UEM26" s="293"/>
      <c r="UEN26" s="293"/>
      <c r="UEO26" s="293"/>
      <c r="UEP26" s="293"/>
      <c r="UEQ26" s="293"/>
      <c r="UER26" s="293"/>
      <c r="UES26" s="293"/>
      <c r="UET26" s="293"/>
      <c r="UEU26" s="293"/>
      <c r="UEV26" s="293"/>
      <c r="UEW26" s="293"/>
      <c r="UEX26" s="293"/>
      <c r="UEY26" s="293"/>
      <c r="UEZ26" s="293"/>
      <c r="UFA26" s="293"/>
      <c r="UFB26" s="293"/>
      <c r="UFC26" s="293"/>
      <c r="UFD26" s="293"/>
      <c r="UFE26" s="293"/>
      <c r="UFF26" s="293"/>
      <c r="UFG26" s="293"/>
      <c r="UFH26" s="293"/>
      <c r="UFI26" s="293"/>
      <c r="UFJ26" s="293"/>
      <c r="UFK26" s="293"/>
      <c r="UFL26" s="293"/>
      <c r="UFM26" s="293"/>
      <c r="UFN26" s="293"/>
      <c r="UFO26" s="293"/>
      <c r="UFP26" s="293"/>
      <c r="UFQ26" s="293"/>
      <c r="UFR26" s="293"/>
      <c r="UFS26" s="293"/>
      <c r="UFT26" s="293"/>
      <c r="UFU26" s="293"/>
      <c r="UFV26" s="293"/>
      <c r="UFW26" s="293"/>
      <c r="UFX26" s="293"/>
      <c r="UFY26" s="293"/>
      <c r="UFZ26" s="293"/>
      <c r="UGA26" s="293"/>
      <c r="UGB26" s="293"/>
      <c r="UGC26" s="293"/>
      <c r="UGD26" s="293"/>
      <c r="UGE26" s="293"/>
      <c r="UGF26" s="293"/>
      <c r="UGG26" s="293"/>
      <c r="UGH26" s="293"/>
      <c r="UGI26" s="293"/>
      <c r="UGJ26" s="293"/>
      <c r="UGK26" s="293"/>
      <c r="UGL26" s="293"/>
      <c r="UGM26" s="293"/>
      <c r="UGN26" s="293"/>
      <c r="UGO26" s="293"/>
      <c r="UGP26" s="293"/>
      <c r="UGQ26" s="293"/>
      <c r="UGR26" s="293"/>
      <c r="UGS26" s="293"/>
      <c r="UGT26" s="293"/>
      <c r="UGU26" s="293"/>
      <c r="UGV26" s="293"/>
      <c r="UGW26" s="293"/>
      <c r="UGX26" s="293"/>
      <c r="UGY26" s="293"/>
      <c r="UGZ26" s="293"/>
      <c r="UHA26" s="293"/>
      <c r="UHB26" s="293"/>
      <c r="UHC26" s="293"/>
      <c r="UHD26" s="293"/>
      <c r="UHE26" s="293"/>
      <c r="UHF26" s="293"/>
      <c r="UHG26" s="293"/>
      <c r="UHH26" s="293"/>
      <c r="UHI26" s="293"/>
      <c r="UHJ26" s="293"/>
      <c r="UHK26" s="293"/>
      <c r="UHL26" s="293"/>
      <c r="UHM26" s="293"/>
      <c r="UHN26" s="293"/>
      <c r="UHO26" s="293"/>
      <c r="UHP26" s="293"/>
      <c r="UHQ26" s="293"/>
      <c r="UHR26" s="293"/>
      <c r="UHS26" s="293"/>
      <c r="UHT26" s="293"/>
      <c r="UHU26" s="293"/>
      <c r="UHV26" s="293"/>
      <c r="UHW26" s="293"/>
      <c r="UHX26" s="293"/>
      <c r="UHY26" s="293"/>
      <c r="UHZ26" s="293"/>
      <c r="UIA26" s="293"/>
      <c r="UIB26" s="293"/>
      <c r="UIC26" s="293"/>
      <c r="UID26" s="293"/>
      <c r="UIE26" s="293"/>
      <c r="UIF26" s="293"/>
      <c r="UIG26" s="293"/>
      <c r="UIH26" s="293"/>
      <c r="UII26" s="293"/>
      <c r="UIJ26" s="293"/>
      <c r="UIK26" s="293"/>
      <c r="UIL26" s="293"/>
      <c r="UIM26" s="293"/>
      <c r="UIN26" s="293"/>
      <c r="UIO26" s="293"/>
      <c r="UIP26" s="293"/>
      <c r="UIQ26" s="293"/>
      <c r="UIR26" s="293"/>
      <c r="UIS26" s="293"/>
      <c r="UIT26" s="293"/>
      <c r="UIU26" s="293"/>
      <c r="UIV26" s="293"/>
      <c r="UIW26" s="293"/>
      <c r="UIX26" s="293"/>
      <c r="UIY26" s="293"/>
      <c r="UIZ26" s="293"/>
      <c r="UJA26" s="293"/>
      <c r="UJB26" s="293"/>
      <c r="UJC26" s="293"/>
      <c r="UJD26" s="293"/>
      <c r="UJE26" s="293"/>
      <c r="UJF26" s="293"/>
      <c r="UJG26" s="293"/>
      <c r="UJH26" s="293"/>
      <c r="UJI26" s="293"/>
      <c r="UJJ26" s="293"/>
      <c r="UJK26" s="293"/>
      <c r="UJL26" s="293"/>
      <c r="UJM26" s="293"/>
      <c r="UJN26" s="293"/>
      <c r="UJO26" s="293"/>
      <c r="UJP26" s="293"/>
      <c r="UJQ26" s="293"/>
      <c r="UJR26" s="293"/>
      <c r="UJS26" s="293"/>
      <c r="UJT26" s="293"/>
      <c r="UJU26" s="293"/>
      <c r="UJV26" s="293"/>
      <c r="UJW26" s="293"/>
      <c r="UJX26" s="293"/>
      <c r="UJY26" s="293"/>
      <c r="UJZ26" s="293"/>
      <c r="UKA26" s="293"/>
      <c r="UKB26" s="293"/>
      <c r="UKC26" s="293"/>
      <c r="UKD26" s="293"/>
      <c r="UKE26" s="293"/>
      <c r="UKF26" s="293"/>
      <c r="UKG26" s="293"/>
      <c r="UKH26" s="293"/>
      <c r="UKI26" s="293"/>
      <c r="UKJ26" s="293"/>
      <c r="UKK26" s="293"/>
      <c r="UKL26" s="293"/>
      <c r="UKM26" s="293"/>
      <c r="UKN26" s="293"/>
      <c r="UKO26" s="293"/>
      <c r="UKP26" s="293"/>
      <c r="UKQ26" s="293"/>
      <c r="UKR26" s="293"/>
      <c r="UKS26" s="293"/>
      <c r="UKT26" s="293"/>
      <c r="UKU26" s="293"/>
      <c r="UKV26" s="293"/>
      <c r="UKW26" s="293"/>
      <c r="UKX26" s="293"/>
      <c r="UKY26" s="293"/>
      <c r="UKZ26" s="293"/>
      <c r="ULA26" s="293"/>
      <c r="ULB26" s="293"/>
      <c r="ULC26" s="293"/>
      <c r="ULD26" s="293"/>
      <c r="ULE26" s="293"/>
      <c r="ULF26" s="293"/>
      <c r="ULG26" s="293"/>
      <c r="ULH26" s="293"/>
      <c r="ULI26" s="293"/>
      <c r="ULJ26" s="293"/>
      <c r="ULK26" s="293"/>
      <c r="ULL26" s="293"/>
      <c r="ULM26" s="293"/>
      <c r="ULN26" s="293"/>
      <c r="ULO26" s="293"/>
      <c r="ULP26" s="293"/>
      <c r="ULQ26" s="293"/>
      <c r="ULR26" s="293"/>
      <c r="ULS26" s="293"/>
      <c r="ULT26" s="293"/>
      <c r="ULU26" s="293"/>
      <c r="ULV26" s="293"/>
      <c r="ULW26" s="293"/>
      <c r="ULX26" s="293"/>
      <c r="ULY26" s="293"/>
      <c r="ULZ26" s="293"/>
      <c r="UMA26" s="293"/>
      <c r="UMB26" s="293"/>
      <c r="UMC26" s="293"/>
      <c r="UMD26" s="293"/>
      <c r="UME26" s="293"/>
      <c r="UMF26" s="293"/>
      <c r="UMG26" s="293"/>
      <c r="UMH26" s="293"/>
      <c r="UMI26" s="293"/>
      <c r="UMJ26" s="293"/>
      <c r="UMK26" s="293"/>
      <c r="UML26" s="293"/>
      <c r="UMM26" s="293"/>
      <c r="UMN26" s="293"/>
      <c r="UMO26" s="293"/>
      <c r="UMP26" s="293"/>
      <c r="UMQ26" s="293"/>
      <c r="UMR26" s="293"/>
      <c r="UMS26" s="293"/>
      <c r="UMT26" s="293"/>
      <c r="UMU26" s="293"/>
      <c r="UMV26" s="293"/>
      <c r="UMW26" s="293"/>
      <c r="UMX26" s="293"/>
      <c r="UMY26" s="293"/>
      <c r="UMZ26" s="293"/>
      <c r="UNA26" s="293"/>
      <c r="UNB26" s="293"/>
      <c r="UNC26" s="293"/>
      <c r="UND26" s="293"/>
      <c r="UNE26" s="293"/>
      <c r="UNF26" s="293"/>
      <c r="UNG26" s="293"/>
      <c r="UNH26" s="293"/>
      <c r="UNI26" s="293"/>
      <c r="UNJ26" s="293"/>
      <c r="UNK26" s="293"/>
      <c r="UNL26" s="293"/>
      <c r="UNM26" s="293"/>
      <c r="UNN26" s="293"/>
      <c r="UNO26" s="293"/>
      <c r="UNP26" s="293"/>
      <c r="UNQ26" s="293"/>
      <c r="UNR26" s="293"/>
      <c r="UNS26" s="293"/>
      <c r="UNT26" s="293"/>
      <c r="UNU26" s="293"/>
      <c r="UNV26" s="293"/>
      <c r="UNW26" s="293"/>
      <c r="UNX26" s="293"/>
      <c r="UNY26" s="293"/>
      <c r="UNZ26" s="293"/>
      <c r="UOA26" s="293"/>
      <c r="UOB26" s="293"/>
      <c r="UOC26" s="293"/>
      <c r="UOD26" s="293"/>
      <c r="UOE26" s="293"/>
      <c r="UOF26" s="293"/>
      <c r="UOG26" s="293"/>
      <c r="UOH26" s="293"/>
      <c r="UOI26" s="293"/>
      <c r="UOJ26" s="293"/>
      <c r="UOK26" s="293"/>
      <c r="UOL26" s="293"/>
      <c r="UOM26" s="293"/>
      <c r="UON26" s="293"/>
      <c r="UOO26" s="293"/>
      <c r="UOP26" s="293"/>
      <c r="UOQ26" s="293"/>
      <c r="UOR26" s="293"/>
      <c r="UOS26" s="293"/>
      <c r="UOT26" s="293"/>
      <c r="UOU26" s="293"/>
      <c r="UOV26" s="293"/>
      <c r="UOW26" s="293"/>
      <c r="UOX26" s="293"/>
      <c r="UOY26" s="293"/>
      <c r="UOZ26" s="293"/>
      <c r="UPA26" s="293"/>
      <c r="UPB26" s="293"/>
      <c r="UPC26" s="293"/>
      <c r="UPD26" s="293"/>
      <c r="UPE26" s="293"/>
      <c r="UPF26" s="293"/>
      <c r="UPG26" s="293"/>
      <c r="UPH26" s="293"/>
      <c r="UPI26" s="293"/>
      <c r="UPJ26" s="293"/>
      <c r="UPK26" s="293"/>
      <c r="UPL26" s="293"/>
      <c r="UPM26" s="293"/>
      <c r="UPN26" s="293"/>
      <c r="UPO26" s="293"/>
      <c r="UPP26" s="293"/>
      <c r="UPQ26" s="293"/>
      <c r="UPR26" s="293"/>
      <c r="UPS26" s="293"/>
      <c r="UPT26" s="293"/>
      <c r="UPU26" s="293"/>
      <c r="UPV26" s="293"/>
      <c r="UPW26" s="293"/>
      <c r="UPX26" s="293"/>
      <c r="UPY26" s="293"/>
      <c r="UPZ26" s="293"/>
      <c r="UQA26" s="293"/>
      <c r="UQB26" s="293"/>
      <c r="UQC26" s="293"/>
      <c r="UQD26" s="293"/>
      <c r="UQE26" s="293"/>
      <c r="UQF26" s="293"/>
      <c r="UQG26" s="293"/>
      <c r="UQH26" s="293"/>
      <c r="UQI26" s="293"/>
      <c r="UQJ26" s="293"/>
      <c r="UQK26" s="293"/>
      <c r="UQL26" s="293"/>
      <c r="UQM26" s="293"/>
      <c r="UQN26" s="293"/>
      <c r="UQO26" s="293"/>
      <c r="UQP26" s="293"/>
      <c r="UQQ26" s="293"/>
      <c r="UQR26" s="293"/>
      <c r="UQS26" s="293"/>
      <c r="UQT26" s="293"/>
      <c r="UQU26" s="293"/>
      <c r="UQV26" s="293"/>
      <c r="UQW26" s="293"/>
      <c r="UQX26" s="293"/>
      <c r="UQY26" s="293"/>
      <c r="UQZ26" s="293"/>
      <c r="URA26" s="293"/>
      <c r="URB26" s="293"/>
      <c r="URC26" s="293"/>
      <c r="URD26" s="293"/>
      <c r="URE26" s="293"/>
      <c r="URF26" s="293"/>
      <c r="URG26" s="293"/>
      <c r="URH26" s="293"/>
      <c r="URI26" s="293"/>
      <c r="URJ26" s="293"/>
      <c r="URK26" s="293"/>
      <c r="URL26" s="293"/>
      <c r="URM26" s="293"/>
      <c r="URN26" s="293"/>
      <c r="URO26" s="293"/>
      <c r="URP26" s="293"/>
      <c r="URQ26" s="293"/>
      <c r="URR26" s="293"/>
      <c r="URS26" s="293"/>
      <c r="URT26" s="293"/>
      <c r="URU26" s="293"/>
      <c r="URV26" s="293"/>
      <c r="URW26" s="293"/>
      <c r="URX26" s="293"/>
      <c r="URY26" s="293"/>
      <c r="URZ26" s="293"/>
      <c r="USA26" s="293"/>
      <c r="USB26" s="293"/>
      <c r="USC26" s="293"/>
      <c r="USD26" s="293"/>
      <c r="USE26" s="293"/>
      <c r="USF26" s="293"/>
      <c r="USG26" s="293"/>
      <c r="USH26" s="293"/>
      <c r="USI26" s="293"/>
      <c r="USJ26" s="293"/>
      <c r="USK26" s="293"/>
      <c r="USL26" s="293"/>
      <c r="USM26" s="293"/>
      <c r="USN26" s="293"/>
      <c r="USO26" s="293"/>
      <c r="USP26" s="293"/>
      <c r="USQ26" s="293"/>
      <c r="USR26" s="293"/>
      <c r="USS26" s="293"/>
      <c r="UST26" s="293"/>
      <c r="USU26" s="293"/>
      <c r="USV26" s="293"/>
      <c r="USW26" s="293"/>
      <c r="USX26" s="293"/>
      <c r="USY26" s="293"/>
      <c r="USZ26" s="293"/>
      <c r="UTA26" s="293"/>
      <c r="UTB26" s="293"/>
      <c r="UTC26" s="293"/>
      <c r="UTD26" s="293"/>
      <c r="UTE26" s="293"/>
      <c r="UTF26" s="293"/>
      <c r="UTG26" s="293"/>
      <c r="UTH26" s="293"/>
      <c r="UTI26" s="293"/>
      <c r="UTJ26" s="293"/>
      <c r="UTK26" s="293"/>
      <c r="UTL26" s="293"/>
      <c r="UTM26" s="293"/>
      <c r="UTN26" s="293"/>
      <c r="UTO26" s="293"/>
      <c r="UTP26" s="293"/>
      <c r="UTQ26" s="293"/>
      <c r="UTR26" s="293"/>
      <c r="UTS26" s="293"/>
      <c r="UTT26" s="293"/>
      <c r="UTU26" s="293"/>
      <c r="UTV26" s="293"/>
      <c r="UTW26" s="293"/>
      <c r="UTX26" s="293"/>
      <c r="UTY26" s="293"/>
      <c r="UTZ26" s="293"/>
      <c r="UUA26" s="293"/>
      <c r="UUB26" s="293"/>
      <c r="UUC26" s="293"/>
      <c r="UUD26" s="293"/>
      <c r="UUE26" s="293"/>
      <c r="UUF26" s="293"/>
      <c r="UUG26" s="293"/>
      <c r="UUH26" s="293"/>
      <c r="UUI26" s="293"/>
      <c r="UUJ26" s="293"/>
      <c r="UUK26" s="293"/>
      <c r="UUL26" s="293"/>
      <c r="UUM26" s="293"/>
      <c r="UUN26" s="293"/>
      <c r="UUO26" s="293"/>
      <c r="UUP26" s="293"/>
      <c r="UUQ26" s="293"/>
      <c r="UUR26" s="293"/>
      <c r="UUS26" s="293"/>
      <c r="UUT26" s="293"/>
      <c r="UUU26" s="293"/>
      <c r="UUV26" s="293"/>
      <c r="UUW26" s="293"/>
      <c r="UUX26" s="293"/>
      <c r="UUY26" s="293"/>
      <c r="UUZ26" s="293"/>
      <c r="UVA26" s="293"/>
      <c r="UVB26" s="293"/>
      <c r="UVC26" s="293"/>
      <c r="UVD26" s="293"/>
      <c r="UVE26" s="293"/>
      <c r="UVF26" s="293"/>
      <c r="UVG26" s="293"/>
      <c r="UVH26" s="293"/>
      <c r="UVI26" s="293"/>
      <c r="UVJ26" s="293"/>
      <c r="UVK26" s="293"/>
      <c r="UVL26" s="293"/>
      <c r="UVM26" s="293"/>
      <c r="UVN26" s="293"/>
      <c r="UVO26" s="293"/>
      <c r="UVP26" s="293"/>
      <c r="UVQ26" s="293"/>
      <c r="UVR26" s="293"/>
      <c r="UVS26" s="293"/>
      <c r="UVT26" s="293"/>
      <c r="UVU26" s="293"/>
      <c r="UVV26" s="293"/>
      <c r="UVW26" s="293"/>
      <c r="UVX26" s="293"/>
      <c r="UVY26" s="293"/>
      <c r="UVZ26" s="293"/>
      <c r="UWA26" s="293"/>
      <c r="UWB26" s="293"/>
      <c r="UWC26" s="293"/>
      <c r="UWD26" s="293"/>
      <c r="UWE26" s="293"/>
      <c r="UWF26" s="293"/>
      <c r="UWG26" s="293"/>
      <c r="UWH26" s="293"/>
      <c r="UWI26" s="293"/>
      <c r="UWJ26" s="293"/>
      <c r="UWK26" s="293"/>
      <c r="UWL26" s="293"/>
      <c r="UWM26" s="293"/>
      <c r="UWN26" s="293"/>
      <c r="UWO26" s="293"/>
      <c r="UWP26" s="293"/>
      <c r="UWQ26" s="293"/>
      <c r="UWR26" s="293"/>
      <c r="UWS26" s="293"/>
      <c r="UWT26" s="293"/>
      <c r="UWU26" s="293"/>
      <c r="UWV26" s="293"/>
      <c r="UWW26" s="293"/>
      <c r="UWX26" s="293"/>
      <c r="UWY26" s="293"/>
      <c r="UWZ26" s="293"/>
      <c r="UXA26" s="293"/>
      <c r="UXB26" s="293"/>
      <c r="UXC26" s="293"/>
      <c r="UXD26" s="293"/>
      <c r="UXE26" s="293"/>
      <c r="UXF26" s="293"/>
      <c r="UXG26" s="293"/>
      <c r="UXH26" s="293"/>
      <c r="UXI26" s="293"/>
      <c r="UXJ26" s="293"/>
      <c r="UXK26" s="293"/>
      <c r="UXL26" s="293"/>
      <c r="UXM26" s="293"/>
      <c r="UXN26" s="293"/>
      <c r="UXO26" s="293"/>
      <c r="UXP26" s="293"/>
      <c r="UXQ26" s="293"/>
      <c r="UXR26" s="293"/>
      <c r="UXS26" s="293"/>
      <c r="UXT26" s="293"/>
      <c r="UXU26" s="293"/>
      <c r="UXV26" s="293"/>
      <c r="UXW26" s="293"/>
      <c r="UXX26" s="293"/>
      <c r="UXY26" s="293"/>
      <c r="UXZ26" s="293"/>
      <c r="UYA26" s="293"/>
      <c r="UYB26" s="293"/>
      <c r="UYC26" s="293"/>
      <c r="UYD26" s="293"/>
      <c r="UYE26" s="293"/>
      <c r="UYF26" s="293"/>
      <c r="UYG26" s="293"/>
      <c r="UYH26" s="293"/>
      <c r="UYI26" s="293"/>
      <c r="UYJ26" s="293"/>
      <c r="UYK26" s="293"/>
      <c r="UYL26" s="293"/>
      <c r="UYM26" s="293"/>
      <c r="UYN26" s="293"/>
      <c r="UYO26" s="293"/>
      <c r="UYP26" s="293"/>
      <c r="UYQ26" s="293"/>
      <c r="UYR26" s="293"/>
      <c r="UYS26" s="293"/>
      <c r="UYT26" s="293"/>
      <c r="UYU26" s="293"/>
      <c r="UYV26" s="293"/>
      <c r="UYW26" s="293"/>
      <c r="UYX26" s="293"/>
      <c r="UYY26" s="293"/>
      <c r="UYZ26" s="293"/>
      <c r="UZA26" s="293"/>
      <c r="UZB26" s="293"/>
      <c r="UZC26" s="293"/>
      <c r="UZD26" s="293"/>
      <c r="UZE26" s="293"/>
      <c r="UZF26" s="293"/>
      <c r="UZG26" s="293"/>
      <c r="UZH26" s="293"/>
      <c r="UZI26" s="293"/>
      <c r="UZJ26" s="293"/>
      <c r="UZK26" s="293"/>
      <c r="UZL26" s="293"/>
      <c r="UZM26" s="293"/>
      <c r="UZN26" s="293"/>
      <c r="UZO26" s="293"/>
      <c r="UZP26" s="293"/>
      <c r="UZQ26" s="293"/>
      <c r="UZR26" s="293"/>
      <c r="UZS26" s="293"/>
      <c r="UZT26" s="293"/>
      <c r="UZU26" s="293"/>
      <c r="UZV26" s="293"/>
      <c r="UZW26" s="293"/>
      <c r="UZX26" s="293"/>
      <c r="UZY26" s="293"/>
      <c r="UZZ26" s="293"/>
      <c r="VAA26" s="293"/>
      <c r="VAB26" s="293"/>
      <c r="VAC26" s="293"/>
      <c r="VAD26" s="293"/>
      <c r="VAE26" s="293"/>
      <c r="VAF26" s="293"/>
      <c r="VAG26" s="293"/>
      <c r="VAH26" s="293"/>
      <c r="VAI26" s="293"/>
      <c r="VAJ26" s="293"/>
      <c r="VAK26" s="293"/>
      <c r="VAL26" s="293"/>
      <c r="VAM26" s="293"/>
      <c r="VAN26" s="293"/>
      <c r="VAO26" s="293"/>
      <c r="VAP26" s="293"/>
      <c r="VAQ26" s="293"/>
      <c r="VAR26" s="293"/>
      <c r="VAS26" s="293"/>
      <c r="VAT26" s="293"/>
      <c r="VAU26" s="293"/>
      <c r="VAV26" s="293"/>
      <c r="VAW26" s="293"/>
      <c r="VAX26" s="293"/>
      <c r="VAY26" s="293"/>
      <c r="VAZ26" s="293"/>
      <c r="VBA26" s="293"/>
      <c r="VBB26" s="293"/>
      <c r="VBC26" s="293"/>
      <c r="VBD26" s="293"/>
      <c r="VBE26" s="293"/>
      <c r="VBF26" s="293"/>
      <c r="VBG26" s="293"/>
      <c r="VBH26" s="293"/>
      <c r="VBI26" s="293"/>
      <c r="VBJ26" s="293"/>
      <c r="VBK26" s="293"/>
      <c r="VBL26" s="293"/>
      <c r="VBM26" s="293"/>
      <c r="VBN26" s="293"/>
      <c r="VBO26" s="293"/>
      <c r="VBP26" s="293"/>
      <c r="VBQ26" s="293"/>
      <c r="VBR26" s="293"/>
      <c r="VBS26" s="293"/>
      <c r="VBT26" s="293"/>
      <c r="VBU26" s="293"/>
      <c r="VBV26" s="293"/>
      <c r="VBW26" s="293"/>
      <c r="VBX26" s="293"/>
      <c r="VBY26" s="293"/>
      <c r="VBZ26" s="293"/>
      <c r="VCA26" s="293"/>
      <c r="VCB26" s="293"/>
      <c r="VCC26" s="293"/>
      <c r="VCD26" s="293"/>
      <c r="VCE26" s="293"/>
      <c r="VCF26" s="293"/>
      <c r="VCG26" s="293"/>
      <c r="VCH26" s="293"/>
      <c r="VCI26" s="293"/>
      <c r="VCJ26" s="293"/>
      <c r="VCK26" s="293"/>
      <c r="VCL26" s="293"/>
      <c r="VCM26" s="293"/>
      <c r="VCN26" s="293"/>
      <c r="VCO26" s="293"/>
      <c r="VCP26" s="293"/>
      <c r="VCQ26" s="293"/>
      <c r="VCR26" s="293"/>
      <c r="VCS26" s="293"/>
      <c r="VCT26" s="293"/>
      <c r="VCU26" s="293"/>
      <c r="VCV26" s="293"/>
      <c r="VCW26" s="293"/>
      <c r="VCX26" s="293"/>
      <c r="VCY26" s="293"/>
      <c r="VCZ26" s="293"/>
      <c r="VDA26" s="293"/>
      <c r="VDB26" s="293"/>
      <c r="VDC26" s="293"/>
      <c r="VDD26" s="293"/>
      <c r="VDE26" s="293"/>
      <c r="VDF26" s="293"/>
      <c r="VDG26" s="293"/>
      <c r="VDH26" s="293"/>
      <c r="VDI26" s="293"/>
      <c r="VDJ26" s="293"/>
      <c r="VDK26" s="293"/>
      <c r="VDL26" s="293"/>
      <c r="VDM26" s="293"/>
      <c r="VDN26" s="293"/>
      <c r="VDO26" s="293"/>
      <c r="VDP26" s="293"/>
      <c r="VDQ26" s="293"/>
      <c r="VDR26" s="293"/>
      <c r="VDS26" s="293"/>
      <c r="VDT26" s="293"/>
      <c r="VDU26" s="293"/>
      <c r="VDV26" s="293"/>
      <c r="VDW26" s="293"/>
      <c r="VDX26" s="293"/>
      <c r="VDY26" s="293"/>
      <c r="VDZ26" s="293"/>
      <c r="VEA26" s="293"/>
      <c r="VEB26" s="293"/>
      <c r="VEC26" s="293"/>
      <c r="VED26" s="293"/>
      <c r="VEE26" s="293"/>
      <c r="VEF26" s="293"/>
      <c r="VEG26" s="293"/>
      <c r="VEH26" s="293"/>
      <c r="VEI26" s="293"/>
      <c r="VEJ26" s="293"/>
      <c r="VEK26" s="293"/>
      <c r="VEL26" s="293"/>
      <c r="VEM26" s="293"/>
      <c r="VEN26" s="293"/>
      <c r="VEO26" s="293"/>
      <c r="VEP26" s="293"/>
      <c r="VEQ26" s="293"/>
      <c r="VER26" s="293"/>
      <c r="VES26" s="293"/>
      <c r="VET26" s="293"/>
      <c r="VEU26" s="293"/>
      <c r="VEV26" s="293"/>
      <c r="VEW26" s="293"/>
      <c r="VEX26" s="293"/>
      <c r="VEY26" s="293"/>
      <c r="VEZ26" s="293"/>
      <c r="VFA26" s="293"/>
      <c r="VFB26" s="293"/>
      <c r="VFC26" s="293"/>
      <c r="VFD26" s="293"/>
      <c r="VFE26" s="293"/>
      <c r="VFF26" s="293"/>
      <c r="VFG26" s="293"/>
      <c r="VFH26" s="293"/>
      <c r="VFI26" s="293"/>
      <c r="VFJ26" s="293"/>
      <c r="VFK26" s="293"/>
      <c r="VFL26" s="293"/>
      <c r="VFM26" s="293"/>
      <c r="VFN26" s="293"/>
      <c r="VFO26" s="293"/>
      <c r="VFP26" s="293"/>
      <c r="VFQ26" s="293"/>
      <c r="VFR26" s="293"/>
      <c r="VFS26" s="293"/>
      <c r="VFT26" s="293"/>
      <c r="VFU26" s="293"/>
      <c r="VFV26" s="293"/>
      <c r="VFW26" s="293"/>
      <c r="VFX26" s="293"/>
      <c r="VFY26" s="293"/>
      <c r="VFZ26" s="293"/>
      <c r="VGA26" s="293"/>
      <c r="VGB26" s="293"/>
      <c r="VGC26" s="293"/>
      <c r="VGD26" s="293"/>
      <c r="VGE26" s="293"/>
      <c r="VGF26" s="293"/>
      <c r="VGG26" s="293"/>
      <c r="VGH26" s="293"/>
      <c r="VGI26" s="293"/>
      <c r="VGJ26" s="293"/>
      <c r="VGK26" s="293"/>
      <c r="VGL26" s="293"/>
      <c r="VGM26" s="293"/>
      <c r="VGN26" s="293"/>
      <c r="VGO26" s="293"/>
      <c r="VGP26" s="293"/>
      <c r="VGQ26" s="293"/>
      <c r="VGR26" s="293"/>
      <c r="VGS26" s="293"/>
      <c r="VGT26" s="293"/>
      <c r="VGU26" s="293"/>
      <c r="VGV26" s="293"/>
      <c r="VGW26" s="293"/>
      <c r="VGX26" s="293"/>
      <c r="VGY26" s="293"/>
      <c r="VGZ26" s="293"/>
      <c r="VHA26" s="293"/>
      <c r="VHB26" s="293"/>
      <c r="VHC26" s="293"/>
      <c r="VHD26" s="293"/>
      <c r="VHE26" s="293"/>
      <c r="VHF26" s="293"/>
      <c r="VHG26" s="293"/>
      <c r="VHH26" s="293"/>
      <c r="VHI26" s="293"/>
      <c r="VHJ26" s="293"/>
      <c r="VHK26" s="293"/>
      <c r="VHL26" s="293"/>
      <c r="VHM26" s="293"/>
      <c r="VHN26" s="293"/>
      <c r="VHO26" s="293"/>
      <c r="VHP26" s="293"/>
      <c r="VHQ26" s="293"/>
      <c r="VHR26" s="293"/>
      <c r="VHS26" s="293"/>
      <c r="VHT26" s="293"/>
      <c r="VHU26" s="293"/>
      <c r="VHV26" s="293"/>
      <c r="VHW26" s="293"/>
      <c r="VHX26" s="293"/>
      <c r="VHY26" s="293"/>
      <c r="VHZ26" s="293"/>
      <c r="VIA26" s="293"/>
      <c r="VIB26" s="293"/>
      <c r="VIC26" s="293"/>
      <c r="VID26" s="293"/>
      <c r="VIE26" s="293"/>
      <c r="VIF26" s="293"/>
      <c r="VIG26" s="293"/>
      <c r="VIH26" s="293"/>
      <c r="VII26" s="293"/>
      <c r="VIJ26" s="293"/>
      <c r="VIK26" s="293"/>
      <c r="VIL26" s="293"/>
      <c r="VIM26" s="293"/>
      <c r="VIN26" s="293"/>
      <c r="VIO26" s="293"/>
      <c r="VIP26" s="293"/>
      <c r="VIQ26" s="293"/>
      <c r="VIR26" s="293"/>
      <c r="VIS26" s="293"/>
      <c r="VIT26" s="293"/>
      <c r="VIU26" s="293"/>
      <c r="VIV26" s="293"/>
      <c r="VIW26" s="293"/>
      <c r="VIX26" s="293"/>
      <c r="VIY26" s="293"/>
      <c r="VIZ26" s="293"/>
      <c r="VJA26" s="293"/>
      <c r="VJB26" s="293"/>
      <c r="VJC26" s="293"/>
      <c r="VJD26" s="293"/>
      <c r="VJE26" s="293"/>
      <c r="VJF26" s="293"/>
      <c r="VJG26" s="293"/>
      <c r="VJH26" s="293"/>
      <c r="VJI26" s="293"/>
      <c r="VJJ26" s="293"/>
      <c r="VJK26" s="293"/>
      <c r="VJL26" s="293"/>
      <c r="VJM26" s="293"/>
      <c r="VJN26" s="293"/>
      <c r="VJO26" s="293"/>
      <c r="VJP26" s="293"/>
      <c r="VJQ26" s="293"/>
      <c r="VJR26" s="293"/>
      <c r="VJS26" s="293"/>
      <c r="VJT26" s="293"/>
      <c r="VJU26" s="293"/>
      <c r="VJV26" s="293"/>
      <c r="VJW26" s="293"/>
      <c r="VJX26" s="293"/>
      <c r="VJY26" s="293"/>
      <c r="VJZ26" s="293"/>
      <c r="VKA26" s="293"/>
      <c r="VKB26" s="293"/>
      <c r="VKC26" s="293"/>
      <c r="VKD26" s="293"/>
      <c r="VKE26" s="293"/>
      <c r="VKF26" s="293"/>
      <c r="VKG26" s="293"/>
      <c r="VKH26" s="293"/>
      <c r="VKI26" s="293"/>
      <c r="VKJ26" s="293"/>
      <c r="VKK26" s="293"/>
      <c r="VKL26" s="293"/>
      <c r="VKM26" s="293"/>
      <c r="VKN26" s="293"/>
      <c r="VKO26" s="293"/>
      <c r="VKP26" s="293"/>
      <c r="VKQ26" s="293"/>
      <c r="VKR26" s="293"/>
      <c r="VKS26" s="293"/>
      <c r="VKT26" s="293"/>
      <c r="VKU26" s="293"/>
      <c r="VKV26" s="293"/>
      <c r="VKW26" s="293"/>
      <c r="VKX26" s="293"/>
      <c r="VKY26" s="293"/>
      <c r="VKZ26" s="293"/>
      <c r="VLA26" s="293"/>
      <c r="VLB26" s="293"/>
      <c r="VLC26" s="293"/>
      <c r="VLD26" s="293"/>
      <c r="VLE26" s="293"/>
      <c r="VLF26" s="293"/>
      <c r="VLG26" s="293"/>
      <c r="VLH26" s="293"/>
      <c r="VLI26" s="293"/>
      <c r="VLJ26" s="293"/>
      <c r="VLK26" s="293"/>
      <c r="VLL26" s="293"/>
      <c r="VLM26" s="293"/>
      <c r="VLN26" s="293"/>
      <c r="VLO26" s="293"/>
      <c r="VLP26" s="293"/>
      <c r="VLQ26" s="293"/>
      <c r="VLR26" s="293"/>
      <c r="VLS26" s="293"/>
      <c r="VLT26" s="293"/>
      <c r="VLU26" s="293"/>
      <c r="VLV26" s="293"/>
      <c r="VLW26" s="293"/>
      <c r="VLX26" s="293"/>
      <c r="VLY26" s="293"/>
      <c r="VLZ26" s="293"/>
      <c r="VMA26" s="293"/>
      <c r="VMB26" s="293"/>
      <c r="VMC26" s="293"/>
      <c r="VMD26" s="293"/>
      <c r="VME26" s="293"/>
      <c r="VMF26" s="293"/>
      <c r="VMG26" s="293"/>
      <c r="VMH26" s="293"/>
      <c r="VMI26" s="293"/>
      <c r="VMJ26" s="293"/>
      <c r="VMK26" s="293"/>
      <c r="VML26" s="293"/>
      <c r="VMM26" s="293"/>
      <c r="VMN26" s="293"/>
      <c r="VMO26" s="293"/>
      <c r="VMP26" s="293"/>
      <c r="VMQ26" s="293"/>
      <c r="VMR26" s="293"/>
      <c r="VMS26" s="293"/>
      <c r="VMT26" s="293"/>
      <c r="VMU26" s="293"/>
      <c r="VMV26" s="293"/>
      <c r="VMW26" s="293"/>
      <c r="VMX26" s="293"/>
      <c r="VMY26" s="293"/>
      <c r="VMZ26" s="293"/>
      <c r="VNA26" s="293"/>
      <c r="VNB26" s="293"/>
      <c r="VNC26" s="293"/>
      <c r="VND26" s="293"/>
      <c r="VNE26" s="293"/>
      <c r="VNF26" s="293"/>
      <c r="VNG26" s="293"/>
      <c r="VNH26" s="293"/>
      <c r="VNI26" s="293"/>
      <c r="VNJ26" s="293"/>
      <c r="VNK26" s="293"/>
      <c r="VNL26" s="293"/>
      <c r="VNM26" s="293"/>
      <c r="VNN26" s="293"/>
      <c r="VNO26" s="293"/>
      <c r="VNP26" s="293"/>
      <c r="VNQ26" s="293"/>
      <c r="VNR26" s="293"/>
      <c r="VNS26" s="293"/>
      <c r="VNT26" s="293"/>
      <c r="VNU26" s="293"/>
      <c r="VNV26" s="293"/>
      <c r="VNW26" s="293"/>
      <c r="VNX26" s="293"/>
      <c r="VNY26" s="293"/>
      <c r="VNZ26" s="293"/>
      <c r="VOA26" s="293"/>
      <c r="VOB26" s="293"/>
      <c r="VOC26" s="293"/>
      <c r="VOD26" s="293"/>
      <c r="VOE26" s="293"/>
      <c r="VOF26" s="293"/>
      <c r="VOG26" s="293"/>
      <c r="VOH26" s="293"/>
      <c r="VOI26" s="293"/>
      <c r="VOJ26" s="293"/>
      <c r="VOK26" s="293"/>
      <c r="VOL26" s="293"/>
      <c r="VOM26" s="293"/>
      <c r="VON26" s="293"/>
      <c r="VOO26" s="293"/>
      <c r="VOP26" s="293"/>
      <c r="VOQ26" s="293"/>
      <c r="VOR26" s="293"/>
      <c r="VOS26" s="293"/>
      <c r="VOT26" s="293"/>
      <c r="VOU26" s="293"/>
      <c r="VOV26" s="293"/>
      <c r="VOW26" s="293"/>
      <c r="VOX26" s="293"/>
      <c r="VOY26" s="293"/>
      <c r="VOZ26" s="293"/>
      <c r="VPA26" s="293"/>
      <c r="VPB26" s="293"/>
      <c r="VPC26" s="293"/>
      <c r="VPD26" s="293"/>
      <c r="VPE26" s="293"/>
      <c r="VPF26" s="293"/>
      <c r="VPG26" s="293"/>
      <c r="VPH26" s="293"/>
      <c r="VPI26" s="293"/>
      <c r="VPJ26" s="293"/>
      <c r="VPK26" s="293"/>
      <c r="VPL26" s="293"/>
      <c r="VPM26" s="293"/>
      <c r="VPN26" s="293"/>
      <c r="VPO26" s="293"/>
      <c r="VPP26" s="293"/>
      <c r="VPQ26" s="293"/>
      <c r="VPR26" s="293"/>
      <c r="VPS26" s="293"/>
      <c r="VPT26" s="293"/>
      <c r="VPU26" s="293"/>
      <c r="VPV26" s="293"/>
      <c r="VPW26" s="293"/>
      <c r="VPX26" s="293"/>
      <c r="VPY26" s="293"/>
      <c r="VPZ26" s="293"/>
      <c r="VQA26" s="293"/>
      <c r="VQB26" s="293"/>
      <c r="VQC26" s="293"/>
      <c r="VQD26" s="293"/>
      <c r="VQE26" s="293"/>
      <c r="VQF26" s="293"/>
      <c r="VQG26" s="293"/>
      <c r="VQH26" s="293"/>
      <c r="VQI26" s="293"/>
      <c r="VQJ26" s="293"/>
      <c r="VQK26" s="293"/>
      <c r="VQL26" s="293"/>
      <c r="VQM26" s="293"/>
      <c r="VQN26" s="293"/>
      <c r="VQO26" s="293"/>
      <c r="VQP26" s="293"/>
      <c r="VQQ26" s="293"/>
      <c r="VQR26" s="293"/>
      <c r="VQS26" s="293"/>
      <c r="VQT26" s="293"/>
      <c r="VQU26" s="293"/>
      <c r="VQV26" s="293"/>
      <c r="VQW26" s="293"/>
      <c r="VQX26" s="293"/>
      <c r="VQY26" s="293"/>
      <c r="VQZ26" s="293"/>
      <c r="VRA26" s="293"/>
      <c r="VRB26" s="293"/>
      <c r="VRC26" s="293"/>
      <c r="VRD26" s="293"/>
      <c r="VRE26" s="293"/>
      <c r="VRF26" s="293"/>
      <c r="VRG26" s="293"/>
      <c r="VRH26" s="293"/>
      <c r="VRI26" s="293"/>
      <c r="VRJ26" s="293"/>
      <c r="VRK26" s="293"/>
      <c r="VRL26" s="293"/>
      <c r="VRM26" s="293"/>
      <c r="VRN26" s="293"/>
      <c r="VRO26" s="293"/>
      <c r="VRP26" s="293"/>
      <c r="VRQ26" s="293"/>
      <c r="VRR26" s="293"/>
      <c r="VRS26" s="293"/>
      <c r="VRT26" s="293"/>
      <c r="VRU26" s="293"/>
      <c r="VRV26" s="293"/>
      <c r="VRW26" s="293"/>
      <c r="VRX26" s="293"/>
      <c r="VRY26" s="293"/>
      <c r="VRZ26" s="293"/>
      <c r="VSA26" s="293"/>
      <c r="VSB26" s="293"/>
      <c r="VSC26" s="293"/>
      <c r="VSD26" s="293"/>
      <c r="VSE26" s="293"/>
      <c r="VSF26" s="293"/>
      <c r="VSG26" s="293"/>
      <c r="VSH26" s="293"/>
      <c r="VSI26" s="293"/>
      <c r="VSJ26" s="293"/>
      <c r="VSK26" s="293"/>
      <c r="VSL26" s="293"/>
      <c r="VSM26" s="293"/>
      <c r="VSN26" s="293"/>
      <c r="VSO26" s="293"/>
      <c r="VSP26" s="293"/>
      <c r="VSQ26" s="293"/>
      <c r="VSR26" s="293"/>
      <c r="VSS26" s="293"/>
      <c r="VST26" s="293"/>
      <c r="VSU26" s="293"/>
      <c r="VSV26" s="293"/>
      <c r="VSW26" s="293"/>
      <c r="VSX26" s="293"/>
      <c r="VSY26" s="293"/>
      <c r="VSZ26" s="293"/>
      <c r="VTA26" s="293"/>
      <c r="VTB26" s="293"/>
      <c r="VTC26" s="293"/>
      <c r="VTD26" s="293"/>
      <c r="VTE26" s="293"/>
      <c r="VTF26" s="293"/>
      <c r="VTG26" s="293"/>
      <c r="VTH26" s="293"/>
      <c r="VTI26" s="293"/>
      <c r="VTJ26" s="293"/>
      <c r="VTK26" s="293"/>
      <c r="VTL26" s="293"/>
      <c r="VTM26" s="293"/>
      <c r="VTN26" s="293"/>
      <c r="VTO26" s="293"/>
      <c r="VTP26" s="293"/>
      <c r="VTQ26" s="293"/>
      <c r="VTR26" s="293"/>
      <c r="VTS26" s="293"/>
      <c r="VTT26" s="293"/>
      <c r="VTU26" s="293"/>
      <c r="VTV26" s="293"/>
      <c r="VTW26" s="293"/>
      <c r="VTX26" s="293"/>
      <c r="VTY26" s="293"/>
      <c r="VTZ26" s="293"/>
      <c r="VUA26" s="293"/>
      <c r="VUB26" s="293"/>
      <c r="VUC26" s="293"/>
      <c r="VUD26" s="293"/>
      <c r="VUE26" s="293"/>
      <c r="VUF26" s="293"/>
      <c r="VUG26" s="293"/>
      <c r="VUH26" s="293"/>
      <c r="VUI26" s="293"/>
      <c r="VUJ26" s="293"/>
      <c r="VUK26" s="293"/>
      <c r="VUL26" s="293"/>
      <c r="VUM26" s="293"/>
      <c r="VUN26" s="293"/>
      <c r="VUO26" s="293"/>
      <c r="VUP26" s="293"/>
      <c r="VUQ26" s="293"/>
      <c r="VUR26" s="293"/>
      <c r="VUS26" s="293"/>
      <c r="VUT26" s="293"/>
      <c r="VUU26" s="293"/>
      <c r="VUV26" s="293"/>
      <c r="VUW26" s="293"/>
      <c r="VUX26" s="293"/>
      <c r="VUY26" s="293"/>
      <c r="VUZ26" s="293"/>
      <c r="VVA26" s="293"/>
      <c r="VVB26" s="293"/>
      <c r="VVC26" s="293"/>
      <c r="VVD26" s="293"/>
      <c r="VVE26" s="293"/>
      <c r="VVF26" s="293"/>
      <c r="VVG26" s="293"/>
      <c r="VVH26" s="293"/>
      <c r="VVI26" s="293"/>
      <c r="VVJ26" s="293"/>
      <c r="VVK26" s="293"/>
      <c r="VVL26" s="293"/>
      <c r="VVM26" s="293"/>
      <c r="VVN26" s="293"/>
      <c r="VVO26" s="293"/>
      <c r="VVP26" s="293"/>
      <c r="VVQ26" s="293"/>
      <c r="VVR26" s="293"/>
      <c r="VVS26" s="293"/>
      <c r="VVT26" s="293"/>
      <c r="VVU26" s="293"/>
      <c r="VVV26" s="293"/>
      <c r="VVW26" s="293"/>
      <c r="VVX26" s="293"/>
      <c r="VVY26" s="293"/>
      <c r="VVZ26" s="293"/>
      <c r="VWA26" s="293"/>
      <c r="VWB26" s="293"/>
      <c r="VWC26" s="293"/>
      <c r="VWD26" s="293"/>
      <c r="VWE26" s="293"/>
      <c r="VWF26" s="293"/>
      <c r="VWG26" s="293"/>
      <c r="VWH26" s="293"/>
      <c r="VWI26" s="293"/>
      <c r="VWJ26" s="293"/>
      <c r="VWK26" s="293"/>
      <c r="VWL26" s="293"/>
      <c r="VWM26" s="293"/>
      <c r="VWN26" s="293"/>
      <c r="VWO26" s="293"/>
      <c r="VWP26" s="293"/>
      <c r="VWQ26" s="293"/>
      <c r="VWR26" s="293"/>
      <c r="VWS26" s="293"/>
      <c r="VWT26" s="293"/>
      <c r="VWU26" s="293"/>
      <c r="VWV26" s="293"/>
      <c r="VWW26" s="293"/>
      <c r="VWX26" s="293"/>
      <c r="VWY26" s="293"/>
      <c r="VWZ26" s="293"/>
      <c r="VXA26" s="293"/>
      <c r="VXB26" s="293"/>
      <c r="VXC26" s="293"/>
      <c r="VXD26" s="293"/>
      <c r="VXE26" s="293"/>
      <c r="VXF26" s="293"/>
      <c r="VXG26" s="293"/>
      <c r="VXH26" s="293"/>
      <c r="VXI26" s="293"/>
      <c r="VXJ26" s="293"/>
      <c r="VXK26" s="293"/>
      <c r="VXL26" s="293"/>
      <c r="VXM26" s="293"/>
      <c r="VXN26" s="293"/>
      <c r="VXO26" s="293"/>
      <c r="VXP26" s="293"/>
      <c r="VXQ26" s="293"/>
      <c r="VXR26" s="293"/>
      <c r="VXS26" s="293"/>
      <c r="VXT26" s="293"/>
      <c r="VXU26" s="293"/>
      <c r="VXV26" s="293"/>
      <c r="VXW26" s="293"/>
      <c r="VXX26" s="293"/>
      <c r="VXY26" s="293"/>
      <c r="VXZ26" s="293"/>
      <c r="VYA26" s="293"/>
      <c r="VYB26" s="293"/>
      <c r="VYC26" s="293"/>
      <c r="VYD26" s="293"/>
      <c r="VYE26" s="293"/>
      <c r="VYF26" s="293"/>
      <c r="VYG26" s="293"/>
      <c r="VYH26" s="293"/>
      <c r="VYI26" s="293"/>
      <c r="VYJ26" s="293"/>
      <c r="VYK26" s="293"/>
      <c r="VYL26" s="293"/>
      <c r="VYM26" s="293"/>
      <c r="VYN26" s="293"/>
      <c r="VYO26" s="293"/>
      <c r="VYP26" s="293"/>
      <c r="VYQ26" s="293"/>
      <c r="VYR26" s="293"/>
      <c r="VYS26" s="293"/>
      <c r="VYT26" s="293"/>
      <c r="VYU26" s="293"/>
      <c r="VYV26" s="293"/>
      <c r="VYW26" s="293"/>
      <c r="VYX26" s="293"/>
      <c r="VYY26" s="293"/>
      <c r="VYZ26" s="293"/>
      <c r="VZA26" s="293"/>
      <c r="VZB26" s="293"/>
      <c r="VZC26" s="293"/>
      <c r="VZD26" s="293"/>
      <c r="VZE26" s="293"/>
      <c r="VZF26" s="293"/>
      <c r="VZG26" s="293"/>
      <c r="VZH26" s="293"/>
      <c r="VZI26" s="293"/>
      <c r="VZJ26" s="293"/>
      <c r="VZK26" s="293"/>
      <c r="VZL26" s="293"/>
      <c r="VZM26" s="293"/>
      <c r="VZN26" s="293"/>
      <c r="VZO26" s="293"/>
      <c r="VZP26" s="293"/>
      <c r="VZQ26" s="293"/>
      <c r="VZR26" s="293"/>
      <c r="VZS26" s="293"/>
      <c r="VZT26" s="293"/>
      <c r="VZU26" s="293"/>
      <c r="VZV26" s="293"/>
      <c r="VZW26" s="293"/>
      <c r="VZX26" s="293"/>
      <c r="VZY26" s="293"/>
      <c r="VZZ26" s="293"/>
      <c r="WAA26" s="293"/>
      <c r="WAB26" s="293"/>
      <c r="WAC26" s="293"/>
      <c r="WAD26" s="293"/>
      <c r="WAE26" s="293"/>
      <c r="WAF26" s="293"/>
      <c r="WAG26" s="293"/>
      <c r="WAH26" s="293"/>
      <c r="WAI26" s="293"/>
      <c r="WAJ26" s="293"/>
      <c r="WAK26" s="293"/>
      <c r="WAL26" s="293"/>
      <c r="WAM26" s="293"/>
      <c r="WAN26" s="293"/>
      <c r="WAO26" s="293"/>
      <c r="WAP26" s="293"/>
      <c r="WAQ26" s="293"/>
      <c r="WAR26" s="293"/>
      <c r="WAS26" s="293"/>
      <c r="WAT26" s="293"/>
      <c r="WAU26" s="293"/>
      <c r="WAV26" s="293"/>
      <c r="WAW26" s="293"/>
      <c r="WAX26" s="293"/>
      <c r="WAY26" s="293"/>
      <c r="WAZ26" s="293"/>
      <c r="WBA26" s="293"/>
      <c r="WBB26" s="293"/>
      <c r="WBC26" s="293"/>
      <c r="WBD26" s="293"/>
      <c r="WBE26" s="293"/>
      <c r="WBF26" s="293"/>
      <c r="WBG26" s="293"/>
      <c r="WBH26" s="293"/>
      <c r="WBI26" s="293"/>
      <c r="WBJ26" s="293"/>
      <c r="WBK26" s="293"/>
      <c r="WBL26" s="293"/>
      <c r="WBM26" s="293"/>
      <c r="WBN26" s="293"/>
      <c r="WBO26" s="293"/>
      <c r="WBP26" s="293"/>
      <c r="WBQ26" s="293"/>
      <c r="WBR26" s="293"/>
      <c r="WBS26" s="293"/>
      <c r="WBT26" s="293"/>
      <c r="WBU26" s="293"/>
      <c r="WBV26" s="293"/>
      <c r="WBW26" s="293"/>
      <c r="WBX26" s="293"/>
      <c r="WBY26" s="293"/>
      <c r="WBZ26" s="293"/>
      <c r="WCA26" s="293"/>
      <c r="WCB26" s="293"/>
      <c r="WCC26" s="293"/>
      <c r="WCD26" s="293"/>
      <c r="WCE26" s="293"/>
      <c r="WCF26" s="293"/>
      <c r="WCG26" s="293"/>
      <c r="WCH26" s="293"/>
      <c r="WCI26" s="293"/>
      <c r="WCJ26" s="293"/>
      <c r="WCK26" s="293"/>
      <c r="WCL26" s="293"/>
      <c r="WCM26" s="293"/>
      <c r="WCN26" s="293"/>
      <c r="WCO26" s="293"/>
      <c r="WCP26" s="293"/>
      <c r="WCQ26" s="293"/>
      <c r="WCR26" s="293"/>
      <c r="WCS26" s="293"/>
      <c r="WCT26" s="293"/>
      <c r="WCU26" s="293"/>
      <c r="WCV26" s="293"/>
      <c r="WCW26" s="293"/>
      <c r="WCX26" s="293"/>
      <c r="WCY26" s="293"/>
      <c r="WCZ26" s="293"/>
      <c r="WDA26" s="293"/>
      <c r="WDB26" s="293"/>
      <c r="WDC26" s="293"/>
      <c r="WDD26" s="293"/>
      <c r="WDE26" s="293"/>
      <c r="WDF26" s="293"/>
      <c r="WDG26" s="293"/>
      <c r="WDH26" s="293"/>
      <c r="WDI26" s="293"/>
      <c r="WDJ26" s="293"/>
      <c r="WDK26" s="293"/>
      <c r="WDL26" s="293"/>
      <c r="WDM26" s="293"/>
      <c r="WDN26" s="293"/>
      <c r="WDO26" s="293"/>
      <c r="WDP26" s="293"/>
      <c r="WDQ26" s="293"/>
      <c r="WDR26" s="293"/>
      <c r="WDS26" s="293"/>
      <c r="WDT26" s="293"/>
      <c r="WDU26" s="293"/>
      <c r="WDV26" s="293"/>
      <c r="WDW26" s="293"/>
      <c r="WDX26" s="293"/>
      <c r="WDY26" s="293"/>
      <c r="WDZ26" s="293"/>
      <c r="WEA26" s="293"/>
      <c r="WEB26" s="293"/>
      <c r="WEC26" s="293"/>
      <c r="WED26" s="293"/>
      <c r="WEE26" s="293"/>
      <c r="WEF26" s="293"/>
      <c r="WEG26" s="293"/>
      <c r="WEH26" s="293"/>
      <c r="WEI26" s="293"/>
      <c r="WEJ26" s="293"/>
      <c r="WEK26" s="293"/>
      <c r="WEL26" s="293"/>
      <c r="WEM26" s="293"/>
      <c r="WEN26" s="293"/>
      <c r="WEO26" s="293"/>
      <c r="WEP26" s="293"/>
      <c r="WEQ26" s="293"/>
      <c r="WER26" s="293"/>
      <c r="WES26" s="293"/>
      <c r="WET26" s="293"/>
      <c r="WEU26" s="293"/>
      <c r="WEV26" s="293"/>
      <c r="WEW26" s="293"/>
      <c r="WEX26" s="293"/>
      <c r="WEY26" s="293"/>
      <c r="WEZ26" s="293"/>
      <c r="WFA26" s="293"/>
      <c r="WFB26" s="293"/>
      <c r="WFC26" s="293"/>
      <c r="WFD26" s="293"/>
      <c r="WFE26" s="293"/>
      <c r="WFF26" s="293"/>
      <c r="WFG26" s="293"/>
      <c r="WFH26" s="293"/>
      <c r="WFI26" s="293"/>
      <c r="WFJ26" s="293"/>
      <c r="WFK26" s="293"/>
      <c r="WFL26" s="293"/>
      <c r="WFM26" s="293"/>
      <c r="WFN26" s="293"/>
      <c r="WFO26" s="293"/>
      <c r="WFP26" s="293"/>
      <c r="WFQ26" s="293"/>
      <c r="WFR26" s="293"/>
      <c r="WFS26" s="293"/>
      <c r="WFT26" s="293"/>
      <c r="WFU26" s="293"/>
      <c r="WFV26" s="293"/>
      <c r="WFW26" s="293"/>
      <c r="WFX26" s="293"/>
      <c r="WFY26" s="293"/>
      <c r="WFZ26" s="293"/>
      <c r="WGA26" s="293"/>
      <c r="WGB26" s="293"/>
      <c r="WGC26" s="293"/>
      <c r="WGD26" s="293"/>
      <c r="WGE26" s="293"/>
      <c r="WGF26" s="293"/>
      <c r="WGG26" s="293"/>
      <c r="WGH26" s="293"/>
      <c r="WGI26" s="293"/>
      <c r="WGJ26" s="293"/>
      <c r="WGK26" s="293"/>
      <c r="WGL26" s="293"/>
      <c r="WGM26" s="293"/>
      <c r="WGN26" s="293"/>
      <c r="WGO26" s="293"/>
      <c r="WGP26" s="293"/>
      <c r="WGQ26" s="293"/>
      <c r="WGR26" s="293"/>
      <c r="WGS26" s="293"/>
      <c r="WGT26" s="293"/>
      <c r="WGU26" s="293"/>
      <c r="WGV26" s="293"/>
      <c r="WGW26" s="293"/>
      <c r="WGX26" s="293"/>
      <c r="WGY26" s="293"/>
      <c r="WGZ26" s="293"/>
      <c r="WHA26" s="293"/>
      <c r="WHB26" s="293"/>
      <c r="WHC26" s="293"/>
      <c r="WHD26" s="293"/>
      <c r="WHE26" s="293"/>
      <c r="WHF26" s="293"/>
      <c r="WHG26" s="293"/>
      <c r="WHH26" s="293"/>
      <c r="WHI26" s="293"/>
      <c r="WHJ26" s="293"/>
      <c r="WHK26" s="293"/>
      <c r="WHL26" s="293"/>
      <c r="WHM26" s="293"/>
      <c r="WHN26" s="293"/>
      <c r="WHO26" s="293"/>
      <c r="WHP26" s="293"/>
      <c r="WHQ26" s="293"/>
      <c r="WHR26" s="293"/>
      <c r="WHS26" s="293"/>
      <c r="WHT26" s="293"/>
      <c r="WHU26" s="293"/>
      <c r="WHV26" s="293"/>
      <c r="WHW26" s="293"/>
      <c r="WHX26" s="293"/>
      <c r="WHY26" s="293"/>
      <c r="WHZ26" s="293"/>
      <c r="WIA26" s="293"/>
      <c r="WIB26" s="293"/>
      <c r="WIC26" s="293"/>
      <c r="WID26" s="293"/>
      <c r="WIE26" s="293"/>
      <c r="WIF26" s="293"/>
      <c r="WIG26" s="293"/>
      <c r="WIH26" s="293"/>
      <c r="WII26" s="293"/>
      <c r="WIJ26" s="293"/>
      <c r="WIK26" s="293"/>
      <c r="WIL26" s="293"/>
      <c r="WIM26" s="293"/>
      <c r="WIN26" s="293"/>
      <c r="WIO26" s="293"/>
      <c r="WIP26" s="293"/>
      <c r="WIQ26" s="293"/>
      <c r="WIR26" s="293"/>
      <c r="WIS26" s="293"/>
      <c r="WIT26" s="293"/>
      <c r="WIU26" s="293"/>
      <c r="WIV26" s="293"/>
      <c r="WIW26" s="293"/>
      <c r="WIX26" s="293"/>
      <c r="WIY26" s="293"/>
      <c r="WIZ26" s="293"/>
      <c r="WJA26" s="293"/>
      <c r="WJB26" s="293"/>
      <c r="WJC26" s="293"/>
      <c r="WJD26" s="293"/>
      <c r="WJE26" s="293"/>
      <c r="WJF26" s="293"/>
      <c r="WJG26" s="293"/>
      <c r="WJH26" s="293"/>
      <c r="WJI26" s="293"/>
      <c r="WJJ26" s="293"/>
      <c r="WJK26" s="293"/>
      <c r="WJL26" s="293"/>
      <c r="WJM26" s="293"/>
      <c r="WJN26" s="293"/>
      <c r="WJO26" s="293"/>
      <c r="WJP26" s="293"/>
      <c r="WJQ26" s="293"/>
      <c r="WJR26" s="293"/>
      <c r="WJS26" s="293"/>
      <c r="WJT26" s="293"/>
      <c r="WJU26" s="293"/>
      <c r="WJV26" s="293"/>
      <c r="WJW26" s="293"/>
      <c r="WJX26" s="293"/>
      <c r="WJY26" s="293"/>
      <c r="WJZ26" s="293"/>
      <c r="WKA26" s="293"/>
      <c r="WKB26" s="293"/>
      <c r="WKC26" s="293"/>
      <c r="WKD26" s="293"/>
      <c r="WKE26" s="293"/>
      <c r="WKF26" s="293"/>
      <c r="WKG26" s="293"/>
      <c r="WKH26" s="293"/>
      <c r="WKI26" s="293"/>
      <c r="WKJ26" s="293"/>
      <c r="WKK26" s="293"/>
      <c r="WKL26" s="293"/>
      <c r="WKM26" s="293"/>
      <c r="WKN26" s="293"/>
      <c r="WKO26" s="293"/>
      <c r="WKP26" s="293"/>
      <c r="WKQ26" s="293"/>
      <c r="WKR26" s="293"/>
      <c r="WKS26" s="293"/>
      <c r="WKT26" s="293"/>
      <c r="WKU26" s="293"/>
      <c r="WKV26" s="293"/>
      <c r="WKW26" s="293"/>
      <c r="WKX26" s="293"/>
      <c r="WKY26" s="293"/>
      <c r="WKZ26" s="293"/>
      <c r="WLA26" s="293"/>
      <c r="WLB26" s="293"/>
      <c r="WLC26" s="293"/>
      <c r="WLD26" s="293"/>
      <c r="WLE26" s="293"/>
      <c r="WLF26" s="293"/>
      <c r="WLG26" s="293"/>
      <c r="WLH26" s="293"/>
      <c r="WLI26" s="293"/>
      <c r="WLJ26" s="293"/>
      <c r="WLK26" s="293"/>
      <c r="WLL26" s="293"/>
      <c r="WLM26" s="293"/>
      <c r="WLN26" s="293"/>
      <c r="WLO26" s="293"/>
      <c r="WLP26" s="293"/>
      <c r="WLQ26" s="293"/>
      <c r="WLR26" s="293"/>
      <c r="WLS26" s="293"/>
      <c r="WLT26" s="293"/>
      <c r="WLU26" s="293"/>
      <c r="WLV26" s="293"/>
      <c r="WLW26" s="293"/>
      <c r="WLX26" s="293"/>
      <c r="WLY26" s="293"/>
      <c r="WLZ26" s="293"/>
      <c r="WMA26" s="293"/>
      <c r="WMB26" s="293"/>
      <c r="WMC26" s="293"/>
      <c r="WMD26" s="293"/>
      <c r="WME26" s="293"/>
      <c r="WMF26" s="293"/>
      <c r="WMG26" s="293"/>
      <c r="WMH26" s="293"/>
      <c r="WMI26" s="293"/>
      <c r="WMJ26" s="293"/>
      <c r="WMK26" s="293"/>
      <c r="WML26" s="293"/>
      <c r="WMM26" s="293"/>
      <c r="WMN26" s="293"/>
      <c r="WMO26" s="293"/>
      <c r="WMP26" s="293"/>
      <c r="WMQ26" s="293"/>
      <c r="WMR26" s="293"/>
      <c r="WMS26" s="293"/>
      <c r="WMT26" s="293"/>
      <c r="WMU26" s="293"/>
      <c r="WMV26" s="293"/>
      <c r="WMW26" s="293"/>
      <c r="WMX26" s="293"/>
      <c r="WMY26" s="293"/>
      <c r="WMZ26" s="293"/>
      <c r="WNA26" s="293"/>
      <c r="WNB26" s="293"/>
      <c r="WNC26" s="293"/>
      <c r="WND26" s="293"/>
      <c r="WNE26" s="293"/>
      <c r="WNF26" s="293"/>
      <c r="WNG26" s="293"/>
      <c r="WNH26" s="293"/>
      <c r="WNI26" s="293"/>
      <c r="WNJ26" s="293"/>
      <c r="WNK26" s="293"/>
      <c r="WNL26" s="293"/>
      <c r="WNM26" s="293"/>
      <c r="WNN26" s="293"/>
      <c r="WNO26" s="293"/>
      <c r="WNP26" s="293"/>
      <c r="WNQ26" s="293"/>
      <c r="WNR26" s="293"/>
      <c r="WNS26" s="293"/>
      <c r="WNT26" s="293"/>
      <c r="WNU26" s="293"/>
      <c r="WNV26" s="293"/>
      <c r="WNW26" s="293"/>
      <c r="WNX26" s="293"/>
      <c r="WNY26" s="293"/>
      <c r="WNZ26" s="293"/>
      <c r="WOA26" s="293"/>
      <c r="WOB26" s="293"/>
      <c r="WOC26" s="293"/>
      <c r="WOD26" s="293"/>
      <c r="WOE26" s="293"/>
      <c r="WOF26" s="293"/>
      <c r="WOG26" s="293"/>
      <c r="WOH26" s="293"/>
      <c r="WOI26" s="293"/>
      <c r="WOJ26" s="293"/>
      <c r="WOK26" s="293"/>
      <c r="WOL26" s="293"/>
      <c r="WOM26" s="293"/>
      <c r="WON26" s="293"/>
      <c r="WOO26" s="293"/>
      <c r="WOP26" s="293"/>
      <c r="WOQ26" s="293"/>
      <c r="WOR26" s="293"/>
      <c r="WOS26" s="293"/>
      <c r="WOT26" s="293"/>
      <c r="WOU26" s="293"/>
      <c r="WOV26" s="293"/>
      <c r="WOW26" s="293"/>
      <c r="WOX26" s="293"/>
      <c r="WOY26" s="293"/>
      <c r="WOZ26" s="293"/>
      <c r="WPA26" s="293"/>
      <c r="WPB26" s="293"/>
      <c r="WPC26" s="293"/>
      <c r="WPD26" s="293"/>
      <c r="WPE26" s="293"/>
      <c r="WPF26" s="293"/>
      <c r="WPG26" s="293"/>
      <c r="WPH26" s="293"/>
      <c r="WPI26" s="293"/>
      <c r="WPJ26" s="293"/>
      <c r="WPK26" s="293"/>
      <c r="WPL26" s="293"/>
      <c r="WPM26" s="293"/>
      <c r="WPN26" s="293"/>
      <c r="WPO26" s="293"/>
      <c r="WPP26" s="293"/>
      <c r="WPQ26" s="293"/>
      <c r="WPR26" s="293"/>
      <c r="WPS26" s="293"/>
      <c r="WPT26" s="293"/>
      <c r="WPU26" s="293"/>
      <c r="WPV26" s="293"/>
      <c r="WPW26" s="293"/>
      <c r="WPX26" s="293"/>
      <c r="WPY26" s="293"/>
      <c r="WPZ26" s="293"/>
      <c r="WQA26" s="293"/>
      <c r="WQB26" s="293"/>
      <c r="WQC26" s="293"/>
      <c r="WQD26" s="293"/>
      <c r="WQE26" s="293"/>
      <c r="WQF26" s="293"/>
      <c r="WQG26" s="293"/>
      <c r="WQH26" s="293"/>
      <c r="WQI26" s="293"/>
      <c r="WQJ26" s="293"/>
      <c r="WQK26" s="293"/>
      <c r="WQL26" s="293"/>
      <c r="WQM26" s="293"/>
      <c r="WQN26" s="293"/>
      <c r="WQO26" s="293"/>
      <c r="WQP26" s="293"/>
      <c r="WQQ26" s="293"/>
      <c r="WQR26" s="293"/>
      <c r="WQS26" s="293"/>
      <c r="WQT26" s="293"/>
      <c r="WQU26" s="293"/>
      <c r="WQV26" s="293"/>
      <c r="WQW26" s="293"/>
      <c r="WQX26" s="293"/>
      <c r="WQY26" s="293"/>
      <c r="WQZ26" s="293"/>
      <c r="WRA26" s="293"/>
      <c r="WRB26" s="293"/>
      <c r="WRC26" s="293"/>
      <c r="WRD26" s="293"/>
      <c r="WRE26" s="293"/>
      <c r="WRF26" s="293"/>
      <c r="WRG26" s="293"/>
      <c r="WRH26" s="293"/>
      <c r="WRI26" s="293"/>
      <c r="WRJ26" s="293"/>
      <c r="WRK26" s="293"/>
      <c r="WRL26" s="293"/>
      <c r="WRM26" s="293"/>
      <c r="WRN26" s="293"/>
      <c r="WRO26" s="293"/>
      <c r="WRP26" s="293"/>
      <c r="WRQ26" s="293"/>
      <c r="WRR26" s="293"/>
      <c r="WRS26" s="293"/>
      <c r="WRT26" s="293"/>
      <c r="WRU26" s="293"/>
      <c r="WRV26" s="293"/>
      <c r="WRW26" s="293"/>
      <c r="WRX26" s="293"/>
      <c r="WRY26" s="293"/>
      <c r="WRZ26" s="293"/>
      <c r="WSA26" s="293"/>
      <c r="WSB26" s="293"/>
      <c r="WSC26" s="293"/>
      <c r="WSD26" s="293"/>
      <c r="WSE26" s="293"/>
      <c r="WSF26" s="293"/>
      <c r="WSG26" s="293"/>
      <c r="WSH26" s="293"/>
      <c r="WSI26" s="293"/>
      <c r="WSJ26" s="293"/>
      <c r="WSK26" s="293"/>
      <c r="WSL26" s="293"/>
      <c r="WSM26" s="293"/>
      <c r="WSN26" s="293"/>
      <c r="WSO26" s="293"/>
      <c r="WSP26" s="293"/>
      <c r="WSQ26" s="293"/>
      <c r="WSR26" s="293"/>
      <c r="WSS26" s="293"/>
      <c r="WST26" s="293"/>
      <c r="WSU26" s="293"/>
      <c r="WSV26" s="293"/>
      <c r="WSW26" s="293"/>
      <c r="WSX26" s="293"/>
      <c r="WSY26" s="293"/>
      <c r="WSZ26" s="293"/>
      <c r="WTA26" s="293"/>
      <c r="WTB26" s="293"/>
      <c r="WTC26" s="293"/>
      <c r="WTD26" s="293"/>
      <c r="WTE26" s="293"/>
      <c r="WTF26" s="293"/>
      <c r="WTG26" s="293"/>
      <c r="WTH26" s="293"/>
      <c r="WTI26" s="293"/>
      <c r="WTJ26" s="293"/>
      <c r="WTK26" s="293"/>
      <c r="WTL26" s="293"/>
      <c r="WTM26" s="293"/>
      <c r="WTN26" s="293"/>
      <c r="WTO26" s="293"/>
      <c r="WTP26" s="293"/>
      <c r="WTQ26" s="293"/>
      <c r="WTR26" s="293"/>
      <c r="WTS26" s="293"/>
      <c r="WTT26" s="293"/>
      <c r="WTU26" s="293"/>
      <c r="WTV26" s="293"/>
      <c r="WTW26" s="293"/>
      <c r="WTX26" s="293"/>
      <c r="WTY26" s="293"/>
      <c r="WTZ26" s="293"/>
      <c r="WUA26" s="293"/>
      <c r="WUB26" s="293"/>
      <c r="WUC26" s="293"/>
      <c r="WUD26" s="293"/>
      <c r="WUE26" s="293"/>
      <c r="WUF26" s="293"/>
      <c r="WUG26" s="293"/>
      <c r="WUH26" s="293"/>
      <c r="WUI26" s="293"/>
      <c r="WUJ26" s="293"/>
      <c r="WUK26" s="293"/>
      <c r="WUL26" s="293"/>
      <c r="WUM26" s="293"/>
      <c r="WUN26" s="293"/>
      <c r="WUO26" s="293"/>
      <c r="WUP26" s="293"/>
      <c r="WUQ26" s="293"/>
      <c r="WUR26" s="293"/>
      <c r="WUS26" s="293"/>
      <c r="WUT26" s="293"/>
      <c r="WUU26" s="293"/>
      <c r="WUV26" s="293"/>
      <c r="WUW26" s="293"/>
      <c r="WUX26" s="293"/>
      <c r="WUY26" s="293"/>
      <c r="WUZ26" s="293"/>
      <c r="WVA26" s="293"/>
      <c r="WVB26" s="293"/>
      <c r="WVC26" s="293"/>
      <c r="WVD26" s="293"/>
      <c r="WVE26" s="293"/>
      <c r="WVF26" s="293"/>
      <c r="WVG26" s="293"/>
      <c r="WVH26" s="293"/>
      <c r="WVI26" s="293"/>
      <c r="WVJ26" s="293"/>
      <c r="WVK26" s="293"/>
      <c r="WVL26" s="293"/>
      <c r="WVM26" s="293"/>
      <c r="WVN26" s="293"/>
      <c r="WVO26" s="293"/>
      <c r="WVP26" s="293"/>
      <c r="WVQ26" s="293"/>
      <c r="WVR26" s="293"/>
      <c r="WVS26" s="293"/>
      <c r="WVT26" s="293"/>
      <c r="WVU26" s="293"/>
      <c r="WVV26" s="293"/>
      <c r="WVW26" s="293"/>
      <c r="WVX26" s="293"/>
      <c r="WVY26" s="293"/>
      <c r="WVZ26" s="293"/>
      <c r="WWA26" s="293"/>
      <c r="WWB26" s="293"/>
      <c r="WWC26" s="293"/>
      <c r="WWD26" s="293"/>
      <c r="WWE26" s="293"/>
      <c r="WWF26" s="293"/>
      <c r="WWG26" s="293"/>
      <c r="WWH26" s="293"/>
      <c r="WWI26" s="293"/>
      <c r="WWJ26" s="293"/>
      <c r="WWK26" s="293"/>
      <c r="WWL26" s="293"/>
      <c r="WWM26" s="293"/>
      <c r="WWN26" s="293"/>
      <c r="WWO26" s="293"/>
      <c r="WWP26" s="293"/>
      <c r="WWQ26" s="293"/>
      <c r="WWR26" s="293"/>
      <c r="WWS26" s="293"/>
      <c r="WWT26" s="293"/>
      <c r="WWU26" s="293"/>
      <c r="WWV26" s="293"/>
      <c r="WWW26" s="293"/>
      <c r="WWX26" s="293"/>
      <c r="WWY26" s="293"/>
      <c r="WWZ26" s="293"/>
      <c r="WXA26" s="293"/>
      <c r="WXB26" s="293"/>
      <c r="WXC26" s="293"/>
      <c r="WXD26" s="293"/>
      <c r="WXE26" s="293"/>
      <c r="WXF26" s="293"/>
      <c r="WXG26" s="293"/>
      <c r="WXH26" s="293"/>
      <c r="WXI26" s="293"/>
      <c r="WXJ26" s="293"/>
      <c r="WXK26" s="293"/>
      <c r="WXL26" s="293"/>
      <c r="WXM26" s="293"/>
      <c r="WXN26" s="293"/>
      <c r="WXO26" s="293"/>
      <c r="WXP26" s="293"/>
      <c r="WXQ26" s="293"/>
      <c r="WXR26" s="293"/>
      <c r="WXS26" s="293"/>
      <c r="WXT26" s="293"/>
      <c r="WXU26" s="293"/>
      <c r="WXV26" s="293"/>
      <c r="WXW26" s="293"/>
      <c r="WXX26" s="293"/>
      <c r="WXY26" s="293"/>
      <c r="WXZ26" s="293"/>
      <c r="WYA26" s="293"/>
      <c r="WYB26" s="293"/>
      <c r="WYC26" s="293"/>
      <c r="WYD26" s="293"/>
      <c r="WYE26" s="293"/>
      <c r="WYF26" s="293"/>
      <c r="WYG26" s="293"/>
      <c r="WYH26" s="293"/>
      <c r="WYI26" s="293"/>
      <c r="WYJ26" s="293"/>
      <c r="WYK26" s="293"/>
      <c r="WYL26" s="293"/>
      <c r="WYM26" s="293"/>
      <c r="WYN26" s="293"/>
      <c r="WYO26" s="293"/>
      <c r="WYP26" s="293"/>
      <c r="WYQ26" s="293"/>
      <c r="WYR26" s="293"/>
      <c r="WYS26" s="293"/>
      <c r="WYT26" s="293"/>
      <c r="WYU26" s="293"/>
      <c r="WYV26" s="293"/>
      <c r="WYW26" s="293"/>
      <c r="WYX26" s="293"/>
      <c r="WYY26" s="293"/>
      <c r="WYZ26" s="293"/>
      <c r="WZA26" s="293"/>
      <c r="WZB26" s="293"/>
      <c r="WZC26" s="293"/>
      <c r="WZD26" s="293"/>
      <c r="WZE26" s="293"/>
      <c r="WZF26" s="293"/>
      <c r="WZG26" s="293"/>
      <c r="WZH26" s="293"/>
      <c r="WZI26" s="293"/>
      <c r="WZJ26" s="293"/>
      <c r="WZK26" s="293"/>
      <c r="WZL26" s="293"/>
      <c r="WZM26" s="293"/>
      <c r="WZN26" s="293"/>
      <c r="WZO26" s="293"/>
      <c r="WZP26" s="293"/>
      <c r="WZQ26" s="293"/>
      <c r="WZR26" s="293"/>
      <c r="WZS26" s="293"/>
      <c r="WZT26" s="293"/>
      <c r="WZU26" s="293"/>
      <c r="WZV26" s="293"/>
      <c r="WZW26" s="293"/>
      <c r="WZX26" s="293"/>
      <c r="WZY26" s="293"/>
      <c r="WZZ26" s="293"/>
      <c r="XAA26" s="293"/>
      <c r="XAB26" s="293"/>
      <c r="XAC26" s="293"/>
      <c r="XAD26" s="293"/>
      <c r="XAE26" s="293"/>
      <c r="XAF26" s="293"/>
      <c r="XAG26" s="293"/>
      <c r="XAH26" s="293"/>
      <c r="XAI26" s="293"/>
      <c r="XAJ26" s="293"/>
      <c r="XAK26" s="293"/>
      <c r="XAL26" s="293"/>
      <c r="XAM26" s="293"/>
      <c r="XAN26" s="293"/>
      <c r="XAO26" s="293"/>
      <c r="XAP26" s="293"/>
      <c r="XAQ26" s="293"/>
      <c r="XAR26" s="293"/>
      <c r="XAS26" s="293"/>
      <c r="XAT26" s="293"/>
      <c r="XAU26" s="293"/>
      <c r="XAV26" s="293"/>
      <c r="XAW26" s="293"/>
      <c r="XAX26" s="293"/>
      <c r="XAY26" s="293"/>
      <c r="XAZ26" s="293"/>
      <c r="XBA26" s="293"/>
      <c r="XBB26" s="293"/>
      <c r="XBC26" s="293"/>
      <c r="XBD26" s="293"/>
      <c r="XBE26" s="293"/>
      <c r="XBF26" s="293"/>
      <c r="XBG26" s="293"/>
      <c r="XBH26" s="293"/>
      <c r="XBI26" s="293"/>
      <c r="XBJ26" s="293"/>
      <c r="XBK26" s="293"/>
      <c r="XBL26" s="293"/>
      <c r="XBM26" s="293"/>
      <c r="XBN26" s="293"/>
      <c r="XBO26" s="293"/>
      <c r="XBP26" s="293"/>
      <c r="XBQ26" s="293"/>
      <c r="XBR26" s="293"/>
      <c r="XBS26" s="293"/>
      <c r="XBT26" s="293"/>
      <c r="XBU26" s="293"/>
      <c r="XBV26" s="293"/>
      <c r="XBW26" s="293"/>
      <c r="XBX26" s="293"/>
      <c r="XBY26" s="293"/>
      <c r="XBZ26" s="293"/>
      <c r="XCA26" s="293"/>
      <c r="XCB26" s="293"/>
      <c r="XCC26" s="293"/>
      <c r="XCD26" s="293"/>
      <c r="XCE26" s="293"/>
      <c r="XCF26" s="293"/>
      <c r="XCG26" s="293"/>
      <c r="XCH26" s="293"/>
      <c r="XCI26" s="293"/>
      <c r="XCJ26" s="293"/>
      <c r="XCK26" s="293"/>
      <c r="XCL26" s="293"/>
      <c r="XCM26" s="293"/>
      <c r="XCN26" s="293"/>
      <c r="XCO26" s="293"/>
      <c r="XCP26" s="293"/>
      <c r="XCQ26" s="293"/>
      <c r="XCR26" s="293"/>
      <c r="XCS26" s="293"/>
      <c r="XCT26" s="293"/>
      <c r="XCU26" s="293"/>
      <c r="XCV26" s="293"/>
      <c r="XCW26" s="293"/>
      <c r="XCX26" s="293"/>
      <c r="XCY26" s="293"/>
      <c r="XCZ26" s="293"/>
      <c r="XDA26" s="293"/>
      <c r="XDB26" s="293"/>
      <c r="XDC26" s="293"/>
      <c r="XDD26" s="293"/>
      <c r="XDE26" s="293"/>
      <c r="XDF26" s="293"/>
      <c r="XDG26" s="293"/>
      <c r="XDH26" s="293"/>
      <c r="XDI26" s="293"/>
      <c r="XDJ26" s="293"/>
      <c r="XDK26" s="293"/>
      <c r="XDL26" s="293"/>
      <c r="XDM26" s="293"/>
      <c r="XDN26" s="293"/>
      <c r="XDO26" s="293"/>
      <c r="XDP26" s="293"/>
      <c r="XDQ26" s="293"/>
      <c r="XDR26" s="293"/>
      <c r="XDS26" s="293"/>
      <c r="XDT26" s="293"/>
      <c r="XDU26" s="293"/>
      <c r="XDV26" s="293"/>
      <c r="XDW26" s="293"/>
      <c r="XDX26" s="293"/>
      <c r="XDY26" s="293"/>
      <c r="XDZ26" s="293"/>
      <c r="XEA26" s="293"/>
      <c r="XEB26" s="293"/>
      <c r="XEC26" s="293"/>
      <c r="XED26" s="293"/>
      <c r="XEE26" s="293"/>
      <c r="XEF26" s="293"/>
      <c r="XEG26" s="293"/>
      <c r="XEH26" s="293"/>
      <c r="XEI26" s="293"/>
      <c r="XEJ26" s="293"/>
      <c r="XEK26" s="293"/>
      <c r="XEL26" s="293"/>
      <c r="XEM26" s="293"/>
      <c r="XEN26" s="293"/>
      <c r="XEO26" s="293"/>
      <c r="XEP26" s="293"/>
      <c r="XEQ26" s="293"/>
      <c r="XER26" s="293"/>
      <c r="XES26" s="293"/>
      <c r="XET26" s="293"/>
      <c r="XEU26" s="293"/>
      <c r="XEV26" s="293"/>
      <c r="XEW26" s="293"/>
      <c r="XEX26" s="293"/>
      <c r="XEY26" s="293"/>
      <c r="XEZ26" s="293"/>
      <c r="XFA26" s="293"/>
      <c r="XFB26" s="293"/>
      <c r="XFC26" s="293"/>
      <c r="XFD26" s="293"/>
    </row>
    <row r="27" s="575" customFormat="true" ht="32.1" customHeight="true" spans="1:16384">
      <c r="A27" s="585"/>
      <c r="B27" s="583" t="s">
        <v>25</v>
      </c>
      <c r="C27" s="577"/>
      <c r="D27" s="586"/>
      <c r="F27" s="574"/>
      <c r="G27" s="574"/>
      <c r="H27" s="574"/>
      <c r="I27" s="574"/>
      <c r="J27" s="574"/>
      <c r="K27" s="574"/>
      <c r="L27" s="574"/>
      <c r="M27" s="574"/>
      <c r="N27" s="574"/>
      <c r="O27" s="574"/>
      <c r="P27" s="574"/>
      <c r="Q27" s="574"/>
      <c r="R27" s="574"/>
      <c r="S27" s="574"/>
      <c r="T27" s="574"/>
      <c r="U27" s="574"/>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B27" s="574"/>
      <c r="BC27" s="574"/>
      <c r="BD27" s="574"/>
      <c r="BE27" s="574"/>
      <c r="BF27" s="574"/>
      <c r="BG27" s="574"/>
      <c r="BH27" s="574"/>
      <c r="BI27" s="574"/>
      <c r="BJ27" s="574"/>
      <c r="BK27" s="574"/>
      <c r="BL27" s="574"/>
      <c r="BM27" s="574"/>
      <c r="BN27" s="574"/>
      <c r="BO27" s="574"/>
      <c r="BP27" s="574"/>
      <c r="BQ27" s="574"/>
      <c r="BR27" s="574"/>
      <c r="BS27" s="574"/>
      <c r="BT27" s="574"/>
      <c r="BU27" s="574"/>
      <c r="BV27" s="574"/>
      <c r="BW27" s="574"/>
      <c r="BX27" s="574"/>
      <c r="BY27" s="574"/>
      <c r="BZ27" s="574"/>
      <c r="CA27" s="574"/>
      <c r="CB27" s="574"/>
      <c r="CC27" s="574"/>
      <c r="CD27" s="574"/>
      <c r="CE27" s="574"/>
      <c r="CF27" s="574"/>
      <c r="CG27" s="574"/>
      <c r="CH27" s="574"/>
      <c r="CI27" s="574"/>
      <c r="CJ27" s="574"/>
      <c r="CK27" s="574"/>
      <c r="CL27" s="574"/>
      <c r="CM27" s="574"/>
      <c r="CN27" s="574"/>
      <c r="CO27" s="574"/>
      <c r="CP27" s="574"/>
      <c r="CQ27" s="574"/>
      <c r="CR27" s="574"/>
      <c r="CS27" s="574"/>
      <c r="CT27" s="574"/>
      <c r="CU27" s="574"/>
      <c r="CV27" s="574"/>
      <c r="CW27" s="574"/>
      <c r="CX27" s="574"/>
      <c r="CY27" s="574"/>
      <c r="CZ27" s="574"/>
      <c r="DA27" s="574"/>
      <c r="DB27" s="574"/>
      <c r="DC27" s="574"/>
      <c r="DD27" s="574"/>
      <c r="DE27" s="574"/>
      <c r="DF27" s="574"/>
      <c r="DG27" s="574"/>
      <c r="DH27" s="574"/>
      <c r="DI27" s="574"/>
      <c r="DJ27" s="574"/>
      <c r="DK27" s="574"/>
      <c r="DL27" s="574"/>
      <c r="DM27" s="574"/>
      <c r="DN27" s="574"/>
      <c r="DO27" s="574"/>
      <c r="DP27" s="574"/>
      <c r="DQ27" s="574"/>
      <c r="DR27" s="574"/>
      <c r="DS27" s="574"/>
      <c r="DT27" s="574"/>
      <c r="DU27" s="574"/>
      <c r="DV27" s="574"/>
      <c r="DW27" s="574"/>
      <c r="DX27" s="574"/>
      <c r="DY27" s="574"/>
      <c r="DZ27" s="574"/>
      <c r="EA27" s="574"/>
      <c r="EB27" s="574"/>
      <c r="EC27" s="574"/>
      <c r="ED27" s="574"/>
      <c r="EE27" s="574"/>
      <c r="EF27" s="574"/>
      <c r="EG27" s="574"/>
      <c r="EH27" s="574"/>
      <c r="EI27" s="574"/>
      <c r="EJ27" s="574"/>
      <c r="EK27" s="574"/>
      <c r="EL27" s="574"/>
      <c r="EM27" s="574"/>
      <c r="EN27" s="574"/>
      <c r="EO27" s="574"/>
      <c r="EP27" s="574"/>
      <c r="EQ27" s="574"/>
      <c r="ER27" s="574"/>
      <c r="ES27" s="574"/>
      <c r="ET27" s="574"/>
      <c r="EU27" s="574"/>
      <c r="EV27" s="574"/>
      <c r="EW27" s="574"/>
      <c r="EX27" s="574"/>
      <c r="EY27" s="574"/>
      <c r="EZ27" s="574"/>
      <c r="FA27" s="574"/>
      <c r="FB27" s="574"/>
      <c r="FC27" s="574"/>
      <c r="FD27" s="574"/>
      <c r="FE27" s="574"/>
      <c r="FF27" s="574"/>
      <c r="FG27" s="574"/>
      <c r="FH27" s="574"/>
      <c r="FI27" s="574"/>
      <c r="FJ27" s="574"/>
      <c r="FK27" s="574"/>
      <c r="FL27" s="574"/>
      <c r="FM27" s="574"/>
      <c r="FN27" s="574"/>
      <c r="FO27" s="574"/>
      <c r="FP27" s="574"/>
      <c r="FQ27" s="574"/>
      <c r="FR27" s="574"/>
      <c r="FS27" s="574"/>
      <c r="FT27" s="574"/>
      <c r="FU27" s="574"/>
      <c r="FV27" s="574"/>
      <c r="FW27" s="574"/>
      <c r="FX27" s="574"/>
      <c r="FY27" s="574"/>
      <c r="FZ27" s="574"/>
      <c r="GA27" s="574"/>
      <c r="GB27" s="574"/>
      <c r="GC27" s="574"/>
      <c r="GD27" s="574"/>
      <c r="GE27" s="574"/>
      <c r="GF27" s="574"/>
      <c r="GG27" s="574"/>
      <c r="GH27" s="574"/>
      <c r="GI27" s="574"/>
      <c r="GJ27" s="574"/>
      <c r="GK27" s="574"/>
      <c r="GL27" s="574"/>
      <c r="GM27" s="574"/>
      <c r="GN27" s="574"/>
      <c r="GO27" s="574"/>
      <c r="GP27" s="574"/>
      <c r="GQ27" s="574"/>
      <c r="GR27" s="574"/>
      <c r="GS27" s="574"/>
      <c r="GT27" s="574"/>
      <c r="GU27" s="574"/>
      <c r="GV27" s="574"/>
      <c r="GW27" s="574"/>
      <c r="GX27" s="574"/>
      <c r="GY27" s="574"/>
      <c r="GZ27" s="574"/>
      <c r="HA27" s="574"/>
      <c r="HB27" s="574"/>
      <c r="HC27" s="574"/>
      <c r="HD27" s="574"/>
      <c r="HE27" s="574"/>
      <c r="HF27" s="574"/>
      <c r="HG27" s="574"/>
      <c r="HH27" s="574"/>
      <c r="HI27" s="574"/>
      <c r="HJ27" s="574"/>
      <c r="HK27" s="574"/>
      <c r="HL27" s="574"/>
      <c r="HM27" s="574"/>
      <c r="HN27" s="574"/>
      <c r="HO27" s="574"/>
      <c r="HP27" s="574"/>
      <c r="HQ27" s="574"/>
      <c r="HR27" s="574"/>
      <c r="HS27" s="574"/>
      <c r="HT27" s="574"/>
      <c r="HU27" s="574"/>
      <c r="HV27" s="574"/>
      <c r="HW27" s="574"/>
      <c r="HX27" s="574"/>
      <c r="HY27" s="574"/>
      <c r="HZ27" s="574"/>
      <c r="IA27" s="574"/>
      <c r="IB27" s="574"/>
      <c r="IC27" s="574"/>
      <c r="ID27" s="574"/>
      <c r="IE27" s="293"/>
      <c r="IF27" s="293"/>
      <c r="IG27" s="293"/>
      <c r="IH27" s="293"/>
      <c r="II27" s="293"/>
      <c r="IJ27" s="293"/>
      <c r="IK27" s="293"/>
      <c r="IL27" s="293"/>
      <c r="IM27" s="293"/>
      <c r="IN27" s="293"/>
      <c r="IO27" s="293"/>
      <c r="IP27" s="293"/>
      <c r="IQ27" s="293"/>
      <c r="IR27" s="293"/>
      <c r="IS27" s="293"/>
      <c r="IT27" s="293"/>
      <c r="IU27" s="293"/>
      <c r="IV27" s="293"/>
      <c r="IW27" s="293"/>
      <c r="IX27" s="293"/>
      <c r="IY27" s="293"/>
      <c r="IZ27" s="293"/>
      <c r="JA27" s="293"/>
      <c r="JB27" s="293"/>
      <c r="JC27" s="293"/>
      <c r="JD27" s="293"/>
      <c r="JE27" s="293"/>
      <c r="JF27" s="293"/>
      <c r="JG27" s="293"/>
      <c r="JH27" s="293"/>
      <c r="JI27" s="293"/>
      <c r="JJ27" s="293"/>
      <c r="JK27" s="293"/>
      <c r="JL27" s="293"/>
      <c r="JM27" s="293"/>
      <c r="JN27" s="293"/>
      <c r="JO27" s="293"/>
      <c r="JP27" s="293"/>
      <c r="JQ27" s="293"/>
      <c r="JR27" s="293"/>
      <c r="JS27" s="293"/>
      <c r="JT27" s="293"/>
      <c r="JU27" s="293"/>
      <c r="JV27" s="293"/>
      <c r="JW27" s="293"/>
      <c r="JX27" s="293"/>
      <c r="JY27" s="293"/>
      <c r="JZ27" s="293"/>
      <c r="KA27" s="293"/>
      <c r="KB27" s="293"/>
      <c r="KC27" s="293"/>
      <c r="KD27" s="293"/>
      <c r="KE27" s="293"/>
      <c r="KF27" s="293"/>
      <c r="KG27" s="293"/>
      <c r="KH27" s="293"/>
      <c r="KI27" s="293"/>
      <c r="KJ27" s="293"/>
      <c r="KK27" s="293"/>
      <c r="KL27" s="293"/>
      <c r="KM27" s="293"/>
      <c r="KN27" s="293"/>
      <c r="KO27" s="293"/>
      <c r="KP27" s="293"/>
      <c r="KQ27" s="293"/>
      <c r="KR27" s="293"/>
      <c r="KS27" s="293"/>
      <c r="KT27" s="293"/>
      <c r="KU27" s="293"/>
      <c r="KV27" s="293"/>
      <c r="KW27" s="293"/>
      <c r="KX27" s="293"/>
      <c r="KY27" s="293"/>
      <c r="KZ27" s="293"/>
      <c r="LA27" s="293"/>
      <c r="LB27" s="293"/>
      <c r="LC27" s="293"/>
      <c r="LD27" s="293"/>
      <c r="LE27" s="293"/>
      <c r="LF27" s="293"/>
      <c r="LG27" s="293"/>
      <c r="LH27" s="293"/>
      <c r="LI27" s="293"/>
      <c r="LJ27" s="293"/>
      <c r="LK27" s="293"/>
      <c r="LL27" s="293"/>
      <c r="LM27" s="293"/>
      <c r="LN27" s="293"/>
      <c r="LO27" s="293"/>
      <c r="LP27" s="293"/>
      <c r="LQ27" s="293"/>
      <c r="LR27" s="293"/>
      <c r="LS27" s="293"/>
      <c r="LT27" s="293"/>
      <c r="LU27" s="293"/>
      <c r="LV27" s="293"/>
      <c r="LW27" s="293"/>
      <c r="LX27" s="293"/>
      <c r="LY27" s="293"/>
      <c r="LZ27" s="293"/>
      <c r="MA27" s="293"/>
      <c r="MB27" s="293"/>
      <c r="MC27" s="293"/>
      <c r="MD27" s="293"/>
      <c r="ME27" s="293"/>
      <c r="MF27" s="293"/>
      <c r="MG27" s="293"/>
      <c r="MH27" s="293"/>
      <c r="MI27" s="293"/>
      <c r="MJ27" s="293"/>
      <c r="MK27" s="293"/>
      <c r="ML27" s="293"/>
      <c r="MM27" s="293"/>
      <c r="MN27" s="293"/>
      <c r="MO27" s="293"/>
      <c r="MP27" s="293"/>
      <c r="MQ27" s="293"/>
      <c r="MR27" s="293"/>
      <c r="MS27" s="293"/>
      <c r="MT27" s="293"/>
      <c r="MU27" s="293"/>
      <c r="MV27" s="293"/>
      <c r="MW27" s="293"/>
      <c r="MX27" s="293"/>
      <c r="MY27" s="293"/>
      <c r="MZ27" s="293"/>
      <c r="NA27" s="293"/>
      <c r="NB27" s="293"/>
      <c r="NC27" s="293"/>
      <c r="ND27" s="293"/>
      <c r="NE27" s="293"/>
      <c r="NF27" s="293"/>
      <c r="NG27" s="293"/>
      <c r="NH27" s="293"/>
      <c r="NI27" s="293"/>
      <c r="NJ27" s="293"/>
      <c r="NK27" s="293"/>
      <c r="NL27" s="293"/>
      <c r="NM27" s="293"/>
      <c r="NN27" s="293"/>
      <c r="NO27" s="293"/>
      <c r="NP27" s="293"/>
      <c r="NQ27" s="293"/>
      <c r="NR27" s="293"/>
      <c r="NS27" s="293"/>
      <c r="NT27" s="293"/>
      <c r="NU27" s="293"/>
      <c r="NV27" s="293"/>
      <c r="NW27" s="293"/>
      <c r="NX27" s="293"/>
      <c r="NY27" s="293"/>
      <c r="NZ27" s="293"/>
      <c r="OA27" s="293"/>
      <c r="OB27" s="293"/>
      <c r="OC27" s="293"/>
      <c r="OD27" s="293"/>
      <c r="OE27" s="293"/>
      <c r="OF27" s="293"/>
      <c r="OG27" s="293"/>
      <c r="OH27" s="293"/>
      <c r="OI27" s="293"/>
      <c r="OJ27" s="293"/>
      <c r="OK27" s="293"/>
      <c r="OL27" s="293"/>
      <c r="OM27" s="293"/>
      <c r="ON27" s="293"/>
      <c r="OO27" s="293"/>
      <c r="OP27" s="293"/>
      <c r="OQ27" s="293"/>
      <c r="OR27" s="293"/>
      <c r="OS27" s="293"/>
      <c r="OT27" s="293"/>
      <c r="OU27" s="293"/>
      <c r="OV27" s="293"/>
      <c r="OW27" s="293"/>
      <c r="OX27" s="293"/>
      <c r="OY27" s="293"/>
      <c r="OZ27" s="293"/>
      <c r="PA27" s="293"/>
      <c r="PB27" s="293"/>
      <c r="PC27" s="293"/>
      <c r="PD27" s="293"/>
      <c r="PE27" s="293"/>
      <c r="PF27" s="293"/>
      <c r="PG27" s="293"/>
      <c r="PH27" s="293"/>
      <c r="PI27" s="293"/>
      <c r="PJ27" s="293"/>
      <c r="PK27" s="293"/>
      <c r="PL27" s="293"/>
      <c r="PM27" s="293"/>
      <c r="PN27" s="293"/>
      <c r="PO27" s="293"/>
      <c r="PP27" s="293"/>
      <c r="PQ27" s="293"/>
      <c r="PR27" s="293"/>
      <c r="PS27" s="293"/>
      <c r="PT27" s="293"/>
      <c r="PU27" s="293"/>
      <c r="PV27" s="293"/>
      <c r="PW27" s="293"/>
      <c r="PX27" s="293"/>
      <c r="PY27" s="293"/>
      <c r="PZ27" s="293"/>
      <c r="QA27" s="293"/>
      <c r="QB27" s="293"/>
      <c r="QC27" s="293"/>
      <c r="QD27" s="293"/>
      <c r="QE27" s="293"/>
      <c r="QF27" s="293"/>
      <c r="QG27" s="293"/>
      <c r="QH27" s="293"/>
      <c r="QI27" s="293"/>
      <c r="QJ27" s="293"/>
      <c r="QK27" s="293"/>
      <c r="QL27" s="293"/>
      <c r="QM27" s="293"/>
      <c r="QN27" s="293"/>
      <c r="QO27" s="293"/>
      <c r="QP27" s="293"/>
      <c r="QQ27" s="293"/>
      <c r="QR27" s="293"/>
      <c r="QS27" s="293"/>
      <c r="QT27" s="293"/>
      <c r="QU27" s="293"/>
      <c r="QV27" s="293"/>
      <c r="QW27" s="293"/>
      <c r="QX27" s="293"/>
      <c r="QY27" s="293"/>
      <c r="QZ27" s="293"/>
      <c r="RA27" s="293"/>
      <c r="RB27" s="293"/>
      <c r="RC27" s="293"/>
      <c r="RD27" s="293"/>
      <c r="RE27" s="293"/>
      <c r="RF27" s="293"/>
      <c r="RG27" s="293"/>
      <c r="RH27" s="293"/>
      <c r="RI27" s="293"/>
      <c r="RJ27" s="293"/>
      <c r="RK27" s="293"/>
      <c r="RL27" s="293"/>
      <c r="RM27" s="293"/>
      <c r="RN27" s="293"/>
      <c r="RO27" s="293"/>
      <c r="RP27" s="293"/>
      <c r="RQ27" s="293"/>
      <c r="RR27" s="293"/>
      <c r="RS27" s="293"/>
      <c r="RT27" s="293"/>
      <c r="RU27" s="293"/>
      <c r="RV27" s="293"/>
      <c r="RW27" s="293"/>
      <c r="RX27" s="293"/>
      <c r="RY27" s="293"/>
      <c r="RZ27" s="293"/>
      <c r="SA27" s="293"/>
      <c r="SB27" s="293"/>
      <c r="SC27" s="293"/>
      <c r="SD27" s="293"/>
      <c r="SE27" s="293"/>
      <c r="SF27" s="293"/>
      <c r="SG27" s="293"/>
      <c r="SH27" s="293"/>
      <c r="SI27" s="293"/>
      <c r="SJ27" s="293"/>
      <c r="SK27" s="293"/>
      <c r="SL27" s="293"/>
      <c r="SM27" s="293"/>
      <c r="SN27" s="293"/>
      <c r="SO27" s="293"/>
      <c r="SP27" s="293"/>
      <c r="SQ27" s="293"/>
      <c r="SR27" s="293"/>
      <c r="SS27" s="293"/>
      <c r="ST27" s="293"/>
      <c r="SU27" s="293"/>
      <c r="SV27" s="293"/>
      <c r="SW27" s="293"/>
      <c r="SX27" s="293"/>
      <c r="SY27" s="293"/>
      <c r="SZ27" s="293"/>
      <c r="TA27" s="293"/>
      <c r="TB27" s="293"/>
      <c r="TC27" s="293"/>
      <c r="TD27" s="293"/>
      <c r="TE27" s="293"/>
      <c r="TF27" s="293"/>
      <c r="TG27" s="293"/>
      <c r="TH27" s="293"/>
      <c r="TI27" s="293"/>
      <c r="TJ27" s="293"/>
      <c r="TK27" s="293"/>
      <c r="TL27" s="293"/>
      <c r="TM27" s="293"/>
      <c r="TN27" s="293"/>
      <c r="TO27" s="293"/>
      <c r="TP27" s="293"/>
      <c r="TQ27" s="293"/>
      <c r="TR27" s="293"/>
      <c r="TS27" s="293"/>
      <c r="TT27" s="293"/>
      <c r="TU27" s="293"/>
      <c r="TV27" s="293"/>
      <c r="TW27" s="293"/>
      <c r="TX27" s="293"/>
      <c r="TY27" s="293"/>
      <c r="TZ27" s="293"/>
      <c r="UA27" s="293"/>
      <c r="UB27" s="293"/>
      <c r="UC27" s="293"/>
      <c r="UD27" s="293"/>
      <c r="UE27" s="293"/>
      <c r="UF27" s="293"/>
      <c r="UG27" s="293"/>
      <c r="UH27" s="293"/>
      <c r="UI27" s="293"/>
      <c r="UJ27" s="293"/>
      <c r="UK27" s="293"/>
      <c r="UL27" s="293"/>
      <c r="UM27" s="293"/>
      <c r="UN27" s="293"/>
      <c r="UO27" s="293"/>
      <c r="UP27" s="293"/>
      <c r="UQ27" s="293"/>
      <c r="UR27" s="293"/>
      <c r="US27" s="293"/>
      <c r="UT27" s="293"/>
      <c r="UU27" s="293"/>
      <c r="UV27" s="293"/>
      <c r="UW27" s="293"/>
      <c r="UX27" s="293"/>
      <c r="UY27" s="293"/>
      <c r="UZ27" s="293"/>
      <c r="VA27" s="293"/>
      <c r="VB27" s="293"/>
      <c r="VC27" s="293"/>
      <c r="VD27" s="293"/>
      <c r="VE27" s="293"/>
      <c r="VF27" s="293"/>
      <c r="VG27" s="293"/>
      <c r="VH27" s="293"/>
      <c r="VI27" s="293"/>
      <c r="VJ27" s="293"/>
      <c r="VK27" s="293"/>
      <c r="VL27" s="293"/>
      <c r="VM27" s="293"/>
      <c r="VN27" s="293"/>
      <c r="VO27" s="293"/>
      <c r="VP27" s="293"/>
      <c r="VQ27" s="293"/>
      <c r="VR27" s="293"/>
      <c r="VS27" s="293"/>
      <c r="VT27" s="293"/>
      <c r="VU27" s="293"/>
      <c r="VV27" s="293"/>
      <c r="VW27" s="293"/>
      <c r="VX27" s="293"/>
      <c r="VY27" s="293"/>
      <c r="VZ27" s="293"/>
      <c r="WA27" s="293"/>
      <c r="WB27" s="293"/>
      <c r="WC27" s="293"/>
      <c r="WD27" s="293"/>
      <c r="WE27" s="293"/>
      <c r="WF27" s="293"/>
      <c r="WG27" s="293"/>
      <c r="WH27" s="293"/>
      <c r="WI27" s="293"/>
      <c r="WJ27" s="293"/>
      <c r="WK27" s="293"/>
      <c r="WL27" s="293"/>
      <c r="WM27" s="293"/>
      <c r="WN27" s="293"/>
      <c r="WO27" s="293"/>
      <c r="WP27" s="293"/>
      <c r="WQ27" s="293"/>
      <c r="WR27" s="293"/>
      <c r="WS27" s="293"/>
      <c r="WT27" s="293"/>
      <c r="WU27" s="293"/>
      <c r="WV27" s="293"/>
      <c r="WW27" s="293"/>
      <c r="WX27" s="293"/>
      <c r="WY27" s="293"/>
      <c r="WZ27" s="293"/>
      <c r="XA27" s="293"/>
      <c r="XB27" s="293"/>
      <c r="XC27" s="293"/>
      <c r="XD27" s="293"/>
      <c r="XE27" s="293"/>
      <c r="XF27" s="293"/>
      <c r="XG27" s="293"/>
      <c r="XH27" s="293"/>
      <c r="XI27" s="293"/>
      <c r="XJ27" s="293"/>
      <c r="XK27" s="293"/>
      <c r="XL27" s="293"/>
      <c r="XM27" s="293"/>
      <c r="XN27" s="293"/>
      <c r="XO27" s="293"/>
      <c r="XP27" s="293"/>
      <c r="XQ27" s="293"/>
      <c r="XR27" s="293"/>
      <c r="XS27" s="293"/>
      <c r="XT27" s="293"/>
      <c r="XU27" s="293"/>
      <c r="XV27" s="293"/>
      <c r="XW27" s="293"/>
      <c r="XX27" s="293"/>
      <c r="XY27" s="293"/>
      <c r="XZ27" s="293"/>
      <c r="YA27" s="293"/>
      <c r="YB27" s="293"/>
      <c r="YC27" s="293"/>
      <c r="YD27" s="293"/>
      <c r="YE27" s="293"/>
      <c r="YF27" s="293"/>
      <c r="YG27" s="293"/>
      <c r="YH27" s="293"/>
      <c r="YI27" s="293"/>
      <c r="YJ27" s="293"/>
      <c r="YK27" s="293"/>
      <c r="YL27" s="293"/>
      <c r="YM27" s="293"/>
      <c r="YN27" s="293"/>
      <c r="YO27" s="293"/>
      <c r="YP27" s="293"/>
      <c r="YQ27" s="293"/>
      <c r="YR27" s="293"/>
      <c r="YS27" s="293"/>
      <c r="YT27" s="293"/>
      <c r="YU27" s="293"/>
      <c r="YV27" s="293"/>
      <c r="YW27" s="293"/>
      <c r="YX27" s="293"/>
      <c r="YY27" s="293"/>
      <c r="YZ27" s="293"/>
      <c r="ZA27" s="293"/>
      <c r="ZB27" s="293"/>
      <c r="ZC27" s="293"/>
      <c r="ZD27" s="293"/>
      <c r="ZE27" s="293"/>
      <c r="ZF27" s="293"/>
      <c r="ZG27" s="293"/>
      <c r="ZH27" s="293"/>
      <c r="ZI27" s="293"/>
      <c r="ZJ27" s="293"/>
      <c r="ZK27" s="293"/>
      <c r="ZL27" s="293"/>
      <c r="ZM27" s="293"/>
      <c r="ZN27" s="293"/>
      <c r="ZO27" s="293"/>
      <c r="ZP27" s="293"/>
      <c r="ZQ27" s="293"/>
      <c r="ZR27" s="293"/>
      <c r="ZS27" s="293"/>
      <c r="ZT27" s="293"/>
      <c r="ZU27" s="293"/>
      <c r="ZV27" s="293"/>
      <c r="ZW27" s="293"/>
      <c r="ZX27" s="293"/>
      <c r="ZY27" s="293"/>
      <c r="ZZ27" s="293"/>
      <c r="AAA27" s="293"/>
      <c r="AAB27" s="293"/>
      <c r="AAC27" s="293"/>
      <c r="AAD27" s="293"/>
      <c r="AAE27" s="293"/>
      <c r="AAF27" s="293"/>
      <c r="AAG27" s="293"/>
      <c r="AAH27" s="293"/>
      <c r="AAI27" s="293"/>
      <c r="AAJ27" s="293"/>
      <c r="AAK27" s="293"/>
      <c r="AAL27" s="293"/>
      <c r="AAM27" s="293"/>
      <c r="AAN27" s="293"/>
      <c r="AAO27" s="293"/>
      <c r="AAP27" s="293"/>
      <c r="AAQ27" s="293"/>
      <c r="AAR27" s="293"/>
      <c r="AAS27" s="293"/>
      <c r="AAT27" s="293"/>
      <c r="AAU27" s="293"/>
      <c r="AAV27" s="293"/>
      <c r="AAW27" s="293"/>
      <c r="AAX27" s="293"/>
      <c r="AAY27" s="293"/>
      <c r="AAZ27" s="293"/>
      <c r="ABA27" s="293"/>
      <c r="ABB27" s="293"/>
      <c r="ABC27" s="293"/>
      <c r="ABD27" s="293"/>
      <c r="ABE27" s="293"/>
      <c r="ABF27" s="293"/>
      <c r="ABG27" s="293"/>
      <c r="ABH27" s="293"/>
      <c r="ABI27" s="293"/>
      <c r="ABJ27" s="293"/>
      <c r="ABK27" s="293"/>
      <c r="ABL27" s="293"/>
      <c r="ABM27" s="293"/>
      <c r="ABN27" s="293"/>
      <c r="ABO27" s="293"/>
      <c r="ABP27" s="293"/>
      <c r="ABQ27" s="293"/>
      <c r="ABR27" s="293"/>
      <c r="ABS27" s="293"/>
      <c r="ABT27" s="293"/>
      <c r="ABU27" s="293"/>
      <c r="ABV27" s="293"/>
      <c r="ABW27" s="293"/>
      <c r="ABX27" s="293"/>
      <c r="ABY27" s="293"/>
      <c r="ABZ27" s="293"/>
      <c r="ACA27" s="293"/>
      <c r="ACB27" s="293"/>
      <c r="ACC27" s="293"/>
      <c r="ACD27" s="293"/>
      <c r="ACE27" s="293"/>
      <c r="ACF27" s="293"/>
      <c r="ACG27" s="293"/>
      <c r="ACH27" s="293"/>
      <c r="ACI27" s="293"/>
      <c r="ACJ27" s="293"/>
      <c r="ACK27" s="293"/>
      <c r="ACL27" s="293"/>
      <c r="ACM27" s="293"/>
      <c r="ACN27" s="293"/>
      <c r="ACO27" s="293"/>
      <c r="ACP27" s="293"/>
      <c r="ACQ27" s="293"/>
      <c r="ACR27" s="293"/>
      <c r="ACS27" s="293"/>
      <c r="ACT27" s="293"/>
      <c r="ACU27" s="293"/>
      <c r="ACV27" s="293"/>
      <c r="ACW27" s="293"/>
      <c r="ACX27" s="293"/>
      <c r="ACY27" s="293"/>
      <c r="ACZ27" s="293"/>
      <c r="ADA27" s="293"/>
      <c r="ADB27" s="293"/>
      <c r="ADC27" s="293"/>
      <c r="ADD27" s="293"/>
      <c r="ADE27" s="293"/>
      <c r="ADF27" s="293"/>
      <c r="ADG27" s="293"/>
      <c r="ADH27" s="293"/>
      <c r="ADI27" s="293"/>
      <c r="ADJ27" s="293"/>
      <c r="ADK27" s="293"/>
      <c r="ADL27" s="293"/>
      <c r="ADM27" s="293"/>
      <c r="ADN27" s="293"/>
      <c r="ADO27" s="293"/>
      <c r="ADP27" s="293"/>
      <c r="ADQ27" s="293"/>
      <c r="ADR27" s="293"/>
      <c r="ADS27" s="293"/>
      <c r="ADT27" s="293"/>
      <c r="ADU27" s="293"/>
      <c r="ADV27" s="293"/>
      <c r="ADW27" s="293"/>
      <c r="ADX27" s="293"/>
      <c r="ADY27" s="293"/>
      <c r="ADZ27" s="293"/>
      <c r="AEA27" s="293"/>
      <c r="AEB27" s="293"/>
      <c r="AEC27" s="293"/>
      <c r="AED27" s="293"/>
      <c r="AEE27" s="293"/>
      <c r="AEF27" s="293"/>
      <c r="AEG27" s="293"/>
      <c r="AEH27" s="293"/>
      <c r="AEI27" s="293"/>
      <c r="AEJ27" s="293"/>
      <c r="AEK27" s="293"/>
      <c r="AEL27" s="293"/>
      <c r="AEM27" s="293"/>
      <c r="AEN27" s="293"/>
      <c r="AEO27" s="293"/>
      <c r="AEP27" s="293"/>
      <c r="AEQ27" s="293"/>
      <c r="AER27" s="293"/>
      <c r="AES27" s="293"/>
      <c r="AET27" s="293"/>
      <c r="AEU27" s="293"/>
      <c r="AEV27" s="293"/>
      <c r="AEW27" s="293"/>
      <c r="AEX27" s="293"/>
      <c r="AEY27" s="293"/>
      <c r="AEZ27" s="293"/>
      <c r="AFA27" s="293"/>
      <c r="AFB27" s="293"/>
      <c r="AFC27" s="293"/>
      <c r="AFD27" s="293"/>
      <c r="AFE27" s="293"/>
      <c r="AFF27" s="293"/>
      <c r="AFG27" s="293"/>
      <c r="AFH27" s="293"/>
      <c r="AFI27" s="293"/>
      <c r="AFJ27" s="293"/>
      <c r="AFK27" s="293"/>
      <c r="AFL27" s="293"/>
      <c r="AFM27" s="293"/>
      <c r="AFN27" s="293"/>
      <c r="AFO27" s="293"/>
      <c r="AFP27" s="293"/>
      <c r="AFQ27" s="293"/>
      <c r="AFR27" s="293"/>
      <c r="AFS27" s="293"/>
      <c r="AFT27" s="293"/>
      <c r="AFU27" s="293"/>
      <c r="AFV27" s="293"/>
      <c r="AFW27" s="293"/>
      <c r="AFX27" s="293"/>
      <c r="AFY27" s="293"/>
      <c r="AFZ27" s="293"/>
      <c r="AGA27" s="293"/>
      <c r="AGB27" s="293"/>
      <c r="AGC27" s="293"/>
      <c r="AGD27" s="293"/>
      <c r="AGE27" s="293"/>
      <c r="AGF27" s="293"/>
      <c r="AGG27" s="293"/>
      <c r="AGH27" s="293"/>
      <c r="AGI27" s="293"/>
      <c r="AGJ27" s="293"/>
      <c r="AGK27" s="293"/>
      <c r="AGL27" s="293"/>
      <c r="AGM27" s="293"/>
      <c r="AGN27" s="293"/>
      <c r="AGO27" s="293"/>
      <c r="AGP27" s="293"/>
      <c r="AGQ27" s="293"/>
      <c r="AGR27" s="293"/>
      <c r="AGS27" s="293"/>
      <c r="AGT27" s="293"/>
      <c r="AGU27" s="293"/>
      <c r="AGV27" s="293"/>
      <c r="AGW27" s="293"/>
      <c r="AGX27" s="293"/>
      <c r="AGY27" s="293"/>
      <c r="AGZ27" s="293"/>
      <c r="AHA27" s="293"/>
      <c r="AHB27" s="293"/>
      <c r="AHC27" s="293"/>
      <c r="AHD27" s="293"/>
      <c r="AHE27" s="293"/>
      <c r="AHF27" s="293"/>
      <c r="AHG27" s="293"/>
      <c r="AHH27" s="293"/>
      <c r="AHI27" s="293"/>
      <c r="AHJ27" s="293"/>
      <c r="AHK27" s="293"/>
      <c r="AHL27" s="293"/>
      <c r="AHM27" s="293"/>
      <c r="AHN27" s="293"/>
      <c r="AHO27" s="293"/>
      <c r="AHP27" s="293"/>
      <c r="AHQ27" s="293"/>
      <c r="AHR27" s="293"/>
      <c r="AHS27" s="293"/>
      <c r="AHT27" s="293"/>
      <c r="AHU27" s="293"/>
      <c r="AHV27" s="293"/>
      <c r="AHW27" s="293"/>
      <c r="AHX27" s="293"/>
      <c r="AHY27" s="293"/>
      <c r="AHZ27" s="293"/>
      <c r="AIA27" s="293"/>
      <c r="AIB27" s="293"/>
      <c r="AIC27" s="293"/>
      <c r="AID27" s="293"/>
      <c r="AIE27" s="293"/>
      <c r="AIF27" s="293"/>
      <c r="AIG27" s="293"/>
      <c r="AIH27" s="293"/>
      <c r="AII27" s="293"/>
      <c r="AIJ27" s="293"/>
      <c r="AIK27" s="293"/>
      <c r="AIL27" s="293"/>
      <c r="AIM27" s="293"/>
      <c r="AIN27" s="293"/>
      <c r="AIO27" s="293"/>
      <c r="AIP27" s="293"/>
      <c r="AIQ27" s="293"/>
      <c r="AIR27" s="293"/>
      <c r="AIS27" s="293"/>
      <c r="AIT27" s="293"/>
      <c r="AIU27" s="293"/>
      <c r="AIV27" s="293"/>
      <c r="AIW27" s="293"/>
      <c r="AIX27" s="293"/>
      <c r="AIY27" s="293"/>
      <c r="AIZ27" s="293"/>
      <c r="AJA27" s="293"/>
      <c r="AJB27" s="293"/>
      <c r="AJC27" s="293"/>
      <c r="AJD27" s="293"/>
      <c r="AJE27" s="293"/>
      <c r="AJF27" s="293"/>
      <c r="AJG27" s="293"/>
      <c r="AJH27" s="293"/>
      <c r="AJI27" s="293"/>
      <c r="AJJ27" s="293"/>
      <c r="AJK27" s="293"/>
      <c r="AJL27" s="293"/>
      <c r="AJM27" s="293"/>
      <c r="AJN27" s="293"/>
      <c r="AJO27" s="293"/>
      <c r="AJP27" s="293"/>
      <c r="AJQ27" s="293"/>
      <c r="AJR27" s="293"/>
      <c r="AJS27" s="293"/>
      <c r="AJT27" s="293"/>
      <c r="AJU27" s="293"/>
      <c r="AJV27" s="293"/>
      <c r="AJW27" s="293"/>
      <c r="AJX27" s="293"/>
      <c r="AJY27" s="293"/>
      <c r="AJZ27" s="293"/>
      <c r="AKA27" s="293"/>
      <c r="AKB27" s="293"/>
      <c r="AKC27" s="293"/>
      <c r="AKD27" s="293"/>
      <c r="AKE27" s="293"/>
      <c r="AKF27" s="293"/>
      <c r="AKG27" s="293"/>
      <c r="AKH27" s="293"/>
      <c r="AKI27" s="293"/>
      <c r="AKJ27" s="293"/>
      <c r="AKK27" s="293"/>
      <c r="AKL27" s="293"/>
      <c r="AKM27" s="293"/>
      <c r="AKN27" s="293"/>
      <c r="AKO27" s="293"/>
      <c r="AKP27" s="293"/>
      <c r="AKQ27" s="293"/>
      <c r="AKR27" s="293"/>
      <c r="AKS27" s="293"/>
      <c r="AKT27" s="293"/>
      <c r="AKU27" s="293"/>
      <c r="AKV27" s="293"/>
      <c r="AKW27" s="293"/>
      <c r="AKX27" s="293"/>
      <c r="AKY27" s="293"/>
      <c r="AKZ27" s="293"/>
      <c r="ALA27" s="293"/>
      <c r="ALB27" s="293"/>
      <c r="ALC27" s="293"/>
      <c r="ALD27" s="293"/>
      <c r="ALE27" s="293"/>
      <c r="ALF27" s="293"/>
      <c r="ALG27" s="293"/>
      <c r="ALH27" s="293"/>
      <c r="ALI27" s="293"/>
      <c r="ALJ27" s="293"/>
      <c r="ALK27" s="293"/>
      <c r="ALL27" s="293"/>
      <c r="ALM27" s="293"/>
      <c r="ALN27" s="293"/>
      <c r="ALO27" s="293"/>
      <c r="ALP27" s="293"/>
      <c r="ALQ27" s="293"/>
      <c r="ALR27" s="293"/>
      <c r="ALS27" s="293"/>
      <c r="ALT27" s="293"/>
      <c r="ALU27" s="293"/>
      <c r="ALV27" s="293"/>
      <c r="ALW27" s="293"/>
      <c r="ALX27" s="293"/>
      <c r="ALY27" s="293"/>
      <c r="ALZ27" s="293"/>
      <c r="AMA27" s="293"/>
      <c r="AMB27" s="293"/>
      <c r="AMC27" s="293"/>
      <c r="AMD27" s="293"/>
      <c r="AME27" s="293"/>
      <c r="AMF27" s="293"/>
      <c r="AMG27" s="293"/>
      <c r="AMH27" s="293"/>
      <c r="AMI27" s="293"/>
      <c r="AMJ27" s="293"/>
      <c r="AMK27" s="293"/>
      <c r="AML27" s="293"/>
      <c r="AMM27" s="293"/>
      <c r="AMN27" s="293"/>
      <c r="AMO27" s="293"/>
      <c r="AMP27" s="293"/>
      <c r="AMQ27" s="293"/>
      <c r="AMR27" s="293"/>
      <c r="AMS27" s="293"/>
      <c r="AMT27" s="293"/>
      <c r="AMU27" s="293"/>
      <c r="AMV27" s="293"/>
      <c r="AMW27" s="293"/>
      <c r="AMX27" s="293"/>
      <c r="AMY27" s="293"/>
      <c r="AMZ27" s="293"/>
      <c r="ANA27" s="293"/>
      <c r="ANB27" s="293"/>
      <c r="ANC27" s="293"/>
      <c r="AND27" s="293"/>
      <c r="ANE27" s="293"/>
      <c r="ANF27" s="293"/>
      <c r="ANG27" s="293"/>
      <c r="ANH27" s="293"/>
      <c r="ANI27" s="293"/>
      <c r="ANJ27" s="293"/>
      <c r="ANK27" s="293"/>
      <c r="ANL27" s="293"/>
      <c r="ANM27" s="293"/>
      <c r="ANN27" s="293"/>
      <c r="ANO27" s="293"/>
      <c r="ANP27" s="293"/>
      <c r="ANQ27" s="293"/>
      <c r="ANR27" s="293"/>
      <c r="ANS27" s="293"/>
      <c r="ANT27" s="293"/>
      <c r="ANU27" s="293"/>
      <c r="ANV27" s="293"/>
      <c r="ANW27" s="293"/>
      <c r="ANX27" s="293"/>
      <c r="ANY27" s="293"/>
      <c r="ANZ27" s="293"/>
      <c r="AOA27" s="293"/>
      <c r="AOB27" s="293"/>
      <c r="AOC27" s="293"/>
      <c r="AOD27" s="293"/>
      <c r="AOE27" s="293"/>
      <c r="AOF27" s="293"/>
      <c r="AOG27" s="293"/>
      <c r="AOH27" s="293"/>
      <c r="AOI27" s="293"/>
      <c r="AOJ27" s="293"/>
      <c r="AOK27" s="293"/>
      <c r="AOL27" s="293"/>
      <c r="AOM27" s="293"/>
      <c r="AON27" s="293"/>
      <c r="AOO27" s="293"/>
      <c r="AOP27" s="293"/>
      <c r="AOQ27" s="293"/>
      <c r="AOR27" s="293"/>
      <c r="AOS27" s="293"/>
      <c r="AOT27" s="293"/>
      <c r="AOU27" s="293"/>
      <c r="AOV27" s="293"/>
      <c r="AOW27" s="293"/>
      <c r="AOX27" s="293"/>
      <c r="AOY27" s="293"/>
      <c r="AOZ27" s="293"/>
      <c r="APA27" s="293"/>
      <c r="APB27" s="293"/>
      <c r="APC27" s="293"/>
      <c r="APD27" s="293"/>
      <c r="APE27" s="293"/>
      <c r="APF27" s="293"/>
      <c r="APG27" s="293"/>
      <c r="APH27" s="293"/>
      <c r="API27" s="293"/>
      <c r="APJ27" s="293"/>
      <c r="APK27" s="293"/>
      <c r="APL27" s="293"/>
      <c r="APM27" s="293"/>
      <c r="APN27" s="293"/>
      <c r="APO27" s="293"/>
      <c r="APP27" s="293"/>
      <c r="APQ27" s="293"/>
      <c r="APR27" s="293"/>
      <c r="APS27" s="293"/>
      <c r="APT27" s="293"/>
      <c r="APU27" s="293"/>
      <c r="APV27" s="293"/>
      <c r="APW27" s="293"/>
      <c r="APX27" s="293"/>
      <c r="APY27" s="293"/>
      <c r="APZ27" s="293"/>
      <c r="AQA27" s="293"/>
      <c r="AQB27" s="293"/>
      <c r="AQC27" s="293"/>
      <c r="AQD27" s="293"/>
      <c r="AQE27" s="293"/>
      <c r="AQF27" s="293"/>
      <c r="AQG27" s="293"/>
      <c r="AQH27" s="293"/>
      <c r="AQI27" s="293"/>
      <c r="AQJ27" s="293"/>
      <c r="AQK27" s="293"/>
      <c r="AQL27" s="293"/>
      <c r="AQM27" s="293"/>
      <c r="AQN27" s="293"/>
      <c r="AQO27" s="293"/>
      <c r="AQP27" s="293"/>
      <c r="AQQ27" s="293"/>
      <c r="AQR27" s="293"/>
      <c r="AQS27" s="293"/>
      <c r="AQT27" s="293"/>
      <c r="AQU27" s="293"/>
      <c r="AQV27" s="293"/>
      <c r="AQW27" s="293"/>
      <c r="AQX27" s="293"/>
      <c r="AQY27" s="293"/>
      <c r="AQZ27" s="293"/>
      <c r="ARA27" s="293"/>
      <c r="ARB27" s="293"/>
      <c r="ARC27" s="293"/>
      <c r="ARD27" s="293"/>
      <c r="ARE27" s="293"/>
      <c r="ARF27" s="293"/>
      <c r="ARG27" s="293"/>
      <c r="ARH27" s="293"/>
      <c r="ARI27" s="293"/>
      <c r="ARJ27" s="293"/>
      <c r="ARK27" s="293"/>
      <c r="ARL27" s="293"/>
      <c r="ARM27" s="293"/>
      <c r="ARN27" s="293"/>
      <c r="ARO27" s="293"/>
      <c r="ARP27" s="293"/>
      <c r="ARQ27" s="293"/>
      <c r="ARR27" s="293"/>
      <c r="ARS27" s="293"/>
      <c r="ART27" s="293"/>
      <c r="ARU27" s="293"/>
      <c r="ARV27" s="293"/>
      <c r="ARW27" s="293"/>
      <c r="ARX27" s="293"/>
      <c r="ARY27" s="293"/>
      <c r="ARZ27" s="293"/>
      <c r="ASA27" s="293"/>
      <c r="ASB27" s="293"/>
      <c r="ASC27" s="293"/>
      <c r="ASD27" s="293"/>
      <c r="ASE27" s="293"/>
      <c r="ASF27" s="293"/>
      <c r="ASG27" s="293"/>
      <c r="ASH27" s="293"/>
      <c r="ASI27" s="293"/>
      <c r="ASJ27" s="293"/>
      <c r="ASK27" s="293"/>
      <c r="ASL27" s="293"/>
      <c r="ASM27" s="293"/>
      <c r="ASN27" s="293"/>
      <c r="ASO27" s="293"/>
      <c r="ASP27" s="293"/>
      <c r="ASQ27" s="293"/>
      <c r="ASR27" s="293"/>
      <c r="ASS27" s="293"/>
      <c r="AST27" s="293"/>
      <c r="ASU27" s="293"/>
      <c r="ASV27" s="293"/>
      <c r="ASW27" s="293"/>
      <c r="ASX27" s="293"/>
      <c r="ASY27" s="293"/>
      <c r="ASZ27" s="293"/>
      <c r="ATA27" s="293"/>
      <c r="ATB27" s="293"/>
      <c r="ATC27" s="293"/>
      <c r="ATD27" s="293"/>
      <c r="ATE27" s="293"/>
      <c r="ATF27" s="293"/>
      <c r="ATG27" s="293"/>
      <c r="ATH27" s="293"/>
      <c r="ATI27" s="293"/>
      <c r="ATJ27" s="293"/>
      <c r="ATK27" s="293"/>
      <c r="ATL27" s="293"/>
      <c r="ATM27" s="293"/>
      <c r="ATN27" s="293"/>
      <c r="ATO27" s="293"/>
      <c r="ATP27" s="293"/>
      <c r="ATQ27" s="293"/>
      <c r="ATR27" s="293"/>
      <c r="ATS27" s="293"/>
      <c r="ATT27" s="293"/>
      <c r="ATU27" s="293"/>
      <c r="ATV27" s="293"/>
      <c r="ATW27" s="293"/>
      <c r="ATX27" s="293"/>
      <c r="ATY27" s="293"/>
      <c r="ATZ27" s="293"/>
      <c r="AUA27" s="293"/>
      <c r="AUB27" s="293"/>
      <c r="AUC27" s="293"/>
      <c r="AUD27" s="293"/>
      <c r="AUE27" s="293"/>
      <c r="AUF27" s="293"/>
      <c r="AUG27" s="293"/>
      <c r="AUH27" s="293"/>
      <c r="AUI27" s="293"/>
      <c r="AUJ27" s="293"/>
      <c r="AUK27" s="293"/>
      <c r="AUL27" s="293"/>
      <c r="AUM27" s="293"/>
      <c r="AUN27" s="293"/>
      <c r="AUO27" s="293"/>
      <c r="AUP27" s="293"/>
      <c r="AUQ27" s="293"/>
      <c r="AUR27" s="293"/>
      <c r="AUS27" s="293"/>
      <c r="AUT27" s="293"/>
      <c r="AUU27" s="293"/>
      <c r="AUV27" s="293"/>
      <c r="AUW27" s="293"/>
      <c r="AUX27" s="293"/>
      <c r="AUY27" s="293"/>
      <c r="AUZ27" s="293"/>
      <c r="AVA27" s="293"/>
      <c r="AVB27" s="293"/>
      <c r="AVC27" s="293"/>
      <c r="AVD27" s="293"/>
      <c r="AVE27" s="293"/>
      <c r="AVF27" s="293"/>
      <c r="AVG27" s="293"/>
      <c r="AVH27" s="293"/>
      <c r="AVI27" s="293"/>
      <c r="AVJ27" s="293"/>
      <c r="AVK27" s="293"/>
      <c r="AVL27" s="293"/>
      <c r="AVM27" s="293"/>
      <c r="AVN27" s="293"/>
      <c r="AVO27" s="293"/>
      <c r="AVP27" s="293"/>
      <c r="AVQ27" s="293"/>
      <c r="AVR27" s="293"/>
      <c r="AVS27" s="293"/>
      <c r="AVT27" s="293"/>
      <c r="AVU27" s="293"/>
      <c r="AVV27" s="293"/>
      <c r="AVW27" s="293"/>
      <c r="AVX27" s="293"/>
      <c r="AVY27" s="293"/>
      <c r="AVZ27" s="293"/>
      <c r="AWA27" s="293"/>
      <c r="AWB27" s="293"/>
      <c r="AWC27" s="293"/>
      <c r="AWD27" s="293"/>
      <c r="AWE27" s="293"/>
      <c r="AWF27" s="293"/>
      <c r="AWG27" s="293"/>
      <c r="AWH27" s="293"/>
      <c r="AWI27" s="293"/>
      <c r="AWJ27" s="293"/>
      <c r="AWK27" s="293"/>
      <c r="AWL27" s="293"/>
      <c r="AWM27" s="293"/>
      <c r="AWN27" s="293"/>
      <c r="AWO27" s="293"/>
      <c r="AWP27" s="293"/>
      <c r="AWQ27" s="293"/>
      <c r="AWR27" s="293"/>
      <c r="AWS27" s="293"/>
      <c r="AWT27" s="293"/>
      <c r="AWU27" s="293"/>
      <c r="AWV27" s="293"/>
      <c r="AWW27" s="293"/>
      <c r="AWX27" s="293"/>
      <c r="AWY27" s="293"/>
      <c r="AWZ27" s="293"/>
      <c r="AXA27" s="293"/>
      <c r="AXB27" s="293"/>
      <c r="AXC27" s="293"/>
      <c r="AXD27" s="293"/>
      <c r="AXE27" s="293"/>
      <c r="AXF27" s="293"/>
      <c r="AXG27" s="293"/>
      <c r="AXH27" s="293"/>
      <c r="AXI27" s="293"/>
      <c r="AXJ27" s="293"/>
      <c r="AXK27" s="293"/>
      <c r="AXL27" s="293"/>
      <c r="AXM27" s="293"/>
      <c r="AXN27" s="293"/>
      <c r="AXO27" s="293"/>
      <c r="AXP27" s="293"/>
      <c r="AXQ27" s="293"/>
      <c r="AXR27" s="293"/>
      <c r="AXS27" s="293"/>
      <c r="AXT27" s="293"/>
      <c r="AXU27" s="293"/>
      <c r="AXV27" s="293"/>
      <c r="AXW27" s="293"/>
      <c r="AXX27" s="293"/>
      <c r="AXY27" s="293"/>
      <c r="AXZ27" s="293"/>
      <c r="AYA27" s="293"/>
      <c r="AYB27" s="293"/>
      <c r="AYC27" s="293"/>
      <c r="AYD27" s="293"/>
      <c r="AYE27" s="293"/>
      <c r="AYF27" s="293"/>
      <c r="AYG27" s="293"/>
      <c r="AYH27" s="293"/>
      <c r="AYI27" s="293"/>
      <c r="AYJ27" s="293"/>
      <c r="AYK27" s="293"/>
      <c r="AYL27" s="293"/>
      <c r="AYM27" s="293"/>
      <c r="AYN27" s="293"/>
      <c r="AYO27" s="293"/>
      <c r="AYP27" s="293"/>
      <c r="AYQ27" s="293"/>
      <c r="AYR27" s="293"/>
      <c r="AYS27" s="293"/>
      <c r="AYT27" s="293"/>
      <c r="AYU27" s="293"/>
      <c r="AYV27" s="293"/>
      <c r="AYW27" s="293"/>
      <c r="AYX27" s="293"/>
      <c r="AYY27" s="293"/>
      <c r="AYZ27" s="293"/>
      <c r="AZA27" s="293"/>
      <c r="AZB27" s="293"/>
      <c r="AZC27" s="293"/>
      <c r="AZD27" s="293"/>
      <c r="AZE27" s="293"/>
      <c r="AZF27" s="293"/>
      <c r="AZG27" s="293"/>
      <c r="AZH27" s="293"/>
      <c r="AZI27" s="293"/>
      <c r="AZJ27" s="293"/>
      <c r="AZK27" s="293"/>
      <c r="AZL27" s="293"/>
      <c r="AZM27" s="293"/>
      <c r="AZN27" s="293"/>
      <c r="AZO27" s="293"/>
      <c r="AZP27" s="293"/>
      <c r="AZQ27" s="293"/>
      <c r="AZR27" s="293"/>
      <c r="AZS27" s="293"/>
      <c r="AZT27" s="293"/>
      <c r="AZU27" s="293"/>
      <c r="AZV27" s="293"/>
      <c r="AZW27" s="293"/>
      <c r="AZX27" s="293"/>
      <c r="AZY27" s="293"/>
      <c r="AZZ27" s="293"/>
      <c r="BAA27" s="293"/>
      <c r="BAB27" s="293"/>
      <c r="BAC27" s="293"/>
      <c r="BAD27" s="293"/>
      <c r="BAE27" s="293"/>
      <c r="BAF27" s="293"/>
      <c r="BAG27" s="293"/>
      <c r="BAH27" s="293"/>
      <c r="BAI27" s="293"/>
      <c r="BAJ27" s="293"/>
      <c r="BAK27" s="293"/>
      <c r="BAL27" s="293"/>
      <c r="BAM27" s="293"/>
      <c r="BAN27" s="293"/>
      <c r="BAO27" s="293"/>
      <c r="BAP27" s="293"/>
      <c r="BAQ27" s="293"/>
      <c r="BAR27" s="293"/>
      <c r="BAS27" s="293"/>
      <c r="BAT27" s="293"/>
      <c r="BAU27" s="293"/>
      <c r="BAV27" s="293"/>
      <c r="BAW27" s="293"/>
      <c r="BAX27" s="293"/>
      <c r="BAY27" s="293"/>
      <c r="BAZ27" s="293"/>
      <c r="BBA27" s="293"/>
      <c r="BBB27" s="293"/>
      <c r="BBC27" s="293"/>
      <c r="BBD27" s="293"/>
      <c r="BBE27" s="293"/>
      <c r="BBF27" s="293"/>
      <c r="BBG27" s="293"/>
      <c r="BBH27" s="293"/>
      <c r="BBI27" s="293"/>
      <c r="BBJ27" s="293"/>
      <c r="BBK27" s="293"/>
      <c r="BBL27" s="293"/>
      <c r="BBM27" s="293"/>
      <c r="BBN27" s="293"/>
      <c r="BBO27" s="293"/>
      <c r="BBP27" s="293"/>
      <c r="BBQ27" s="293"/>
      <c r="BBR27" s="293"/>
      <c r="BBS27" s="293"/>
      <c r="BBT27" s="293"/>
      <c r="BBU27" s="293"/>
      <c r="BBV27" s="293"/>
      <c r="BBW27" s="293"/>
      <c r="BBX27" s="293"/>
      <c r="BBY27" s="293"/>
      <c r="BBZ27" s="293"/>
      <c r="BCA27" s="293"/>
      <c r="BCB27" s="293"/>
      <c r="BCC27" s="293"/>
      <c r="BCD27" s="293"/>
      <c r="BCE27" s="293"/>
      <c r="BCF27" s="293"/>
      <c r="BCG27" s="293"/>
      <c r="BCH27" s="293"/>
      <c r="BCI27" s="293"/>
      <c r="BCJ27" s="293"/>
      <c r="BCK27" s="293"/>
      <c r="BCL27" s="293"/>
      <c r="BCM27" s="293"/>
      <c r="BCN27" s="293"/>
      <c r="BCO27" s="293"/>
      <c r="BCP27" s="293"/>
      <c r="BCQ27" s="293"/>
      <c r="BCR27" s="293"/>
      <c r="BCS27" s="293"/>
      <c r="BCT27" s="293"/>
      <c r="BCU27" s="293"/>
      <c r="BCV27" s="293"/>
      <c r="BCW27" s="293"/>
      <c r="BCX27" s="293"/>
      <c r="BCY27" s="293"/>
      <c r="BCZ27" s="293"/>
      <c r="BDA27" s="293"/>
      <c r="BDB27" s="293"/>
      <c r="BDC27" s="293"/>
      <c r="BDD27" s="293"/>
      <c r="BDE27" s="293"/>
      <c r="BDF27" s="293"/>
      <c r="BDG27" s="293"/>
      <c r="BDH27" s="293"/>
      <c r="BDI27" s="293"/>
      <c r="BDJ27" s="293"/>
      <c r="BDK27" s="293"/>
      <c r="BDL27" s="293"/>
      <c r="BDM27" s="293"/>
      <c r="BDN27" s="293"/>
      <c r="BDO27" s="293"/>
      <c r="BDP27" s="293"/>
      <c r="BDQ27" s="293"/>
      <c r="BDR27" s="293"/>
      <c r="BDS27" s="293"/>
      <c r="BDT27" s="293"/>
      <c r="BDU27" s="293"/>
      <c r="BDV27" s="293"/>
      <c r="BDW27" s="293"/>
      <c r="BDX27" s="293"/>
      <c r="BDY27" s="293"/>
      <c r="BDZ27" s="293"/>
      <c r="BEA27" s="293"/>
      <c r="BEB27" s="293"/>
      <c r="BEC27" s="293"/>
      <c r="BED27" s="293"/>
      <c r="BEE27" s="293"/>
      <c r="BEF27" s="293"/>
      <c r="BEG27" s="293"/>
      <c r="BEH27" s="293"/>
      <c r="BEI27" s="293"/>
      <c r="BEJ27" s="293"/>
      <c r="BEK27" s="293"/>
      <c r="BEL27" s="293"/>
      <c r="BEM27" s="293"/>
      <c r="BEN27" s="293"/>
      <c r="BEO27" s="293"/>
      <c r="BEP27" s="293"/>
      <c r="BEQ27" s="293"/>
      <c r="BER27" s="293"/>
      <c r="BES27" s="293"/>
      <c r="BET27" s="293"/>
      <c r="BEU27" s="293"/>
      <c r="BEV27" s="293"/>
      <c r="BEW27" s="293"/>
      <c r="BEX27" s="293"/>
      <c r="BEY27" s="293"/>
      <c r="BEZ27" s="293"/>
      <c r="BFA27" s="293"/>
      <c r="BFB27" s="293"/>
      <c r="BFC27" s="293"/>
      <c r="BFD27" s="293"/>
      <c r="BFE27" s="293"/>
      <c r="BFF27" s="293"/>
      <c r="BFG27" s="293"/>
      <c r="BFH27" s="293"/>
      <c r="BFI27" s="293"/>
      <c r="BFJ27" s="293"/>
      <c r="BFK27" s="293"/>
      <c r="BFL27" s="293"/>
      <c r="BFM27" s="293"/>
      <c r="BFN27" s="293"/>
      <c r="BFO27" s="293"/>
      <c r="BFP27" s="293"/>
      <c r="BFQ27" s="293"/>
      <c r="BFR27" s="293"/>
      <c r="BFS27" s="293"/>
      <c r="BFT27" s="293"/>
      <c r="BFU27" s="293"/>
      <c r="BFV27" s="293"/>
      <c r="BFW27" s="293"/>
      <c r="BFX27" s="293"/>
      <c r="BFY27" s="293"/>
      <c r="BFZ27" s="293"/>
      <c r="BGA27" s="293"/>
      <c r="BGB27" s="293"/>
      <c r="BGC27" s="293"/>
      <c r="BGD27" s="293"/>
      <c r="BGE27" s="293"/>
      <c r="BGF27" s="293"/>
      <c r="BGG27" s="293"/>
      <c r="BGH27" s="293"/>
      <c r="BGI27" s="293"/>
      <c r="BGJ27" s="293"/>
      <c r="BGK27" s="293"/>
      <c r="BGL27" s="293"/>
      <c r="BGM27" s="293"/>
      <c r="BGN27" s="293"/>
      <c r="BGO27" s="293"/>
      <c r="BGP27" s="293"/>
      <c r="BGQ27" s="293"/>
      <c r="BGR27" s="293"/>
      <c r="BGS27" s="293"/>
      <c r="BGT27" s="293"/>
      <c r="BGU27" s="293"/>
      <c r="BGV27" s="293"/>
      <c r="BGW27" s="293"/>
      <c r="BGX27" s="293"/>
      <c r="BGY27" s="293"/>
      <c r="BGZ27" s="293"/>
      <c r="BHA27" s="293"/>
      <c r="BHB27" s="293"/>
      <c r="BHC27" s="293"/>
      <c r="BHD27" s="293"/>
      <c r="BHE27" s="293"/>
      <c r="BHF27" s="293"/>
      <c r="BHG27" s="293"/>
      <c r="BHH27" s="293"/>
      <c r="BHI27" s="293"/>
      <c r="BHJ27" s="293"/>
      <c r="BHK27" s="293"/>
      <c r="BHL27" s="293"/>
      <c r="BHM27" s="293"/>
      <c r="BHN27" s="293"/>
      <c r="BHO27" s="293"/>
      <c r="BHP27" s="293"/>
      <c r="BHQ27" s="293"/>
      <c r="BHR27" s="293"/>
      <c r="BHS27" s="293"/>
      <c r="BHT27" s="293"/>
      <c r="BHU27" s="293"/>
      <c r="BHV27" s="293"/>
      <c r="BHW27" s="293"/>
      <c r="BHX27" s="293"/>
      <c r="BHY27" s="293"/>
      <c r="BHZ27" s="293"/>
      <c r="BIA27" s="293"/>
      <c r="BIB27" s="293"/>
      <c r="BIC27" s="293"/>
      <c r="BID27" s="293"/>
      <c r="BIE27" s="293"/>
      <c r="BIF27" s="293"/>
      <c r="BIG27" s="293"/>
      <c r="BIH27" s="293"/>
      <c r="BII27" s="293"/>
      <c r="BIJ27" s="293"/>
      <c r="BIK27" s="293"/>
      <c r="BIL27" s="293"/>
      <c r="BIM27" s="293"/>
      <c r="BIN27" s="293"/>
      <c r="BIO27" s="293"/>
      <c r="BIP27" s="293"/>
      <c r="BIQ27" s="293"/>
      <c r="BIR27" s="293"/>
      <c r="BIS27" s="293"/>
      <c r="BIT27" s="293"/>
      <c r="BIU27" s="293"/>
      <c r="BIV27" s="293"/>
      <c r="BIW27" s="293"/>
      <c r="BIX27" s="293"/>
      <c r="BIY27" s="293"/>
      <c r="BIZ27" s="293"/>
      <c r="BJA27" s="293"/>
      <c r="BJB27" s="293"/>
      <c r="BJC27" s="293"/>
      <c r="BJD27" s="293"/>
      <c r="BJE27" s="293"/>
      <c r="BJF27" s="293"/>
      <c r="BJG27" s="293"/>
      <c r="BJH27" s="293"/>
      <c r="BJI27" s="293"/>
      <c r="BJJ27" s="293"/>
      <c r="BJK27" s="293"/>
      <c r="BJL27" s="293"/>
      <c r="BJM27" s="293"/>
      <c r="BJN27" s="293"/>
      <c r="BJO27" s="293"/>
      <c r="BJP27" s="293"/>
      <c r="BJQ27" s="293"/>
      <c r="BJR27" s="293"/>
      <c r="BJS27" s="293"/>
      <c r="BJT27" s="293"/>
      <c r="BJU27" s="293"/>
      <c r="BJV27" s="293"/>
      <c r="BJW27" s="293"/>
      <c r="BJX27" s="293"/>
      <c r="BJY27" s="293"/>
      <c r="BJZ27" s="293"/>
      <c r="BKA27" s="293"/>
      <c r="BKB27" s="293"/>
      <c r="BKC27" s="293"/>
      <c r="BKD27" s="293"/>
      <c r="BKE27" s="293"/>
      <c r="BKF27" s="293"/>
      <c r="BKG27" s="293"/>
      <c r="BKH27" s="293"/>
      <c r="BKI27" s="293"/>
      <c r="BKJ27" s="293"/>
      <c r="BKK27" s="293"/>
      <c r="BKL27" s="293"/>
      <c r="BKM27" s="293"/>
      <c r="BKN27" s="293"/>
      <c r="BKO27" s="293"/>
      <c r="BKP27" s="293"/>
      <c r="BKQ27" s="293"/>
      <c r="BKR27" s="293"/>
      <c r="BKS27" s="293"/>
      <c r="BKT27" s="293"/>
      <c r="BKU27" s="293"/>
      <c r="BKV27" s="293"/>
      <c r="BKW27" s="293"/>
      <c r="BKX27" s="293"/>
      <c r="BKY27" s="293"/>
      <c r="BKZ27" s="293"/>
      <c r="BLA27" s="293"/>
      <c r="BLB27" s="293"/>
      <c r="BLC27" s="293"/>
      <c r="BLD27" s="293"/>
      <c r="BLE27" s="293"/>
      <c r="BLF27" s="293"/>
      <c r="BLG27" s="293"/>
      <c r="BLH27" s="293"/>
      <c r="BLI27" s="293"/>
      <c r="BLJ27" s="293"/>
      <c r="BLK27" s="293"/>
      <c r="BLL27" s="293"/>
      <c r="BLM27" s="293"/>
      <c r="BLN27" s="293"/>
      <c r="BLO27" s="293"/>
      <c r="BLP27" s="293"/>
      <c r="BLQ27" s="293"/>
      <c r="BLR27" s="293"/>
      <c r="BLS27" s="293"/>
      <c r="BLT27" s="293"/>
      <c r="BLU27" s="293"/>
      <c r="BLV27" s="293"/>
      <c r="BLW27" s="293"/>
      <c r="BLX27" s="293"/>
      <c r="BLY27" s="293"/>
      <c r="BLZ27" s="293"/>
      <c r="BMA27" s="293"/>
      <c r="BMB27" s="293"/>
      <c r="BMC27" s="293"/>
      <c r="BMD27" s="293"/>
      <c r="BME27" s="293"/>
      <c r="BMF27" s="293"/>
      <c r="BMG27" s="293"/>
      <c r="BMH27" s="293"/>
      <c r="BMI27" s="293"/>
      <c r="BMJ27" s="293"/>
      <c r="BMK27" s="293"/>
      <c r="BML27" s="293"/>
      <c r="BMM27" s="293"/>
      <c r="BMN27" s="293"/>
      <c r="BMO27" s="293"/>
      <c r="BMP27" s="293"/>
      <c r="BMQ27" s="293"/>
      <c r="BMR27" s="293"/>
      <c r="BMS27" s="293"/>
      <c r="BMT27" s="293"/>
      <c r="BMU27" s="293"/>
      <c r="BMV27" s="293"/>
      <c r="BMW27" s="293"/>
      <c r="BMX27" s="293"/>
      <c r="BMY27" s="293"/>
      <c r="BMZ27" s="293"/>
      <c r="BNA27" s="293"/>
      <c r="BNB27" s="293"/>
      <c r="BNC27" s="293"/>
      <c r="BND27" s="293"/>
      <c r="BNE27" s="293"/>
      <c r="BNF27" s="293"/>
      <c r="BNG27" s="293"/>
      <c r="BNH27" s="293"/>
      <c r="BNI27" s="293"/>
      <c r="BNJ27" s="293"/>
      <c r="BNK27" s="293"/>
      <c r="BNL27" s="293"/>
      <c r="BNM27" s="293"/>
      <c r="BNN27" s="293"/>
      <c r="BNO27" s="293"/>
      <c r="BNP27" s="293"/>
      <c r="BNQ27" s="293"/>
      <c r="BNR27" s="293"/>
      <c r="BNS27" s="293"/>
      <c r="BNT27" s="293"/>
      <c r="BNU27" s="293"/>
      <c r="BNV27" s="293"/>
      <c r="BNW27" s="293"/>
      <c r="BNX27" s="293"/>
      <c r="BNY27" s="293"/>
      <c r="BNZ27" s="293"/>
      <c r="BOA27" s="293"/>
      <c r="BOB27" s="293"/>
      <c r="BOC27" s="293"/>
      <c r="BOD27" s="293"/>
      <c r="BOE27" s="293"/>
      <c r="BOF27" s="293"/>
      <c r="BOG27" s="293"/>
      <c r="BOH27" s="293"/>
      <c r="BOI27" s="293"/>
      <c r="BOJ27" s="293"/>
      <c r="BOK27" s="293"/>
      <c r="BOL27" s="293"/>
      <c r="BOM27" s="293"/>
      <c r="BON27" s="293"/>
      <c r="BOO27" s="293"/>
      <c r="BOP27" s="293"/>
      <c r="BOQ27" s="293"/>
      <c r="BOR27" s="293"/>
      <c r="BOS27" s="293"/>
      <c r="BOT27" s="293"/>
      <c r="BOU27" s="293"/>
      <c r="BOV27" s="293"/>
      <c r="BOW27" s="293"/>
      <c r="BOX27" s="293"/>
      <c r="BOY27" s="293"/>
      <c r="BOZ27" s="293"/>
      <c r="BPA27" s="293"/>
      <c r="BPB27" s="293"/>
      <c r="BPC27" s="293"/>
      <c r="BPD27" s="293"/>
      <c r="BPE27" s="293"/>
      <c r="BPF27" s="293"/>
      <c r="BPG27" s="293"/>
      <c r="BPH27" s="293"/>
      <c r="BPI27" s="293"/>
      <c r="BPJ27" s="293"/>
      <c r="BPK27" s="293"/>
      <c r="BPL27" s="293"/>
      <c r="BPM27" s="293"/>
      <c r="BPN27" s="293"/>
      <c r="BPO27" s="293"/>
      <c r="BPP27" s="293"/>
      <c r="BPQ27" s="293"/>
      <c r="BPR27" s="293"/>
      <c r="BPS27" s="293"/>
      <c r="BPT27" s="293"/>
      <c r="BPU27" s="293"/>
      <c r="BPV27" s="293"/>
      <c r="BPW27" s="293"/>
      <c r="BPX27" s="293"/>
      <c r="BPY27" s="293"/>
      <c r="BPZ27" s="293"/>
      <c r="BQA27" s="293"/>
      <c r="BQB27" s="293"/>
      <c r="BQC27" s="293"/>
      <c r="BQD27" s="293"/>
      <c r="BQE27" s="293"/>
      <c r="BQF27" s="293"/>
      <c r="BQG27" s="293"/>
      <c r="BQH27" s="293"/>
      <c r="BQI27" s="293"/>
      <c r="BQJ27" s="293"/>
      <c r="BQK27" s="293"/>
      <c r="BQL27" s="293"/>
      <c r="BQM27" s="293"/>
      <c r="BQN27" s="293"/>
      <c r="BQO27" s="293"/>
      <c r="BQP27" s="293"/>
      <c r="BQQ27" s="293"/>
      <c r="BQR27" s="293"/>
      <c r="BQS27" s="293"/>
      <c r="BQT27" s="293"/>
      <c r="BQU27" s="293"/>
      <c r="BQV27" s="293"/>
      <c r="BQW27" s="293"/>
      <c r="BQX27" s="293"/>
      <c r="BQY27" s="293"/>
      <c r="BQZ27" s="293"/>
      <c r="BRA27" s="293"/>
      <c r="BRB27" s="293"/>
      <c r="BRC27" s="293"/>
      <c r="BRD27" s="293"/>
      <c r="BRE27" s="293"/>
      <c r="BRF27" s="293"/>
      <c r="BRG27" s="293"/>
      <c r="BRH27" s="293"/>
      <c r="BRI27" s="293"/>
      <c r="BRJ27" s="293"/>
      <c r="BRK27" s="293"/>
      <c r="BRL27" s="293"/>
      <c r="BRM27" s="293"/>
      <c r="BRN27" s="293"/>
      <c r="BRO27" s="293"/>
      <c r="BRP27" s="293"/>
      <c r="BRQ27" s="293"/>
      <c r="BRR27" s="293"/>
      <c r="BRS27" s="293"/>
      <c r="BRT27" s="293"/>
      <c r="BRU27" s="293"/>
      <c r="BRV27" s="293"/>
      <c r="BRW27" s="293"/>
      <c r="BRX27" s="293"/>
      <c r="BRY27" s="293"/>
      <c r="BRZ27" s="293"/>
      <c r="BSA27" s="293"/>
      <c r="BSB27" s="293"/>
      <c r="BSC27" s="293"/>
      <c r="BSD27" s="293"/>
      <c r="BSE27" s="293"/>
      <c r="BSF27" s="293"/>
      <c r="BSG27" s="293"/>
      <c r="BSH27" s="293"/>
      <c r="BSI27" s="293"/>
      <c r="BSJ27" s="293"/>
      <c r="BSK27" s="293"/>
      <c r="BSL27" s="293"/>
      <c r="BSM27" s="293"/>
      <c r="BSN27" s="293"/>
      <c r="BSO27" s="293"/>
      <c r="BSP27" s="293"/>
      <c r="BSQ27" s="293"/>
      <c r="BSR27" s="293"/>
      <c r="BSS27" s="293"/>
      <c r="BST27" s="293"/>
      <c r="BSU27" s="293"/>
      <c r="BSV27" s="293"/>
      <c r="BSW27" s="293"/>
      <c r="BSX27" s="293"/>
      <c r="BSY27" s="293"/>
      <c r="BSZ27" s="293"/>
      <c r="BTA27" s="293"/>
      <c r="BTB27" s="293"/>
      <c r="BTC27" s="293"/>
      <c r="BTD27" s="293"/>
      <c r="BTE27" s="293"/>
      <c r="BTF27" s="293"/>
      <c r="BTG27" s="293"/>
      <c r="BTH27" s="293"/>
      <c r="BTI27" s="293"/>
      <c r="BTJ27" s="293"/>
      <c r="BTK27" s="293"/>
      <c r="BTL27" s="293"/>
      <c r="BTM27" s="293"/>
      <c r="BTN27" s="293"/>
      <c r="BTO27" s="293"/>
      <c r="BTP27" s="293"/>
      <c r="BTQ27" s="293"/>
      <c r="BTR27" s="293"/>
      <c r="BTS27" s="293"/>
      <c r="BTT27" s="293"/>
      <c r="BTU27" s="293"/>
      <c r="BTV27" s="293"/>
      <c r="BTW27" s="293"/>
      <c r="BTX27" s="293"/>
      <c r="BTY27" s="293"/>
      <c r="BTZ27" s="293"/>
      <c r="BUA27" s="293"/>
      <c r="BUB27" s="293"/>
      <c r="BUC27" s="293"/>
      <c r="BUD27" s="293"/>
      <c r="BUE27" s="293"/>
      <c r="BUF27" s="293"/>
      <c r="BUG27" s="293"/>
      <c r="BUH27" s="293"/>
      <c r="BUI27" s="293"/>
      <c r="BUJ27" s="293"/>
      <c r="BUK27" s="293"/>
      <c r="BUL27" s="293"/>
      <c r="BUM27" s="293"/>
      <c r="BUN27" s="293"/>
      <c r="BUO27" s="293"/>
      <c r="BUP27" s="293"/>
      <c r="BUQ27" s="293"/>
      <c r="BUR27" s="293"/>
      <c r="BUS27" s="293"/>
      <c r="BUT27" s="293"/>
      <c r="BUU27" s="293"/>
      <c r="BUV27" s="293"/>
      <c r="BUW27" s="293"/>
      <c r="BUX27" s="293"/>
      <c r="BUY27" s="293"/>
      <c r="BUZ27" s="293"/>
      <c r="BVA27" s="293"/>
      <c r="BVB27" s="293"/>
      <c r="BVC27" s="293"/>
      <c r="BVD27" s="293"/>
      <c r="BVE27" s="293"/>
      <c r="BVF27" s="293"/>
      <c r="BVG27" s="293"/>
      <c r="BVH27" s="293"/>
      <c r="BVI27" s="293"/>
      <c r="BVJ27" s="293"/>
      <c r="BVK27" s="293"/>
      <c r="BVL27" s="293"/>
      <c r="BVM27" s="293"/>
      <c r="BVN27" s="293"/>
      <c r="BVO27" s="293"/>
      <c r="BVP27" s="293"/>
      <c r="BVQ27" s="293"/>
      <c r="BVR27" s="293"/>
      <c r="BVS27" s="293"/>
      <c r="BVT27" s="293"/>
      <c r="BVU27" s="293"/>
      <c r="BVV27" s="293"/>
      <c r="BVW27" s="293"/>
      <c r="BVX27" s="293"/>
      <c r="BVY27" s="293"/>
      <c r="BVZ27" s="293"/>
      <c r="BWA27" s="293"/>
      <c r="BWB27" s="293"/>
      <c r="BWC27" s="293"/>
      <c r="BWD27" s="293"/>
      <c r="BWE27" s="293"/>
      <c r="BWF27" s="293"/>
      <c r="BWG27" s="293"/>
      <c r="BWH27" s="293"/>
      <c r="BWI27" s="293"/>
      <c r="BWJ27" s="293"/>
      <c r="BWK27" s="293"/>
      <c r="BWL27" s="293"/>
      <c r="BWM27" s="293"/>
      <c r="BWN27" s="293"/>
      <c r="BWO27" s="293"/>
      <c r="BWP27" s="293"/>
      <c r="BWQ27" s="293"/>
      <c r="BWR27" s="293"/>
      <c r="BWS27" s="293"/>
      <c r="BWT27" s="293"/>
      <c r="BWU27" s="293"/>
      <c r="BWV27" s="293"/>
      <c r="BWW27" s="293"/>
      <c r="BWX27" s="293"/>
      <c r="BWY27" s="293"/>
      <c r="BWZ27" s="293"/>
      <c r="BXA27" s="293"/>
      <c r="BXB27" s="293"/>
      <c r="BXC27" s="293"/>
      <c r="BXD27" s="293"/>
      <c r="BXE27" s="293"/>
      <c r="BXF27" s="293"/>
      <c r="BXG27" s="293"/>
      <c r="BXH27" s="293"/>
      <c r="BXI27" s="293"/>
      <c r="BXJ27" s="293"/>
      <c r="BXK27" s="293"/>
      <c r="BXL27" s="293"/>
      <c r="BXM27" s="293"/>
      <c r="BXN27" s="293"/>
      <c r="BXO27" s="293"/>
      <c r="BXP27" s="293"/>
      <c r="BXQ27" s="293"/>
      <c r="BXR27" s="293"/>
      <c r="BXS27" s="293"/>
      <c r="BXT27" s="293"/>
      <c r="BXU27" s="293"/>
      <c r="BXV27" s="293"/>
      <c r="BXW27" s="293"/>
      <c r="BXX27" s="293"/>
      <c r="BXY27" s="293"/>
      <c r="BXZ27" s="293"/>
      <c r="BYA27" s="293"/>
      <c r="BYB27" s="293"/>
      <c r="BYC27" s="293"/>
      <c r="BYD27" s="293"/>
      <c r="BYE27" s="293"/>
      <c r="BYF27" s="293"/>
      <c r="BYG27" s="293"/>
      <c r="BYH27" s="293"/>
      <c r="BYI27" s="293"/>
      <c r="BYJ27" s="293"/>
      <c r="BYK27" s="293"/>
      <c r="BYL27" s="293"/>
      <c r="BYM27" s="293"/>
      <c r="BYN27" s="293"/>
      <c r="BYO27" s="293"/>
      <c r="BYP27" s="293"/>
      <c r="BYQ27" s="293"/>
      <c r="BYR27" s="293"/>
      <c r="BYS27" s="293"/>
      <c r="BYT27" s="293"/>
      <c r="BYU27" s="293"/>
      <c r="BYV27" s="293"/>
      <c r="BYW27" s="293"/>
      <c r="BYX27" s="293"/>
      <c r="BYY27" s="293"/>
      <c r="BYZ27" s="293"/>
      <c r="BZA27" s="293"/>
      <c r="BZB27" s="293"/>
      <c r="BZC27" s="293"/>
      <c r="BZD27" s="293"/>
      <c r="BZE27" s="293"/>
      <c r="BZF27" s="293"/>
      <c r="BZG27" s="293"/>
      <c r="BZH27" s="293"/>
      <c r="BZI27" s="293"/>
      <c r="BZJ27" s="293"/>
      <c r="BZK27" s="293"/>
      <c r="BZL27" s="293"/>
      <c r="BZM27" s="293"/>
      <c r="BZN27" s="293"/>
      <c r="BZO27" s="293"/>
      <c r="BZP27" s="293"/>
      <c r="BZQ27" s="293"/>
      <c r="BZR27" s="293"/>
      <c r="BZS27" s="293"/>
      <c r="BZT27" s="293"/>
      <c r="BZU27" s="293"/>
      <c r="BZV27" s="293"/>
      <c r="BZW27" s="293"/>
      <c r="BZX27" s="293"/>
      <c r="BZY27" s="293"/>
      <c r="BZZ27" s="293"/>
      <c r="CAA27" s="293"/>
      <c r="CAB27" s="293"/>
      <c r="CAC27" s="293"/>
      <c r="CAD27" s="293"/>
      <c r="CAE27" s="293"/>
      <c r="CAF27" s="293"/>
      <c r="CAG27" s="293"/>
      <c r="CAH27" s="293"/>
      <c r="CAI27" s="293"/>
      <c r="CAJ27" s="293"/>
      <c r="CAK27" s="293"/>
      <c r="CAL27" s="293"/>
      <c r="CAM27" s="293"/>
      <c r="CAN27" s="293"/>
      <c r="CAO27" s="293"/>
      <c r="CAP27" s="293"/>
      <c r="CAQ27" s="293"/>
      <c r="CAR27" s="293"/>
      <c r="CAS27" s="293"/>
      <c r="CAT27" s="293"/>
      <c r="CAU27" s="293"/>
      <c r="CAV27" s="293"/>
      <c r="CAW27" s="293"/>
      <c r="CAX27" s="293"/>
      <c r="CAY27" s="293"/>
      <c r="CAZ27" s="293"/>
      <c r="CBA27" s="293"/>
      <c r="CBB27" s="293"/>
      <c r="CBC27" s="293"/>
      <c r="CBD27" s="293"/>
      <c r="CBE27" s="293"/>
      <c r="CBF27" s="293"/>
      <c r="CBG27" s="293"/>
      <c r="CBH27" s="293"/>
      <c r="CBI27" s="293"/>
      <c r="CBJ27" s="293"/>
      <c r="CBK27" s="293"/>
      <c r="CBL27" s="293"/>
      <c r="CBM27" s="293"/>
      <c r="CBN27" s="293"/>
      <c r="CBO27" s="293"/>
      <c r="CBP27" s="293"/>
      <c r="CBQ27" s="293"/>
      <c r="CBR27" s="293"/>
      <c r="CBS27" s="293"/>
      <c r="CBT27" s="293"/>
      <c r="CBU27" s="293"/>
      <c r="CBV27" s="293"/>
      <c r="CBW27" s="293"/>
      <c r="CBX27" s="293"/>
      <c r="CBY27" s="293"/>
      <c r="CBZ27" s="293"/>
      <c r="CCA27" s="293"/>
      <c r="CCB27" s="293"/>
      <c r="CCC27" s="293"/>
      <c r="CCD27" s="293"/>
      <c r="CCE27" s="293"/>
      <c r="CCF27" s="293"/>
      <c r="CCG27" s="293"/>
      <c r="CCH27" s="293"/>
      <c r="CCI27" s="293"/>
      <c r="CCJ27" s="293"/>
      <c r="CCK27" s="293"/>
      <c r="CCL27" s="293"/>
      <c r="CCM27" s="293"/>
      <c r="CCN27" s="293"/>
      <c r="CCO27" s="293"/>
      <c r="CCP27" s="293"/>
      <c r="CCQ27" s="293"/>
      <c r="CCR27" s="293"/>
      <c r="CCS27" s="293"/>
      <c r="CCT27" s="293"/>
      <c r="CCU27" s="293"/>
      <c r="CCV27" s="293"/>
      <c r="CCW27" s="293"/>
      <c r="CCX27" s="293"/>
      <c r="CCY27" s="293"/>
      <c r="CCZ27" s="293"/>
      <c r="CDA27" s="293"/>
      <c r="CDB27" s="293"/>
      <c r="CDC27" s="293"/>
      <c r="CDD27" s="293"/>
      <c r="CDE27" s="293"/>
      <c r="CDF27" s="293"/>
      <c r="CDG27" s="293"/>
      <c r="CDH27" s="293"/>
      <c r="CDI27" s="293"/>
      <c r="CDJ27" s="293"/>
      <c r="CDK27" s="293"/>
      <c r="CDL27" s="293"/>
      <c r="CDM27" s="293"/>
      <c r="CDN27" s="293"/>
      <c r="CDO27" s="293"/>
      <c r="CDP27" s="293"/>
      <c r="CDQ27" s="293"/>
      <c r="CDR27" s="293"/>
      <c r="CDS27" s="293"/>
      <c r="CDT27" s="293"/>
      <c r="CDU27" s="293"/>
      <c r="CDV27" s="293"/>
      <c r="CDW27" s="293"/>
      <c r="CDX27" s="293"/>
      <c r="CDY27" s="293"/>
      <c r="CDZ27" s="293"/>
      <c r="CEA27" s="293"/>
      <c r="CEB27" s="293"/>
      <c r="CEC27" s="293"/>
      <c r="CED27" s="293"/>
      <c r="CEE27" s="293"/>
      <c r="CEF27" s="293"/>
      <c r="CEG27" s="293"/>
      <c r="CEH27" s="293"/>
      <c r="CEI27" s="293"/>
      <c r="CEJ27" s="293"/>
      <c r="CEK27" s="293"/>
      <c r="CEL27" s="293"/>
      <c r="CEM27" s="293"/>
      <c r="CEN27" s="293"/>
      <c r="CEO27" s="293"/>
      <c r="CEP27" s="293"/>
      <c r="CEQ27" s="293"/>
      <c r="CER27" s="293"/>
      <c r="CES27" s="293"/>
      <c r="CET27" s="293"/>
      <c r="CEU27" s="293"/>
      <c r="CEV27" s="293"/>
      <c r="CEW27" s="293"/>
      <c r="CEX27" s="293"/>
      <c r="CEY27" s="293"/>
      <c r="CEZ27" s="293"/>
      <c r="CFA27" s="293"/>
      <c r="CFB27" s="293"/>
      <c r="CFC27" s="293"/>
      <c r="CFD27" s="293"/>
      <c r="CFE27" s="293"/>
      <c r="CFF27" s="293"/>
      <c r="CFG27" s="293"/>
      <c r="CFH27" s="293"/>
      <c r="CFI27" s="293"/>
      <c r="CFJ27" s="293"/>
      <c r="CFK27" s="293"/>
      <c r="CFL27" s="293"/>
      <c r="CFM27" s="293"/>
      <c r="CFN27" s="293"/>
      <c r="CFO27" s="293"/>
      <c r="CFP27" s="293"/>
      <c r="CFQ27" s="293"/>
      <c r="CFR27" s="293"/>
      <c r="CFS27" s="293"/>
      <c r="CFT27" s="293"/>
      <c r="CFU27" s="293"/>
      <c r="CFV27" s="293"/>
      <c r="CFW27" s="293"/>
      <c r="CFX27" s="293"/>
      <c r="CFY27" s="293"/>
      <c r="CFZ27" s="293"/>
      <c r="CGA27" s="293"/>
      <c r="CGB27" s="293"/>
      <c r="CGC27" s="293"/>
      <c r="CGD27" s="293"/>
      <c r="CGE27" s="293"/>
      <c r="CGF27" s="293"/>
      <c r="CGG27" s="293"/>
      <c r="CGH27" s="293"/>
      <c r="CGI27" s="293"/>
      <c r="CGJ27" s="293"/>
      <c r="CGK27" s="293"/>
      <c r="CGL27" s="293"/>
      <c r="CGM27" s="293"/>
      <c r="CGN27" s="293"/>
      <c r="CGO27" s="293"/>
      <c r="CGP27" s="293"/>
      <c r="CGQ27" s="293"/>
      <c r="CGR27" s="293"/>
      <c r="CGS27" s="293"/>
      <c r="CGT27" s="293"/>
      <c r="CGU27" s="293"/>
      <c r="CGV27" s="293"/>
      <c r="CGW27" s="293"/>
      <c r="CGX27" s="293"/>
      <c r="CGY27" s="293"/>
      <c r="CGZ27" s="293"/>
      <c r="CHA27" s="293"/>
      <c r="CHB27" s="293"/>
      <c r="CHC27" s="293"/>
      <c r="CHD27" s="293"/>
      <c r="CHE27" s="293"/>
      <c r="CHF27" s="293"/>
      <c r="CHG27" s="293"/>
      <c r="CHH27" s="293"/>
      <c r="CHI27" s="293"/>
      <c r="CHJ27" s="293"/>
      <c r="CHK27" s="293"/>
      <c r="CHL27" s="293"/>
      <c r="CHM27" s="293"/>
      <c r="CHN27" s="293"/>
      <c r="CHO27" s="293"/>
      <c r="CHP27" s="293"/>
      <c r="CHQ27" s="293"/>
      <c r="CHR27" s="293"/>
      <c r="CHS27" s="293"/>
      <c r="CHT27" s="293"/>
      <c r="CHU27" s="293"/>
      <c r="CHV27" s="293"/>
      <c r="CHW27" s="293"/>
      <c r="CHX27" s="293"/>
      <c r="CHY27" s="293"/>
      <c r="CHZ27" s="293"/>
      <c r="CIA27" s="293"/>
      <c r="CIB27" s="293"/>
      <c r="CIC27" s="293"/>
      <c r="CID27" s="293"/>
      <c r="CIE27" s="293"/>
      <c r="CIF27" s="293"/>
      <c r="CIG27" s="293"/>
      <c r="CIH27" s="293"/>
      <c r="CII27" s="293"/>
      <c r="CIJ27" s="293"/>
      <c r="CIK27" s="293"/>
      <c r="CIL27" s="293"/>
      <c r="CIM27" s="293"/>
      <c r="CIN27" s="293"/>
      <c r="CIO27" s="293"/>
      <c r="CIP27" s="293"/>
      <c r="CIQ27" s="293"/>
      <c r="CIR27" s="293"/>
      <c r="CIS27" s="293"/>
      <c r="CIT27" s="293"/>
      <c r="CIU27" s="293"/>
      <c r="CIV27" s="293"/>
      <c r="CIW27" s="293"/>
      <c r="CIX27" s="293"/>
      <c r="CIY27" s="293"/>
      <c r="CIZ27" s="293"/>
      <c r="CJA27" s="293"/>
      <c r="CJB27" s="293"/>
      <c r="CJC27" s="293"/>
      <c r="CJD27" s="293"/>
      <c r="CJE27" s="293"/>
      <c r="CJF27" s="293"/>
      <c r="CJG27" s="293"/>
      <c r="CJH27" s="293"/>
      <c r="CJI27" s="293"/>
      <c r="CJJ27" s="293"/>
      <c r="CJK27" s="293"/>
      <c r="CJL27" s="293"/>
      <c r="CJM27" s="293"/>
      <c r="CJN27" s="293"/>
      <c r="CJO27" s="293"/>
      <c r="CJP27" s="293"/>
      <c r="CJQ27" s="293"/>
      <c r="CJR27" s="293"/>
      <c r="CJS27" s="293"/>
      <c r="CJT27" s="293"/>
      <c r="CJU27" s="293"/>
      <c r="CJV27" s="293"/>
      <c r="CJW27" s="293"/>
      <c r="CJX27" s="293"/>
      <c r="CJY27" s="293"/>
      <c r="CJZ27" s="293"/>
      <c r="CKA27" s="293"/>
      <c r="CKB27" s="293"/>
      <c r="CKC27" s="293"/>
      <c r="CKD27" s="293"/>
      <c r="CKE27" s="293"/>
      <c r="CKF27" s="293"/>
      <c r="CKG27" s="293"/>
      <c r="CKH27" s="293"/>
      <c r="CKI27" s="293"/>
      <c r="CKJ27" s="293"/>
      <c r="CKK27" s="293"/>
      <c r="CKL27" s="293"/>
      <c r="CKM27" s="293"/>
      <c r="CKN27" s="293"/>
      <c r="CKO27" s="293"/>
      <c r="CKP27" s="293"/>
      <c r="CKQ27" s="293"/>
      <c r="CKR27" s="293"/>
      <c r="CKS27" s="293"/>
      <c r="CKT27" s="293"/>
      <c r="CKU27" s="293"/>
      <c r="CKV27" s="293"/>
      <c r="CKW27" s="293"/>
      <c r="CKX27" s="293"/>
      <c r="CKY27" s="293"/>
      <c r="CKZ27" s="293"/>
      <c r="CLA27" s="293"/>
      <c r="CLB27" s="293"/>
      <c r="CLC27" s="293"/>
      <c r="CLD27" s="293"/>
      <c r="CLE27" s="293"/>
      <c r="CLF27" s="293"/>
      <c r="CLG27" s="293"/>
      <c r="CLH27" s="293"/>
      <c r="CLI27" s="293"/>
      <c r="CLJ27" s="293"/>
      <c r="CLK27" s="293"/>
      <c r="CLL27" s="293"/>
      <c r="CLM27" s="293"/>
      <c r="CLN27" s="293"/>
      <c r="CLO27" s="293"/>
      <c r="CLP27" s="293"/>
      <c r="CLQ27" s="293"/>
      <c r="CLR27" s="293"/>
      <c r="CLS27" s="293"/>
      <c r="CLT27" s="293"/>
      <c r="CLU27" s="293"/>
      <c r="CLV27" s="293"/>
      <c r="CLW27" s="293"/>
      <c r="CLX27" s="293"/>
      <c r="CLY27" s="293"/>
      <c r="CLZ27" s="293"/>
      <c r="CMA27" s="293"/>
      <c r="CMB27" s="293"/>
      <c r="CMC27" s="293"/>
      <c r="CMD27" s="293"/>
      <c r="CME27" s="293"/>
      <c r="CMF27" s="293"/>
      <c r="CMG27" s="293"/>
      <c r="CMH27" s="293"/>
      <c r="CMI27" s="293"/>
      <c r="CMJ27" s="293"/>
      <c r="CMK27" s="293"/>
      <c r="CML27" s="293"/>
      <c r="CMM27" s="293"/>
      <c r="CMN27" s="293"/>
      <c r="CMO27" s="293"/>
      <c r="CMP27" s="293"/>
      <c r="CMQ27" s="293"/>
      <c r="CMR27" s="293"/>
      <c r="CMS27" s="293"/>
      <c r="CMT27" s="293"/>
      <c r="CMU27" s="293"/>
      <c r="CMV27" s="293"/>
      <c r="CMW27" s="293"/>
      <c r="CMX27" s="293"/>
      <c r="CMY27" s="293"/>
      <c r="CMZ27" s="293"/>
      <c r="CNA27" s="293"/>
      <c r="CNB27" s="293"/>
      <c r="CNC27" s="293"/>
      <c r="CND27" s="293"/>
      <c r="CNE27" s="293"/>
      <c r="CNF27" s="293"/>
      <c r="CNG27" s="293"/>
      <c r="CNH27" s="293"/>
      <c r="CNI27" s="293"/>
      <c r="CNJ27" s="293"/>
      <c r="CNK27" s="293"/>
      <c r="CNL27" s="293"/>
      <c r="CNM27" s="293"/>
      <c r="CNN27" s="293"/>
      <c r="CNO27" s="293"/>
      <c r="CNP27" s="293"/>
      <c r="CNQ27" s="293"/>
      <c r="CNR27" s="293"/>
      <c r="CNS27" s="293"/>
      <c r="CNT27" s="293"/>
      <c r="CNU27" s="293"/>
      <c r="CNV27" s="293"/>
      <c r="CNW27" s="293"/>
      <c r="CNX27" s="293"/>
      <c r="CNY27" s="293"/>
      <c r="CNZ27" s="293"/>
      <c r="COA27" s="293"/>
      <c r="COB27" s="293"/>
      <c r="COC27" s="293"/>
      <c r="COD27" s="293"/>
      <c r="COE27" s="293"/>
      <c r="COF27" s="293"/>
      <c r="COG27" s="293"/>
      <c r="COH27" s="293"/>
      <c r="COI27" s="293"/>
      <c r="COJ27" s="293"/>
      <c r="COK27" s="293"/>
      <c r="COL27" s="293"/>
      <c r="COM27" s="293"/>
      <c r="CON27" s="293"/>
      <c r="COO27" s="293"/>
      <c r="COP27" s="293"/>
      <c r="COQ27" s="293"/>
      <c r="COR27" s="293"/>
      <c r="COS27" s="293"/>
      <c r="COT27" s="293"/>
      <c r="COU27" s="293"/>
      <c r="COV27" s="293"/>
      <c r="COW27" s="293"/>
      <c r="COX27" s="293"/>
      <c r="COY27" s="293"/>
      <c r="COZ27" s="293"/>
      <c r="CPA27" s="293"/>
      <c r="CPB27" s="293"/>
      <c r="CPC27" s="293"/>
      <c r="CPD27" s="293"/>
      <c r="CPE27" s="293"/>
      <c r="CPF27" s="293"/>
      <c r="CPG27" s="293"/>
      <c r="CPH27" s="293"/>
      <c r="CPI27" s="293"/>
      <c r="CPJ27" s="293"/>
      <c r="CPK27" s="293"/>
      <c r="CPL27" s="293"/>
      <c r="CPM27" s="293"/>
      <c r="CPN27" s="293"/>
      <c r="CPO27" s="293"/>
      <c r="CPP27" s="293"/>
      <c r="CPQ27" s="293"/>
      <c r="CPR27" s="293"/>
      <c r="CPS27" s="293"/>
      <c r="CPT27" s="293"/>
      <c r="CPU27" s="293"/>
      <c r="CPV27" s="293"/>
      <c r="CPW27" s="293"/>
      <c r="CPX27" s="293"/>
      <c r="CPY27" s="293"/>
      <c r="CPZ27" s="293"/>
      <c r="CQA27" s="293"/>
      <c r="CQB27" s="293"/>
      <c r="CQC27" s="293"/>
      <c r="CQD27" s="293"/>
      <c r="CQE27" s="293"/>
      <c r="CQF27" s="293"/>
      <c r="CQG27" s="293"/>
      <c r="CQH27" s="293"/>
      <c r="CQI27" s="293"/>
      <c r="CQJ27" s="293"/>
      <c r="CQK27" s="293"/>
      <c r="CQL27" s="293"/>
      <c r="CQM27" s="293"/>
      <c r="CQN27" s="293"/>
      <c r="CQO27" s="293"/>
      <c r="CQP27" s="293"/>
      <c r="CQQ27" s="293"/>
      <c r="CQR27" s="293"/>
      <c r="CQS27" s="293"/>
      <c r="CQT27" s="293"/>
      <c r="CQU27" s="293"/>
      <c r="CQV27" s="293"/>
      <c r="CQW27" s="293"/>
      <c r="CQX27" s="293"/>
      <c r="CQY27" s="293"/>
      <c r="CQZ27" s="293"/>
      <c r="CRA27" s="293"/>
      <c r="CRB27" s="293"/>
      <c r="CRC27" s="293"/>
      <c r="CRD27" s="293"/>
      <c r="CRE27" s="293"/>
      <c r="CRF27" s="293"/>
      <c r="CRG27" s="293"/>
      <c r="CRH27" s="293"/>
      <c r="CRI27" s="293"/>
      <c r="CRJ27" s="293"/>
      <c r="CRK27" s="293"/>
      <c r="CRL27" s="293"/>
      <c r="CRM27" s="293"/>
      <c r="CRN27" s="293"/>
      <c r="CRO27" s="293"/>
      <c r="CRP27" s="293"/>
      <c r="CRQ27" s="293"/>
      <c r="CRR27" s="293"/>
      <c r="CRS27" s="293"/>
      <c r="CRT27" s="293"/>
      <c r="CRU27" s="293"/>
      <c r="CRV27" s="293"/>
      <c r="CRW27" s="293"/>
      <c r="CRX27" s="293"/>
      <c r="CRY27" s="293"/>
      <c r="CRZ27" s="293"/>
      <c r="CSA27" s="293"/>
      <c r="CSB27" s="293"/>
      <c r="CSC27" s="293"/>
      <c r="CSD27" s="293"/>
      <c r="CSE27" s="293"/>
      <c r="CSF27" s="293"/>
      <c r="CSG27" s="293"/>
      <c r="CSH27" s="293"/>
      <c r="CSI27" s="293"/>
      <c r="CSJ27" s="293"/>
      <c r="CSK27" s="293"/>
      <c r="CSL27" s="293"/>
      <c r="CSM27" s="293"/>
      <c r="CSN27" s="293"/>
      <c r="CSO27" s="293"/>
      <c r="CSP27" s="293"/>
      <c r="CSQ27" s="293"/>
      <c r="CSR27" s="293"/>
      <c r="CSS27" s="293"/>
      <c r="CST27" s="293"/>
      <c r="CSU27" s="293"/>
      <c r="CSV27" s="293"/>
      <c r="CSW27" s="293"/>
      <c r="CSX27" s="293"/>
      <c r="CSY27" s="293"/>
      <c r="CSZ27" s="293"/>
      <c r="CTA27" s="293"/>
      <c r="CTB27" s="293"/>
      <c r="CTC27" s="293"/>
      <c r="CTD27" s="293"/>
      <c r="CTE27" s="293"/>
      <c r="CTF27" s="293"/>
      <c r="CTG27" s="293"/>
      <c r="CTH27" s="293"/>
      <c r="CTI27" s="293"/>
      <c r="CTJ27" s="293"/>
      <c r="CTK27" s="293"/>
      <c r="CTL27" s="293"/>
      <c r="CTM27" s="293"/>
      <c r="CTN27" s="293"/>
      <c r="CTO27" s="293"/>
      <c r="CTP27" s="293"/>
      <c r="CTQ27" s="293"/>
      <c r="CTR27" s="293"/>
      <c r="CTS27" s="293"/>
      <c r="CTT27" s="293"/>
      <c r="CTU27" s="293"/>
      <c r="CTV27" s="293"/>
      <c r="CTW27" s="293"/>
      <c r="CTX27" s="293"/>
      <c r="CTY27" s="293"/>
      <c r="CTZ27" s="293"/>
      <c r="CUA27" s="293"/>
      <c r="CUB27" s="293"/>
      <c r="CUC27" s="293"/>
      <c r="CUD27" s="293"/>
      <c r="CUE27" s="293"/>
      <c r="CUF27" s="293"/>
      <c r="CUG27" s="293"/>
      <c r="CUH27" s="293"/>
      <c r="CUI27" s="293"/>
      <c r="CUJ27" s="293"/>
      <c r="CUK27" s="293"/>
      <c r="CUL27" s="293"/>
      <c r="CUM27" s="293"/>
      <c r="CUN27" s="293"/>
      <c r="CUO27" s="293"/>
      <c r="CUP27" s="293"/>
      <c r="CUQ27" s="293"/>
      <c r="CUR27" s="293"/>
      <c r="CUS27" s="293"/>
      <c r="CUT27" s="293"/>
      <c r="CUU27" s="293"/>
      <c r="CUV27" s="293"/>
      <c r="CUW27" s="293"/>
      <c r="CUX27" s="293"/>
      <c r="CUY27" s="293"/>
      <c r="CUZ27" s="293"/>
      <c r="CVA27" s="293"/>
      <c r="CVB27" s="293"/>
      <c r="CVC27" s="293"/>
      <c r="CVD27" s="293"/>
      <c r="CVE27" s="293"/>
      <c r="CVF27" s="293"/>
      <c r="CVG27" s="293"/>
      <c r="CVH27" s="293"/>
      <c r="CVI27" s="293"/>
      <c r="CVJ27" s="293"/>
      <c r="CVK27" s="293"/>
      <c r="CVL27" s="293"/>
      <c r="CVM27" s="293"/>
      <c r="CVN27" s="293"/>
      <c r="CVO27" s="293"/>
      <c r="CVP27" s="293"/>
      <c r="CVQ27" s="293"/>
      <c r="CVR27" s="293"/>
      <c r="CVS27" s="293"/>
      <c r="CVT27" s="293"/>
      <c r="CVU27" s="293"/>
      <c r="CVV27" s="293"/>
      <c r="CVW27" s="293"/>
      <c r="CVX27" s="293"/>
      <c r="CVY27" s="293"/>
      <c r="CVZ27" s="293"/>
      <c r="CWA27" s="293"/>
      <c r="CWB27" s="293"/>
      <c r="CWC27" s="293"/>
      <c r="CWD27" s="293"/>
      <c r="CWE27" s="293"/>
      <c r="CWF27" s="293"/>
      <c r="CWG27" s="293"/>
      <c r="CWH27" s="293"/>
      <c r="CWI27" s="293"/>
      <c r="CWJ27" s="293"/>
      <c r="CWK27" s="293"/>
      <c r="CWL27" s="293"/>
      <c r="CWM27" s="293"/>
      <c r="CWN27" s="293"/>
      <c r="CWO27" s="293"/>
      <c r="CWP27" s="293"/>
      <c r="CWQ27" s="293"/>
      <c r="CWR27" s="293"/>
      <c r="CWS27" s="293"/>
      <c r="CWT27" s="293"/>
      <c r="CWU27" s="293"/>
      <c r="CWV27" s="293"/>
      <c r="CWW27" s="293"/>
      <c r="CWX27" s="293"/>
      <c r="CWY27" s="293"/>
      <c r="CWZ27" s="293"/>
      <c r="CXA27" s="293"/>
      <c r="CXB27" s="293"/>
      <c r="CXC27" s="293"/>
      <c r="CXD27" s="293"/>
      <c r="CXE27" s="293"/>
      <c r="CXF27" s="293"/>
      <c r="CXG27" s="293"/>
      <c r="CXH27" s="293"/>
      <c r="CXI27" s="293"/>
      <c r="CXJ27" s="293"/>
      <c r="CXK27" s="293"/>
      <c r="CXL27" s="293"/>
      <c r="CXM27" s="293"/>
      <c r="CXN27" s="293"/>
      <c r="CXO27" s="293"/>
      <c r="CXP27" s="293"/>
      <c r="CXQ27" s="293"/>
      <c r="CXR27" s="293"/>
      <c r="CXS27" s="293"/>
      <c r="CXT27" s="293"/>
      <c r="CXU27" s="293"/>
      <c r="CXV27" s="293"/>
      <c r="CXW27" s="293"/>
      <c r="CXX27" s="293"/>
      <c r="CXY27" s="293"/>
      <c r="CXZ27" s="293"/>
      <c r="CYA27" s="293"/>
      <c r="CYB27" s="293"/>
      <c r="CYC27" s="293"/>
      <c r="CYD27" s="293"/>
      <c r="CYE27" s="293"/>
      <c r="CYF27" s="293"/>
      <c r="CYG27" s="293"/>
      <c r="CYH27" s="293"/>
      <c r="CYI27" s="293"/>
      <c r="CYJ27" s="293"/>
      <c r="CYK27" s="293"/>
      <c r="CYL27" s="293"/>
      <c r="CYM27" s="293"/>
      <c r="CYN27" s="293"/>
      <c r="CYO27" s="293"/>
      <c r="CYP27" s="293"/>
      <c r="CYQ27" s="293"/>
      <c r="CYR27" s="293"/>
      <c r="CYS27" s="293"/>
      <c r="CYT27" s="293"/>
      <c r="CYU27" s="293"/>
      <c r="CYV27" s="293"/>
      <c r="CYW27" s="293"/>
      <c r="CYX27" s="293"/>
      <c r="CYY27" s="293"/>
      <c r="CYZ27" s="293"/>
      <c r="CZA27" s="293"/>
      <c r="CZB27" s="293"/>
      <c r="CZC27" s="293"/>
      <c r="CZD27" s="293"/>
      <c r="CZE27" s="293"/>
      <c r="CZF27" s="293"/>
      <c r="CZG27" s="293"/>
      <c r="CZH27" s="293"/>
      <c r="CZI27" s="293"/>
      <c r="CZJ27" s="293"/>
      <c r="CZK27" s="293"/>
      <c r="CZL27" s="293"/>
      <c r="CZM27" s="293"/>
      <c r="CZN27" s="293"/>
      <c r="CZO27" s="293"/>
      <c r="CZP27" s="293"/>
      <c r="CZQ27" s="293"/>
      <c r="CZR27" s="293"/>
      <c r="CZS27" s="293"/>
      <c r="CZT27" s="293"/>
      <c r="CZU27" s="293"/>
      <c r="CZV27" s="293"/>
      <c r="CZW27" s="293"/>
      <c r="CZX27" s="293"/>
      <c r="CZY27" s="293"/>
      <c r="CZZ27" s="293"/>
      <c r="DAA27" s="293"/>
      <c r="DAB27" s="293"/>
      <c r="DAC27" s="293"/>
      <c r="DAD27" s="293"/>
      <c r="DAE27" s="293"/>
      <c r="DAF27" s="293"/>
      <c r="DAG27" s="293"/>
      <c r="DAH27" s="293"/>
      <c r="DAI27" s="293"/>
      <c r="DAJ27" s="293"/>
      <c r="DAK27" s="293"/>
      <c r="DAL27" s="293"/>
      <c r="DAM27" s="293"/>
      <c r="DAN27" s="293"/>
      <c r="DAO27" s="293"/>
      <c r="DAP27" s="293"/>
      <c r="DAQ27" s="293"/>
      <c r="DAR27" s="293"/>
      <c r="DAS27" s="293"/>
      <c r="DAT27" s="293"/>
      <c r="DAU27" s="293"/>
      <c r="DAV27" s="293"/>
      <c r="DAW27" s="293"/>
      <c r="DAX27" s="293"/>
      <c r="DAY27" s="293"/>
      <c r="DAZ27" s="293"/>
      <c r="DBA27" s="293"/>
      <c r="DBB27" s="293"/>
      <c r="DBC27" s="293"/>
      <c r="DBD27" s="293"/>
      <c r="DBE27" s="293"/>
      <c r="DBF27" s="293"/>
      <c r="DBG27" s="293"/>
      <c r="DBH27" s="293"/>
      <c r="DBI27" s="293"/>
      <c r="DBJ27" s="293"/>
      <c r="DBK27" s="293"/>
      <c r="DBL27" s="293"/>
      <c r="DBM27" s="293"/>
      <c r="DBN27" s="293"/>
      <c r="DBO27" s="293"/>
      <c r="DBP27" s="293"/>
      <c r="DBQ27" s="293"/>
      <c r="DBR27" s="293"/>
      <c r="DBS27" s="293"/>
      <c r="DBT27" s="293"/>
      <c r="DBU27" s="293"/>
      <c r="DBV27" s="293"/>
      <c r="DBW27" s="293"/>
      <c r="DBX27" s="293"/>
      <c r="DBY27" s="293"/>
      <c r="DBZ27" s="293"/>
      <c r="DCA27" s="293"/>
      <c r="DCB27" s="293"/>
      <c r="DCC27" s="293"/>
      <c r="DCD27" s="293"/>
      <c r="DCE27" s="293"/>
      <c r="DCF27" s="293"/>
      <c r="DCG27" s="293"/>
      <c r="DCH27" s="293"/>
      <c r="DCI27" s="293"/>
      <c r="DCJ27" s="293"/>
      <c r="DCK27" s="293"/>
      <c r="DCL27" s="293"/>
      <c r="DCM27" s="293"/>
      <c r="DCN27" s="293"/>
      <c r="DCO27" s="293"/>
      <c r="DCP27" s="293"/>
      <c r="DCQ27" s="293"/>
      <c r="DCR27" s="293"/>
      <c r="DCS27" s="293"/>
      <c r="DCT27" s="293"/>
      <c r="DCU27" s="293"/>
      <c r="DCV27" s="293"/>
      <c r="DCW27" s="293"/>
      <c r="DCX27" s="293"/>
      <c r="DCY27" s="293"/>
      <c r="DCZ27" s="293"/>
      <c r="DDA27" s="293"/>
      <c r="DDB27" s="293"/>
      <c r="DDC27" s="293"/>
      <c r="DDD27" s="293"/>
      <c r="DDE27" s="293"/>
      <c r="DDF27" s="293"/>
      <c r="DDG27" s="293"/>
      <c r="DDH27" s="293"/>
      <c r="DDI27" s="293"/>
      <c r="DDJ27" s="293"/>
      <c r="DDK27" s="293"/>
      <c r="DDL27" s="293"/>
      <c r="DDM27" s="293"/>
      <c r="DDN27" s="293"/>
      <c r="DDO27" s="293"/>
      <c r="DDP27" s="293"/>
      <c r="DDQ27" s="293"/>
      <c r="DDR27" s="293"/>
      <c r="DDS27" s="293"/>
      <c r="DDT27" s="293"/>
      <c r="DDU27" s="293"/>
      <c r="DDV27" s="293"/>
      <c r="DDW27" s="293"/>
      <c r="DDX27" s="293"/>
      <c r="DDY27" s="293"/>
      <c r="DDZ27" s="293"/>
      <c r="DEA27" s="293"/>
      <c r="DEB27" s="293"/>
      <c r="DEC27" s="293"/>
      <c r="DED27" s="293"/>
      <c r="DEE27" s="293"/>
      <c r="DEF27" s="293"/>
      <c r="DEG27" s="293"/>
      <c r="DEH27" s="293"/>
      <c r="DEI27" s="293"/>
      <c r="DEJ27" s="293"/>
      <c r="DEK27" s="293"/>
      <c r="DEL27" s="293"/>
      <c r="DEM27" s="293"/>
      <c r="DEN27" s="293"/>
      <c r="DEO27" s="293"/>
      <c r="DEP27" s="293"/>
      <c r="DEQ27" s="293"/>
      <c r="DER27" s="293"/>
      <c r="DES27" s="293"/>
      <c r="DET27" s="293"/>
      <c r="DEU27" s="293"/>
      <c r="DEV27" s="293"/>
      <c r="DEW27" s="293"/>
      <c r="DEX27" s="293"/>
      <c r="DEY27" s="293"/>
      <c r="DEZ27" s="293"/>
      <c r="DFA27" s="293"/>
      <c r="DFB27" s="293"/>
      <c r="DFC27" s="293"/>
      <c r="DFD27" s="293"/>
      <c r="DFE27" s="293"/>
      <c r="DFF27" s="293"/>
      <c r="DFG27" s="293"/>
      <c r="DFH27" s="293"/>
      <c r="DFI27" s="293"/>
      <c r="DFJ27" s="293"/>
      <c r="DFK27" s="293"/>
      <c r="DFL27" s="293"/>
      <c r="DFM27" s="293"/>
      <c r="DFN27" s="293"/>
      <c r="DFO27" s="293"/>
      <c r="DFP27" s="293"/>
      <c r="DFQ27" s="293"/>
      <c r="DFR27" s="293"/>
      <c r="DFS27" s="293"/>
      <c r="DFT27" s="293"/>
      <c r="DFU27" s="293"/>
      <c r="DFV27" s="293"/>
      <c r="DFW27" s="293"/>
      <c r="DFX27" s="293"/>
      <c r="DFY27" s="293"/>
      <c r="DFZ27" s="293"/>
      <c r="DGA27" s="293"/>
      <c r="DGB27" s="293"/>
      <c r="DGC27" s="293"/>
      <c r="DGD27" s="293"/>
      <c r="DGE27" s="293"/>
      <c r="DGF27" s="293"/>
      <c r="DGG27" s="293"/>
      <c r="DGH27" s="293"/>
      <c r="DGI27" s="293"/>
      <c r="DGJ27" s="293"/>
      <c r="DGK27" s="293"/>
      <c r="DGL27" s="293"/>
      <c r="DGM27" s="293"/>
      <c r="DGN27" s="293"/>
      <c r="DGO27" s="293"/>
      <c r="DGP27" s="293"/>
      <c r="DGQ27" s="293"/>
      <c r="DGR27" s="293"/>
      <c r="DGS27" s="293"/>
      <c r="DGT27" s="293"/>
      <c r="DGU27" s="293"/>
      <c r="DGV27" s="293"/>
      <c r="DGW27" s="293"/>
      <c r="DGX27" s="293"/>
      <c r="DGY27" s="293"/>
      <c r="DGZ27" s="293"/>
      <c r="DHA27" s="293"/>
      <c r="DHB27" s="293"/>
      <c r="DHC27" s="293"/>
      <c r="DHD27" s="293"/>
      <c r="DHE27" s="293"/>
      <c r="DHF27" s="293"/>
      <c r="DHG27" s="293"/>
      <c r="DHH27" s="293"/>
      <c r="DHI27" s="293"/>
      <c r="DHJ27" s="293"/>
      <c r="DHK27" s="293"/>
      <c r="DHL27" s="293"/>
      <c r="DHM27" s="293"/>
      <c r="DHN27" s="293"/>
      <c r="DHO27" s="293"/>
      <c r="DHP27" s="293"/>
      <c r="DHQ27" s="293"/>
      <c r="DHR27" s="293"/>
      <c r="DHS27" s="293"/>
      <c r="DHT27" s="293"/>
      <c r="DHU27" s="293"/>
      <c r="DHV27" s="293"/>
      <c r="DHW27" s="293"/>
      <c r="DHX27" s="293"/>
      <c r="DHY27" s="293"/>
      <c r="DHZ27" s="293"/>
      <c r="DIA27" s="293"/>
      <c r="DIB27" s="293"/>
      <c r="DIC27" s="293"/>
      <c r="DID27" s="293"/>
      <c r="DIE27" s="293"/>
      <c r="DIF27" s="293"/>
      <c r="DIG27" s="293"/>
      <c r="DIH27" s="293"/>
      <c r="DII27" s="293"/>
      <c r="DIJ27" s="293"/>
      <c r="DIK27" s="293"/>
      <c r="DIL27" s="293"/>
      <c r="DIM27" s="293"/>
      <c r="DIN27" s="293"/>
      <c r="DIO27" s="293"/>
      <c r="DIP27" s="293"/>
      <c r="DIQ27" s="293"/>
      <c r="DIR27" s="293"/>
      <c r="DIS27" s="293"/>
      <c r="DIT27" s="293"/>
      <c r="DIU27" s="293"/>
      <c r="DIV27" s="293"/>
      <c r="DIW27" s="293"/>
      <c r="DIX27" s="293"/>
      <c r="DIY27" s="293"/>
      <c r="DIZ27" s="293"/>
      <c r="DJA27" s="293"/>
      <c r="DJB27" s="293"/>
      <c r="DJC27" s="293"/>
      <c r="DJD27" s="293"/>
      <c r="DJE27" s="293"/>
      <c r="DJF27" s="293"/>
      <c r="DJG27" s="293"/>
      <c r="DJH27" s="293"/>
      <c r="DJI27" s="293"/>
      <c r="DJJ27" s="293"/>
      <c r="DJK27" s="293"/>
      <c r="DJL27" s="293"/>
      <c r="DJM27" s="293"/>
      <c r="DJN27" s="293"/>
      <c r="DJO27" s="293"/>
      <c r="DJP27" s="293"/>
      <c r="DJQ27" s="293"/>
      <c r="DJR27" s="293"/>
      <c r="DJS27" s="293"/>
      <c r="DJT27" s="293"/>
      <c r="DJU27" s="293"/>
      <c r="DJV27" s="293"/>
      <c r="DJW27" s="293"/>
      <c r="DJX27" s="293"/>
      <c r="DJY27" s="293"/>
      <c r="DJZ27" s="293"/>
      <c r="DKA27" s="293"/>
      <c r="DKB27" s="293"/>
      <c r="DKC27" s="293"/>
      <c r="DKD27" s="293"/>
      <c r="DKE27" s="293"/>
      <c r="DKF27" s="293"/>
      <c r="DKG27" s="293"/>
      <c r="DKH27" s="293"/>
      <c r="DKI27" s="293"/>
      <c r="DKJ27" s="293"/>
      <c r="DKK27" s="293"/>
      <c r="DKL27" s="293"/>
      <c r="DKM27" s="293"/>
      <c r="DKN27" s="293"/>
      <c r="DKO27" s="293"/>
      <c r="DKP27" s="293"/>
      <c r="DKQ27" s="293"/>
      <c r="DKR27" s="293"/>
      <c r="DKS27" s="293"/>
      <c r="DKT27" s="293"/>
      <c r="DKU27" s="293"/>
      <c r="DKV27" s="293"/>
      <c r="DKW27" s="293"/>
      <c r="DKX27" s="293"/>
      <c r="DKY27" s="293"/>
      <c r="DKZ27" s="293"/>
      <c r="DLA27" s="293"/>
      <c r="DLB27" s="293"/>
      <c r="DLC27" s="293"/>
      <c r="DLD27" s="293"/>
      <c r="DLE27" s="293"/>
      <c r="DLF27" s="293"/>
      <c r="DLG27" s="293"/>
      <c r="DLH27" s="293"/>
      <c r="DLI27" s="293"/>
      <c r="DLJ27" s="293"/>
      <c r="DLK27" s="293"/>
      <c r="DLL27" s="293"/>
      <c r="DLM27" s="293"/>
      <c r="DLN27" s="293"/>
      <c r="DLO27" s="293"/>
      <c r="DLP27" s="293"/>
      <c r="DLQ27" s="293"/>
      <c r="DLR27" s="293"/>
      <c r="DLS27" s="293"/>
      <c r="DLT27" s="293"/>
      <c r="DLU27" s="293"/>
      <c r="DLV27" s="293"/>
      <c r="DLW27" s="293"/>
      <c r="DLX27" s="293"/>
      <c r="DLY27" s="293"/>
      <c r="DLZ27" s="293"/>
      <c r="DMA27" s="293"/>
      <c r="DMB27" s="293"/>
      <c r="DMC27" s="293"/>
      <c r="DMD27" s="293"/>
      <c r="DME27" s="293"/>
      <c r="DMF27" s="293"/>
      <c r="DMG27" s="293"/>
      <c r="DMH27" s="293"/>
      <c r="DMI27" s="293"/>
      <c r="DMJ27" s="293"/>
      <c r="DMK27" s="293"/>
      <c r="DML27" s="293"/>
      <c r="DMM27" s="293"/>
      <c r="DMN27" s="293"/>
      <c r="DMO27" s="293"/>
      <c r="DMP27" s="293"/>
      <c r="DMQ27" s="293"/>
      <c r="DMR27" s="293"/>
      <c r="DMS27" s="293"/>
      <c r="DMT27" s="293"/>
      <c r="DMU27" s="293"/>
      <c r="DMV27" s="293"/>
      <c r="DMW27" s="293"/>
      <c r="DMX27" s="293"/>
      <c r="DMY27" s="293"/>
      <c r="DMZ27" s="293"/>
      <c r="DNA27" s="293"/>
      <c r="DNB27" s="293"/>
      <c r="DNC27" s="293"/>
      <c r="DND27" s="293"/>
      <c r="DNE27" s="293"/>
      <c r="DNF27" s="293"/>
      <c r="DNG27" s="293"/>
      <c r="DNH27" s="293"/>
      <c r="DNI27" s="293"/>
      <c r="DNJ27" s="293"/>
      <c r="DNK27" s="293"/>
      <c r="DNL27" s="293"/>
      <c r="DNM27" s="293"/>
      <c r="DNN27" s="293"/>
      <c r="DNO27" s="293"/>
      <c r="DNP27" s="293"/>
      <c r="DNQ27" s="293"/>
      <c r="DNR27" s="293"/>
      <c r="DNS27" s="293"/>
      <c r="DNT27" s="293"/>
      <c r="DNU27" s="293"/>
      <c r="DNV27" s="293"/>
      <c r="DNW27" s="293"/>
      <c r="DNX27" s="293"/>
      <c r="DNY27" s="293"/>
      <c r="DNZ27" s="293"/>
      <c r="DOA27" s="293"/>
      <c r="DOB27" s="293"/>
      <c r="DOC27" s="293"/>
      <c r="DOD27" s="293"/>
      <c r="DOE27" s="293"/>
      <c r="DOF27" s="293"/>
      <c r="DOG27" s="293"/>
      <c r="DOH27" s="293"/>
      <c r="DOI27" s="293"/>
      <c r="DOJ27" s="293"/>
      <c r="DOK27" s="293"/>
      <c r="DOL27" s="293"/>
      <c r="DOM27" s="293"/>
      <c r="DON27" s="293"/>
      <c r="DOO27" s="293"/>
      <c r="DOP27" s="293"/>
      <c r="DOQ27" s="293"/>
      <c r="DOR27" s="293"/>
      <c r="DOS27" s="293"/>
      <c r="DOT27" s="293"/>
      <c r="DOU27" s="293"/>
      <c r="DOV27" s="293"/>
      <c r="DOW27" s="293"/>
      <c r="DOX27" s="293"/>
      <c r="DOY27" s="293"/>
      <c r="DOZ27" s="293"/>
      <c r="DPA27" s="293"/>
      <c r="DPB27" s="293"/>
      <c r="DPC27" s="293"/>
      <c r="DPD27" s="293"/>
      <c r="DPE27" s="293"/>
      <c r="DPF27" s="293"/>
      <c r="DPG27" s="293"/>
      <c r="DPH27" s="293"/>
      <c r="DPI27" s="293"/>
      <c r="DPJ27" s="293"/>
      <c r="DPK27" s="293"/>
      <c r="DPL27" s="293"/>
      <c r="DPM27" s="293"/>
      <c r="DPN27" s="293"/>
      <c r="DPO27" s="293"/>
      <c r="DPP27" s="293"/>
      <c r="DPQ27" s="293"/>
      <c r="DPR27" s="293"/>
      <c r="DPS27" s="293"/>
      <c r="DPT27" s="293"/>
      <c r="DPU27" s="293"/>
      <c r="DPV27" s="293"/>
      <c r="DPW27" s="293"/>
      <c r="DPX27" s="293"/>
      <c r="DPY27" s="293"/>
      <c r="DPZ27" s="293"/>
      <c r="DQA27" s="293"/>
      <c r="DQB27" s="293"/>
      <c r="DQC27" s="293"/>
      <c r="DQD27" s="293"/>
      <c r="DQE27" s="293"/>
      <c r="DQF27" s="293"/>
      <c r="DQG27" s="293"/>
      <c r="DQH27" s="293"/>
      <c r="DQI27" s="293"/>
      <c r="DQJ27" s="293"/>
      <c r="DQK27" s="293"/>
      <c r="DQL27" s="293"/>
      <c r="DQM27" s="293"/>
      <c r="DQN27" s="293"/>
      <c r="DQO27" s="293"/>
      <c r="DQP27" s="293"/>
      <c r="DQQ27" s="293"/>
      <c r="DQR27" s="293"/>
      <c r="DQS27" s="293"/>
      <c r="DQT27" s="293"/>
      <c r="DQU27" s="293"/>
      <c r="DQV27" s="293"/>
      <c r="DQW27" s="293"/>
      <c r="DQX27" s="293"/>
      <c r="DQY27" s="293"/>
      <c r="DQZ27" s="293"/>
      <c r="DRA27" s="293"/>
      <c r="DRB27" s="293"/>
      <c r="DRC27" s="293"/>
      <c r="DRD27" s="293"/>
      <c r="DRE27" s="293"/>
      <c r="DRF27" s="293"/>
      <c r="DRG27" s="293"/>
      <c r="DRH27" s="293"/>
      <c r="DRI27" s="293"/>
      <c r="DRJ27" s="293"/>
      <c r="DRK27" s="293"/>
      <c r="DRL27" s="293"/>
      <c r="DRM27" s="293"/>
      <c r="DRN27" s="293"/>
      <c r="DRO27" s="293"/>
      <c r="DRP27" s="293"/>
      <c r="DRQ27" s="293"/>
      <c r="DRR27" s="293"/>
      <c r="DRS27" s="293"/>
      <c r="DRT27" s="293"/>
      <c r="DRU27" s="293"/>
      <c r="DRV27" s="293"/>
      <c r="DRW27" s="293"/>
      <c r="DRX27" s="293"/>
      <c r="DRY27" s="293"/>
      <c r="DRZ27" s="293"/>
      <c r="DSA27" s="293"/>
      <c r="DSB27" s="293"/>
      <c r="DSC27" s="293"/>
      <c r="DSD27" s="293"/>
      <c r="DSE27" s="293"/>
      <c r="DSF27" s="293"/>
      <c r="DSG27" s="293"/>
      <c r="DSH27" s="293"/>
      <c r="DSI27" s="293"/>
      <c r="DSJ27" s="293"/>
      <c r="DSK27" s="293"/>
      <c r="DSL27" s="293"/>
      <c r="DSM27" s="293"/>
      <c r="DSN27" s="293"/>
      <c r="DSO27" s="293"/>
      <c r="DSP27" s="293"/>
      <c r="DSQ27" s="293"/>
      <c r="DSR27" s="293"/>
      <c r="DSS27" s="293"/>
      <c r="DST27" s="293"/>
      <c r="DSU27" s="293"/>
      <c r="DSV27" s="293"/>
      <c r="DSW27" s="293"/>
      <c r="DSX27" s="293"/>
      <c r="DSY27" s="293"/>
      <c r="DSZ27" s="293"/>
      <c r="DTA27" s="293"/>
      <c r="DTB27" s="293"/>
      <c r="DTC27" s="293"/>
      <c r="DTD27" s="293"/>
      <c r="DTE27" s="293"/>
      <c r="DTF27" s="293"/>
      <c r="DTG27" s="293"/>
      <c r="DTH27" s="293"/>
      <c r="DTI27" s="293"/>
      <c r="DTJ27" s="293"/>
      <c r="DTK27" s="293"/>
      <c r="DTL27" s="293"/>
      <c r="DTM27" s="293"/>
      <c r="DTN27" s="293"/>
      <c r="DTO27" s="293"/>
      <c r="DTP27" s="293"/>
      <c r="DTQ27" s="293"/>
      <c r="DTR27" s="293"/>
      <c r="DTS27" s="293"/>
      <c r="DTT27" s="293"/>
      <c r="DTU27" s="293"/>
      <c r="DTV27" s="293"/>
      <c r="DTW27" s="293"/>
      <c r="DTX27" s="293"/>
      <c r="DTY27" s="293"/>
      <c r="DTZ27" s="293"/>
      <c r="DUA27" s="293"/>
      <c r="DUB27" s="293"/>
      <c r="DUC27" s="293"/>
      <c r="DUD27" s="293"/>
      <c r="DUE27" s="293"/>
      <c r="DUF27" s="293"/>
      <c r="DUG27" s="293"/>
      <c r="DUH27" s="293"/>
      <c r="DUI27" s="293"/>
      <c r="DUJ27" s="293"/>
      <c r="DUK27" s="293"/>
      <c r="DUL27" s="293"/>
      <c r="DUM27" s="293"/>
      <c r="DUN27" s="293"/>
      <c r="DUO27" s="293"/>
      <c r="DUP27" s="293"/>
      <c r="DUQ27" s="293"/>
      <c r="DUR27" s="293"/>
      <c r="DUS27" s="293"/>
      <c r="DUT27" s="293"/>
      <c r="DUU27" s="293"/>
      <c r="DUV27" s="293"/>
      <c r="DUW27" s="293"/>
      <c r="DUX27" s="293"/>
      <c r="DUY27" s="293"/>
      <c r="DUZ27" s="293"/>
      <c r="DVA27" s="293"/>
      <c r="DVB27" s="293"/>
      <c r="DVC27" s="293"/>
      <c r="DVD27" s="293"/>
      <c r="DVE27" s="293"/>
      <c r="DVF27" s="293"/>
      <c r="DVG27" s="293"/>
      <c r="DVH27" s="293"/>
      <c r="DVI27" s="293"/>
      <c r="DVJ27" s="293"/>
      <c r="DVK27" s="293"/>
      <c r="DVL27" s="293"/>
      <c r="DVM27" s="293"/>
      <c r="DVN27" s="293"/>
      <c r="DVO27" s="293"/>
      <c r="DVP27" s="293"/>
      <c r="DVQ27" s="293"/>
      <c r="DVR27" s="293"/>
      <c r="DVS27" s="293"/>
      <c r="DVT27" s="293"/>
      <c r="DVU27" s="293"/>
      <c r="DVV27" s="293"/>
      <c r="DVW27" s="293"/>
      <c r="DVX27" s="293"/>
      <c r="DVY27" s="293"/>
      <c r="DVZ27" s="293"/>
      <c r="DWA27" s="293"/>
      <c r="DWB27" s="293"/>
      <c r="DWC27" s="293"/>
      <c r="DWD27" s="293"/>
      <c r="DWE27" s="293"/>
      <c r="DWF27" s="293"/>
      <c r="DWG27" s="293"/>
      <c r="DWH27" s="293"/>
      <c r="DWI27" s="293"/>
      <c r="DWJ27" s="293"/>
      <c r="DWK27" s="293"/>
      <c r="DWL27" s="293"/>
      <c r="DWM27" s="293"/>
      <c r="DWN27" s="293"/>
      <c r="DWO27" s="293"/>
      <c r="DWP27" s="293"/>
      <c r="DWQ27" s="293"/>
      <c r="DWR27" s="293"/>
      <c r="DWS27" s="293"/>
      <c r="DWT27" s="293"/>
      <c r="DWU27" s="293"/>
      <c r="DWV27" s="293"/>
      <c r="DWW27" s="293"/>
      <c r="DWX27" s="293"/>
      <c r="DWY27" s="293"/>
      <c r="DWZ27" s="293"/>
      <c r="DXA27" s="293"/>
      <c r="DXB27" s="293"/>
      <c r="DXC27" s="293"/>
      <c r="DXD27" s="293"/>
      <c r="DXE27" s="293"/>
      <c r="DXF27" s="293"/>
      <c r="DXG27" s="293"/>
      <c r="DXH27" s="293"/>
      <c r="DXI27" s="293"/>
      <c r="DXJ27" s="293"/>
      <c r="DXK27" s="293"/>
      <c r="DXL27" s="293"/>
      <c r="DXM27" s="293"/>
      <c r="DXN27" s="293"/>
      <c r="DXO27" s="293"/>
      <c r="DXP27" s="293"/>
      <c r="DXQ27" s="293"/>
      <c r="DXR27" s="293"/>
      <c r="DXS27" s="293"/>
      <c r="DXT27" s="293"/>
      <c r="DXU27" s="293"/>
      <c r="DXV27" s="293"/>
      <c r="DXW27" s="293"/>
      <c r="DXX27" s="293"/>
      <c r="DXY27" s="293"/>
      <c r="DXZ27" s="293"/>
      <c r="DYA27" s="293"/>
      <c r="DYB27" s="293"/>
      <c r="DYC27" s="293"/>
      <c r="DYD27" s="293"/>
      <c r="DYE27" s="293"/>
      <c r="DYF27" s="293"/>
      <c r="DYG27" s="293"/>
      <c r="DYH27" s="293"/>
      <c r="DYI27" s="293"/>
      <c r="DYJ27" s="293"/>
      <c r="DYK27" s="293"/>
      <c r="DYL27" s="293"/>
      <c r="DYM27" s="293"/>
      <c r="DYN27" s="293"/>
      <c r="DYO27" s="293"/>
      <c r="DYP27" s="293"/>
      <c r="DYQ27" s="293"/>
      <c r="DYR27" s="293"/>
      <c r="DYS27" s="293"/>
      <c r="DYT27" s="293"/>
      <c r="DYU27" s="293"/>
      <c r="DYV27" s="293"/>
      <c r="DYW27" s="293"/>
      <c r="DYX27" s="293"/>
      <c r="DYY27" s="293"/>
      <c r="DYZ27" s="293"/>
      <c r="DZA27" s="293"/>
      <c r="DZB27" s="293"/>
      <c r="DZC27" s="293"/>
      <c r="DZD27" s="293"/>
      <c r="DZE27" s="293"/>
      <c r="DZF27" s="293"/>
      <c r="DZG27" s="293"/>
      <c r="DZH27" s="293"/>
      <c r="DZI27" s="293"/>
      <c r="DZJ27" s="293"/>
      <c r="DZK27" s="293"/>
      <c r="DZL27" s="293"/>
      <c r="DZM27" s="293"/>
      <c r="DZN27" s="293"/>
      <c r="DZO27" s="293"/>
      <c r="DZP27" s="293"/>
      <c r="DZQ27" s="293"/>
      <c r="DZR27" s="293"/>
      <c r="DZS27" s="293"/>
      <c r="DZT27" s="293"/>
      <c r="DZU27" s="293"/>
      <c r="DZV27" s="293"/>
      <c r="DZW27" s="293"/>
      <c r="DZX27" s="293"/>
      <c r="DZY27" s="293"/>
      <c r="DZZ27" s="293"/>
      <c r="EAA27" s="293"/>
      <c r="EAB27" s="293"/>
      <c r="EAC27" s="293"/>
      <c r="EAD27" s="293"/>
      <c r="EAE27" s="293"/>
      <c r="EAF27" s="293"/>
      <c r="EAG27" s="293"/>
      <c r="EAH27" s="293"/>
      <c r="EAI27" s="293"/>
      <c r="EAJ27" s="293"/>
      <c r="EAK27" s="293"/>
      <c r="EAL27" s="293"/>
      <c r="EAM27" s="293"/>
      <c r="EAN27" s="293"/>
      <c r="EAO27" s="293"/>
      <c r="EAP27" s="293"/>
      <c r="EAQ27" s="293"/>
      <c r="EAR27" s="293"/>
      <c r="EAS27" s="293"/>
      <c r="EAT27" s="293"/>
      <c r="EAU27" s="293"/>
      <c r="EAV27" s="293"/>
      <c r="EAW27" s="293"/>
      <c r="EAX27" s="293"/>
      <c r="EAY27" s="293"/>
      <c r="EAZ27" s="293"/>
      <c r="EBA27" s="293"/>
      <c r="EBB27" s="293"/>
      <c r="EBC27" s="293"/>
      <c r="EBD27" s="293"/>
      <c r="EBE27" s="293"/>
      <c r="EBF27" s="293"/>
      <c r="EBG27" s="293"/>
      <c r="EBH27" s="293"/>
      <c r="EBI27" s="293"/>
      <c r="EBJ27" s="293"/>
      <c r="EBK27" s="293"/>
      <c r="EBL27" s="293"/>
      <c r="EBM27" s="293"/>
      <c r="EBN27" s="293"/>
      <c r="EBO27" s="293"/>
      <c r="EBP27" s="293"/>
      <c r="EBQ27" s="293"/>
      <c r="EBR27" s="293"/>
      <c r="EBS27" s="293"/>
      <c r="EBT27" s="293"/>
      <c r="EBU27" s="293"/>
      <c r="EBV27" s="293"/>
      <c r="EBW27" s="293"/>
      <c r="EBX27" s="293"/>
      <c r="EBY27" s="293"/>
      <c r="EBZ27" s="293"/>
      <c r="ECA27" s="293"/>
      <c r="ECB27" s="293"/>
      <c r="ECC27" s="293"/>
      <c r="ECD27" s="293"/>
      <c r="ECE27" s="293"/>
      <c r="ECF27" s="293"/>
      <c r="ECG27" s="293"/>
      <c r="ECH27" s="293"/>
      <c r="ECI27" s="293"/>
      <c r="ECJ27" s="293"/>
      <c r="ECK27" s="293"/>
      <c r="ECL27" s="293"/>
      <c r="ECM27" s="293"/>
      <c r="ECN27" s="293"/>
      <c r="ECO27" s="293"/>
      <c r="ECP27" s="293"/>
      <c r="ECQ27" s="293"/>
      <c r="ECR27" s="293"/>
      <c r="ECS27" s="293"/>
      <c r="ECT27" s="293"/>
      <c r="ECU27" s="293"/>
      <c r="ECV27" s="293"/>
      <c r="ECW27" s="293"/>
      <c r="ECX27" s="293"/>
      <c r="ECY27" s="293"/>
      <c r="ECZ27" s="293"/>
      <c r="EDA27" s="293"/>
      <c r="EDB27" s="293"/>
      <c r="EDC27" s="293"/>
      <c r="EDD27" s="293"/>
      <c r="EDE27" s="293"/>
      <c r="EDF27" s="293"/>
      <c r="EDG27" s="293"/>
      <c r="EDH27" s="293"/>
      <c r="EDI27" s="293"/>
      <c r="EDJ27" s="293"/>
      <c r="EDK27" s="293"/>
      <c r="EDL27" s="293"/>
      <c r="EDM27" s="293"/>
      <c r="EDN27" s="293"/>
      <c r="EDO27" s="293"/>
      <c r="EDP27" s="293"/>
      <c r="EDQ27" s="293"/>
      <c r="EDR27" s="293"/>
      <c r="EDS27" s="293"/>
      <c r="EDT27" s="293"/>
      <c r="EDU27" s="293"/>
      <c r="EDV27" s="293"/>
      <c r="EDW27" s="293"/>
      <c r="EDX27" s="293"/>
      <c r="EDY27" s="293"/>
      <c r="EDZ27" s="293"/>
      <c r="EEA27" s="293"/>
      <c r="EEB27" s="293"/>
      <c r="EEC27" s="293"/>
      <c r="EED27" s="293"/>
      <c r="EEE27" s="293"/>
      <c r="EEF27" s="293"/>
      <c r="EEG27" s="293"/>
      <c r="EEH27" s="293"/>
      <c r="EEI27" s="293"/>
      <c r="EEJ27" s="293"/>
      <c r="EEK27" s="293"/>
      <c r="EEL27" s="293"/>
      <c r="EEM27" s="293"/>
      <c r="EEN27" s="293"/>
      <c r="EEO27" s="293"/>
      <c r="EEP27" s="293"/>
      <c r="EEQ27" s="293"/>
      <c r="EER27" s="293"/>
      <c r="EES27" s="293"/>
      <c r="EET27" s="293"/>
      <c r="EEU27" s="293"/>
      <c r="EEV27" s="293"/>
      <c r="EEW27" s="293"/>
      <c r="EEX27" s="293"/>
      <c r="EEY27" s="293"/>
      <c r="EEZ27" s="293"/>
      <c r="EFA27" s="293"/>
      <c r="EFB27" s="293"/>
      <c r="EFC27" s="293"/>
      <c r="EFD27" s="293"/>
      <c r="EFE27" s="293"/>
      <c r="EFF27" s="293"/>
      <c r="EFG27" s="293"/>
      <c r="EFH27" s="293"/>
      <c r="EFI27" s="293"/>
      <c r="EFJ27" s="293"/>
      <c r="EFK27" s="293"/>
      <c r="EFL27" s="293"/>
      <c r="EFM27" s="293"/>
      <c r="EFN27" s="293"/>
      <c r="EFO27" s="293"/>
      <c r="EFP27" s="293"/>
      <c r="EFQ27" s="293"/>
      <c r="EFR27" s="293"/>
      <c r="EFS27" s="293"/>
      <c r="EFT27" s="293"/>
      <c r="EFU27" s="293"/>
      <c r="EFV27" s="293"/>
      <c r="EFW27" s="293"/>
      <c r="EFX27" s="293"/>
      <c r="EFY27" s="293"/>
      <c r="EFZ27" s="293"/>
      <c r="EGA27" s="293"/>
      <c r="EGB27" s="293"/>
      <c r="EGC27" s="293"/>
      <c r="EGD27" s="293"/>
      <c r="EGE27" s="293"/>
      <c r="EGF27" s="293"/>
      <c r="EGG27" s="293"/>
      <c r="EGH27" s="293"/>
      <c r="EGI27" s="293"/>
      <c r="EGJ27" s="293"/>
      <c r="EGK27" s="293"/>
      <c r="EGL27" s="293"/>
      <c r="EGM27" s="293"/>
      <c r="EGN27" s="293"/>
      <c r="EGO27" s="293"/>
      <c r="EGP27" s="293"/>
      <c r="EGQ27" s="293"/>
      <c r="EGR27" s="293"/>
      <c r="EGS27" s="293"/>
      <c r="EGT27" s="293"/>
      <c r="EGU27" s="293"/>
      <c r="EGV27" s="293"/>
      <c r="EGW27" s="293"/>
      <c r="EGX27" s="293"/>
      <c r="EGY27" s="293"/>
      <c r="EGZ27" s="293"/>
      <c r="EHA27" s="293"/>
      <c r="EHB27" s="293"/>
      <c r="EHC27" s="293"/>
      <c r="EHD27" s="293"/>
      <c r="EHE27" s="293"/>
      <c r="EHF27" s="293"/>
      <c r="EHG27" s="293"/>
      <c r="EHH27" s="293"/>
      <c r="EHI27" s="293"/>
      <c r="EHJ27" s="293"/>
      <c r="EHK27" s="293"/>
      <c r="EHL27" s="293"/>
      <c r="EHM27" s="293"/>
      <c r="EHN27" s="293"/>
      <c r="EHO27" s="293"/>
      <c r="EHP27" s="293"/>
      <c r="EHQ27" s="293"/>
      <c r="EHR27" s="293"/>
      <c r="EHS27" s="293"/>
      <c r="EHT27" s="293"/>
      <c r="EHU27" s="293"/>
      <c r="EHV27" s="293"/>
      <c r="EHW27" s="293"/>
      <c r="EHX27" s="293"/>
      <c r="EHY27" s="293"/>
      <c r="EHZ27" s="293"/>
      <c r="EIA27" s="293"/>
      <c r="EIB27" s="293"/>
      <c r="EIC27" s="293"/>
      <c r="EID27" s="293"/>
      <c r="EIE27" s="293"/>
      <c r="EIF27" s="293"/>
      <c r="EIG27" s="293"/>
      <c r="EIH27" s="293"/>
      <c r="EII27" s="293"/>
      <c r="EIJ27" s="293"/>
      <c r="EIK27" s="293"/>
      <c r="EIL27" s="293"/>
      <c r="EIM27" s="293"/>
      <c r="EIN27" s="293"/>
      <c r="EIO27" s="293"/>
      <c r="EIP27" s="293"/>
      <c r="EIQ27" s="293"/>
      <c r="EIR27" s="293"/>
      <c r="EIS27" s="293"/>
      <c r="EIT27" s="293"/>
      <c r="EIU27" s="293"/>
      <c r="EIV27" s="293"/>
      <c r="EIW27" s="293"/>
      <c r="EIX27" s="293"/>
      <c r="EIY27" s="293"/>
      <c r="EIZ27" s="293"/>
      <c r="EJA27" s="293"/>
      <c r="EJB27" s="293"/>
      <c r="EJC27" s="293"/>
      <c r="EJD27" s="293"/>
      <c r="EJE27" s="293"/>
      <c r="EJF27" s="293"/>
      <c r="EJG27" s="293"/>
      <c r="EJH27" s="293"/>
      <c r="EJI27" s="293"/>
      <c r="EJJ27" s="293"/>
      <c r="EJK27" s="293"/>
      <c r="EJL27" s="293"/>
      <c r="EJM27" s="293"/>
      <c r="EJN27" s="293"/>
      <c r="EJO27" s="293"/>
      <c r="EJP27" s="293"/>
      <c r="EJQ27" s="293"/>
      <c r="EJR27" s="293"/>
      <c r="EJS27" s="293"/>
      <c r="EJT27" s="293"/>
      <c r="EJU27" s="293"/>
      <c r="EJV27" s="293"/>
      <c r="EJW27" s="293"/>
      <c r="EJX27" s="293"/>
      <c r="EJY27" s="293"/>
      <c r="EJZ27" s="293"/>
      <c r="EKA27" s="293"/>
      <c r="EKB27" s="293"/>
      <c r="EKC27" s="293"/>
      <c r="EKD27" s="293"/>
      <c r="EKE27" s="293"/>
      <c r="EKF27" s="293"/>
      <c r="EKG27" s="293"/>
      <c r="EKH27" s="293"/>
      <c r="EKI27" s="293"/>
      <c r="EKJ27" s="293"/>
      <c r="EKK27" s="293"/>
      <c r="EKL27" s="293"/>
      <c r="EKM27" s="293"/>
      <c r="EKN27" s="293"/>
      <c r="EKO27" s="293"/>
      <c r="EKP27" s="293"/>
      <c r="EKQ27" s="293"/>
      <c r="EKR27" s="293"/>
      <c r="EKS27" s="293"/>
      <c r="EKT27" s="293"/>
      <c r="EKU27" s="293"/>
      <c r="EKV27" s="293"/>
      <c r="EKW27" s="293"/>
      <c r="EKX27" s="293"/>
      <c r="EKY27" s="293"/>
      <c r="EKZ27" s="293"/>
      <c r="ELA27" s="293"/>
      <c r="ELB27" s="293"/>
      <c r="ELC27" s="293"/>
      <c r="ELD27" s="293"/>
      <c r="ELE27" s="293"/>
      <c r="ELF27" s="293"/>
      <c r="ELG27" s="293"/>
      <c r="ELH27" s="293"/>
      <c r="ELI27" s="293"/>
      <c r="ELJ27" s="293"/>
      <c r="ELK27" s="293"/>
      <c r="ELL27" s="293"/>
      <c r="ELM27" s="293"/>
      <c r="ELN27" s="293"/>
      <c r="ELO27" s="293"/>
      <c r="ELP27" s="293"/>
      <c r="ELQ27" s="293"/>
      <c r="ELR27" s="293"/>
      <c r="ELS27" s="293"/>
      <c r="ELT27" s="293"/>
      <c r="ELU27" s="293"/>
      <c r="ELV27" s="293"/>
      <c r="ELW27" s="293"/>
      <c r="ELX27" s="293"/>
      <c r="ELY27" s="293"/>
      <c r="ELZ27" s="293"/>
      <c r="EMA27" s="293"/>
      <c r="EMB27" s="293"/>
      <c r="EMC27" s="293"/>
      <c r="EMD27" s="293"/>
      <c r="EME27" s="293"/>
      <c r="EMF27" s="293"/>
      <c r="EMG27" s="293"/>
      <c r="EMH27" s="293"/>
      <c r="EMI27" s="293"/>
      <c r="EMJ27" s="293"/>
      <c r="EMK27" s="293"/>
      <c r="EML27" s="293"/>
      <c r="EMM27" s="293"/>
      <c r="EMN27" s="293"/>
      <c r="EMO27" s="293"/>
      <c r="EMP27" s="293"/>
      <c r="EMQ27" s="293"/>
      <c r="EMR27" s="293"/>
      <c r="EMS27" s="293"/>
      <c r="EMT27" s="293"/>
      <c r="EMU27" s="293"/>
      <c r="EMV27" s="293"/>
      <c r="EMW27" s="293"/>
      <c r="EMX27" s="293"/>
      <c r="EMY27" s="293"/>
      <c r="EMZ27" s="293"/>
      <c r="ENA27" s="293"/>
      <c r="ENB27" s="293"/>
      <c r="ENC27" s="293"/>
      <c r="END27" s="293"/>
      <c r="ENE27" s="293"/>
      <c r="ENF27" s="293"/>
      <c r="ENG27" s="293"/>
      <c r="ENH27" s="293"/>
      <c r="ENI27" s="293"/>
      <c r="ENJ27" s="293"/>
      <c r="ENK27" s="293"/>
      <c r="ENL27" s="293"/>
      <c r="ENM27" s="293"/>
      <c r="ENN27" s="293"/>
      <c r="ENO27" s="293"/>
      <c r="ENP27" s="293"/>
      <c r="ENQ27" s="293"/>
      <c r="ENR27" s="293"/>
      <c r="ENS27" s="293"/>
      <c r="ENT27" s="293"/>
      <c r="ENU27" s="293"/>
      <c r="ENV27" s="293"/>
      <c r="ENW27" s="293"/>
      <c r="ENX27" s="293"/>
      <c r="ENY27" s="293"/>
      <c r="ENZ27" s="293"/>
      <c r="EOA27" s="293"/>
      <c r="EOB27" s="293"/>
      <c r="EOC27" s="293"/>
      <c r="EOD27" s="293"/>
      <c r="EOE27" s="293"/>
      <c r="EOF27" s="293"/>
      <c r="EOG27" s="293"/>
      <c r="EOH27" s="293"/>
      <c r="EOI27" s="293"/>
      <c r="EOJ27" s="293"/>
      <c r="EOK27" s="293"/>
      <c r="EOL27" s="293"/>
      <c r="EOM27" s="293"/>
      <c r="EON27" s="293"/>
      <c r="EOO27" s="293"/>
      <c r="EOP27" s="293"/>
      <c r="EOQ27" s="293"/>
      <c r="EOR27" s="293"/>
      <c r="EOS27" s="293"/>
      <c r="EOT27" s="293"/>
      <c r="EOU27" s="293"/>
      <c r="EOV27" s="293"/>
      <c r="EOW27" s="293"/>
      <c r="EOX27" s="293"/>
      <c r="EOY27" s="293"/>
      <c r="EOZ27" s="293"/>
      <c r="EPA27" s="293"/>
      <c r="EPB27" s="293"/>
      <c r="EPC27" s="293"/>
      <c r="EPD27" s="293"/>
      <c r="EPE27" s="293"/>
      <c r="EPF27" s="293"/>
      <c r="EPG27" s="293"/>
      <c r="EPH27" s="293"/>
      <c r="EPI27" s="293"/>
      <c r="EPJ27" s="293"/>
      <c r="EPK27" s="293"/>
      <c r="EPL27" s="293"/>
      <c r="EPM27" s="293"/>
      <c r="EPN27" s="293"/>
      <c r="EPO27" s="293"/>
      <c r="EPP27" s="293"/>
      <c r="EPQ27" s="293"/>
      <c r="EPR27" s="293"/>
      <c r="EPS27" s="293"/>
      <c r="EPT27" s="293"/>
      <c r="EPU27" s="293"/>
      <c r="EPV27" s="293"/>
      <c r="EPW27" s="293"/>
      <c r="EPX27" s="293"/>
      <c r="EPY27" s="293"/>
      <c r="EPZ27" s="293"/>
      <c r="EQA27" s="293"/>
      <c r="EQB27" s="293"/>
      <c r="EQC27" s="293"/>
      <c r="EQD27" s="293"/>
      <c r="EQE27" s="293"/>
      <c r="EQF27" s="293"/>
      <c r="EQG27" s="293"/>
      <c r="EQH27" s="293"/>
      <c r="EQI27" s="293"/>
      <c r="EQJ27" s="293"/>
      <c r="EQK27" s="293"/>
      <c r="EQL27" s="293"/>
      <c r="EQM27" s="293"/>
      <c r="EQN27" s="293"/>
      <c r="EQO27" s="293"/>
      <c r="EQP27" s="293"/>
      <c r="EQQ27" s="293"/>
      <c r="EQR27" s="293"/>
      <c r="EQS27" s="293"/>
      <c r="EQT27" s="293"/>
      <c r="EQU27" s="293"/>
      <c r="EQV27" s="293"/>
      <c r="EQW27" s="293"/>
      <c r="EQX27" s="293"/>
      <c r="EQY27" s="293"/>
      <c r="EQZ27" s="293"/>
      <c r="ERA27" s="293"/>
      <c r="ERB27" s="293"/>
      <c r="ERC27" s="293"/>
      <c r="ERD27" s="293"/>
      <c r="ERE27" s="293"/>
      <c r="ERF27" s="293"/>
      <c r="ERG27" s="293"/>
      <c r="ERH27" s="293"/>
      <c r="ERI27" s="293"/>
      <c r="ERJ27" s="293"/>
      <c r="ERK27" s="293"/>
      <c r="ERL27" s="293"/>
      <c r="ERM27" s="293"/>
      <c r="ERN27" s="293"/>
      <c r="ERO27" s="293"/>
      <c r="ERP27" s="293"/>
      <c r="ERQ27" s="293"/>
      <c r="ERR27" s="293"/>
      <c r="ERS27" s="293"/>
      <c r="ERT27" s="293"/>
      <c r="ERU27" s="293"/>
      <c r="ERV27" s="293"/>
      <c r="ERW27" s="293"/>
      <c r="ERX27" s="293"/>
      <c r="ERY27" s="293"/>
      <c r="ERZ27" s="293"/>
      <c r="ESA27" s="293"/>
      <c r="ESB27" s="293"/>
      <c r="ESC27" s="293"/>
      <c r="ESD27" s="293"/>
      <c r="ESE27" s="293"/>
      <c r="ESF27" s="293"/>
      <c r="ESG27" s="293"/>
      <c r="ESH27" s="293"/>
      <c r="ESI27" s="293"/>
      <c r="ESJ27" s="293"/>
      <c r="ESK27" s="293"/>
      <c r="ESL27" s="293"/>
      <c r="ESM27" s="293"/>
      <c r="ESN27" s="293"/>
      <c r="ESO27" s="293"/>
      <c r="ESP27" s="293"/>
      <c r="ESQ27" s="293"/>
      <c r="ESR27" s="293"/>
      <c r="ESS27" s="293"/>
      <c r="EST27" s="293"/>
      <c r="ESU27" s="293"/>
      <c r="ESV27" s="293"/>
      <c r="ESW27" s="293"/>
      <c r="ESX27" s="293"/>
      <c r="ESY27" s="293"/>
      <c r="ESZ27" s="293"/>
      <c r="ETA27" s="293"/>
      <c r="ETB27" s="293"/>
      <c r="ETC27" s="293"/>
      <c r="ETD27" s="293"/>
      <c r="ETE27" s="293"/>
      <c r="ETF27" s="293"/>
      <c r="ETG27" s="293"/>
      <c r="ETH27" s="293"/>
      <c r="ETI27" s="293"/>
      <c r="ETJ27" s="293"/>
      <c r="ETK27" s="293"/>
      <c r="ETL27" s="293"/>
      <c r="ETM27" s="293"/>
      <c r="ETN27" s="293"/>
      <c r="ETO27" s="293"/>
      <c r="ETP27" s="293"/>
      <c r="ETQ27" s="293"/>
      <c r="ETR27" s="293"/>
      <c r="ETS27" s="293"/>
      <c r="ETT27" s="293"/>
      <c r="ETU27" s="293"/>
      <c r="ETV27" s="293"/>
      <c r="ETW27" s="293"/>
      <c r="ETX27" s="293"/>
      <c r="ETY27" s="293"/>
      <c r="ETZ27" s="293"/>
      <c r="EUA27" s="293"/>
      <c r="EUB27" s="293"/>
      <c r="EUC27" s="293"/>
      <c r="EUD27" s="293"/>
      <c r="EUE27" s="293"/>
      <c r="EUF27" s="293"/>
      <c r="EUG27" s="293"/>
      <c r="EUH27" s="293"/>
      <c r="EUI27" s="293"/>
      <c r="EUJ27" s="293"/>
      <c r="EUK27" s="293"/>
      <c r="EUL27" s="293"/>
      <c r="EUM27" s="293"/>
      <c r="EUN27" s="293"/>
      <c r="EUO27" s="293"/>
      <c r="EUP27" s="293"/>
      <c r="EUQ27" s="293"/>
      <c r="EUR27" s="293"/>
      <c r="EUS27" s="293"/>
      <c r="EUT27" s="293"/>
      <c r="EUU27" s="293"/>
      <c r="EUV27" s="293"/>
      <c r="EUW27" s="293"/>
      <c r="EUX27" s="293"/>
      <c r="EUY27" s="293"/>
      <c r="EUZ27" s="293"/>
      <c r="EVA27" s="293"/>
      <c r="EVB27" s="293"/>
      <c r="EVC27" s="293"/>
      <c r="EVD27" s="293"/>
      <c r="EVE27" s="293"/>
      <c r="EVF27" s="293"/>
      <c r="EVG27" s="293"/>
      <c r="EVH27" s="293"/>
      <c r="EVI27" s="293"/>
      <c r="EVJ27" s="293"/>
      <c r="EVK27" s="293"/>
      <c r="EVL27" s="293"/>
      <c r="EVM27" s="293"/>
      <c r="EVN27" s="293"/>
      <c r="EVO27" s="293"/>
      <c r="EVP27" s="293"/>
      <c r="EVQ27" s="293"/>
      <c r="EVR27" s="293"/>
      <c r="EVS27" s="293"/>
      <c r="EVT27" s="293"/>
      <c r="EVU27" s="293"/>
      <c r="EVV27" s="293"/>
      <c r="EVW27" s="293"/>
      <c r="EVX27" s="293"/>
      <c r="EVY27" s="293"/>
      <c r="EVZ27" s="293"/>
      <c r="EWA27" s="293"/>
      <c r="EWB27" s="293"/>
      <c r="EWC27" s="293"/>
      <c r="EWD27" s="293"/>
      <c r="EWE27" s="293"/>
      <c r="EWF27" s="293"/>
      <c r="EWG27" s="293"/>
      <c r="EWH27" s="293"/>
      <c r="EWI27" s="293"/>
      <c r="EWJ27" s="293"/>
      <c r="EWK27" s="293"/>
      <c r="EWL27" s="293"/>
      <c r="EWM27" s="293"/>
      <c r="EWN27" s="293"/>
      <c r="EWO27" s="293"/>
      <c r="EWP27" s="293"/>
      <c r="EWQ27" s="293"/>
      <c r="EWR27" s="293"/>
      <c r="EWS27" s="293"/>
      <c r="EWT27" s="293"/>
      <c r="EWU27" s="293"/>
      <c r="EWV27" s="293"/>
      <c r="EWW27" s="293"/>
      <c r="EWX27" s="293"/>
      <c r="EWY27" s="293"/>
      <c r="EWZ27" s="293"/>
      <c r="EXA27" s="293"/>
      <c r="EXB27" s="293"/>
      <c r="EXC27" s="293"/>
      <c r="EXD27" s="293"/>
      <c r="EXE27" s="293"/>
      <c r="EXF27" s="293"/>
      <c r="EXG27" s="293"/>
      <c r="EXH27" s="293"/>
      <c r="EXI27" s="293"/>
      <c r="EXJ27" s="293"/>
      <c r="EXK27" s="293"/>
      <c r="EXL27" s="293"/>
      <c r="EXM27" s="293"/>
      <c r="EXN27" s="293"/>
      <c r="EXO27" s="293"/>
      <c r="EXP27" s="293"/>
      <c r="EXQ27" s="293"/>
      <c r="EXR27" s="293"/>
      <c r="EXS27" s="293"/>
      <c r="EXT27" s="293"/>
      <c r="EXU27" s="293"/>
      <c r="EXV27" s="293"/>
      <c r="EXW27" s="293"/>
      <c r="EXX27" s="293"/>
      <c r="EXY27" s="293"/>
      <c r="EXZ27" s="293"/>
      <c r="EYA27" s="293"/>
      <c r="EYB27" s="293"/>
      <c r="EYC27" s="293"/>
      <c r="EYD27" s="293"/>
      <c r="EYE27" s="293"/>
      <c r="EYF27" s="293"/>
      <c r="EYG27" s="293"/>
      <c r="EYH27" s="293"/>
      <c r="EYI27" s="293"/>
      <c r="EYJ27" s="293"/>
      <c r="EYK27" s="293"/>
      <c r="EYL27" s="293"/>
      <c r="EYM27" s="293"/>
      <c r="EYN27" s="293"/>
      <c r="EYO27" s="293"/>
      <c r="EYP27" s="293"/>
      <c r="EYQ27" s="293"/>
      <c r="EYR27" s="293"/>
      <c r="EYS27" s="293"/>
      <c r="EYT27" s="293"/>
      <c r="EYU27" s="293"/>
      <c r="EYV27" s="293"/>
      <c r="EYW27" s="293"/>
      <c r="EYX27" s="293"/>
      <c r="EYY27" s="293"/>
      <c r="EYZ27" s="293"/>
      <c r="EZA27" s="293"/>
      <c r="EZB27" s="293"/>
      <c r="EZC27" s="293"/>
      <c r="EZD27" s="293"/>
      <c r="EZE27" s="293"/>
      <c r="EZF27" s="293"/>
      <c r="EZG27" s="293"/>
      <c r="EZH27" s="293"/>
      <c r="EZI27" s="293"/>
      <c r="EZJ27" s="293"/>
      <c r="EZK27" s="293"/>
      <c r="EZL27" s="293"/>
      <c r="EZM27" s="293"/>
      <c r="EZN27" s="293"/>
      <c r="EZO27" s="293"/>
      <c r="EZP27" s="293"/>
      <c r="EZQ27" s="293"/>
      <c r="EZR27" s="293"/>
      <c r="EZS27" s="293"/>
      <c r="EZT27" s="293"/>
      <c r="EZU27" s="293"/>
      <c r="EZV27" s="293"/>
      <c r="EZW27" s="293"/>
      <c r="EZX27" s="293"/>
      <c r="EZY27" s="293"/>
      <c r="EZZ27" s="293"/>
      <c r="FAA27" s="293"/>
      <c r="FAB27" s="293"/>
      <c r="FAC27" s="293"/>
      <c r="FAD27" s="293"/>
      <c r="FAE27" s="293"/>
      <c r="FAF27" s="293"/>
      <c r="FAG27" s="293"/>
      <c r="FAH27" s="293"/>
      <c r="FAI27" s="293"/>
      <c r="FAJ27" s="293"/>
      <c r="FAK27" s="293"/>
      <c r="FAL27" s="293"/>
      <c r="FAM27" s="293"/>
      <c r="FAN27" s="293"/>
      <c r="FAO27" s="293"/>
      <c r="FAP27" s="293"/>
      <c r="FAQ27" s="293"/>
      <c r="FAR27" s="293"/>
      <c r="FAS27" s="293"/>
      <c r="FAT27" s="293"/>
      <c r="FAU27" s="293"/>
      <c r="FAV27" s="293"/>
      <c r="FAW27" s="293"/>
      <c r="FAX27" s="293"/>
      <c r="FAY27" s="293"/>
      <c r="FAZ27" s="293"/>
      <c r="FBA27" s="293"/>
      <c r="FBB27" s="293"/>
      <c r="FBC27" s="293"/>
      <c r="FBD27" s="293"/>
      <c r="FBE27" s="293"/>
      <c r="FBF27" s="293"/>
      <c r="FBG27" s="293"/>
      <c r="FBH27" s="293"/>
      <c r="FBI27" s="293"/>
      <c r="FBJ27" s="293"/>
      <c r="FBK27" s="293"/>
      <c r="FBL27" s="293"/>
      <c r="FBM27" s="293"/>
      <c r="FBN27" s="293"/>
      <c r="FBO27" s="293"/>
      <c r="FBP27" s="293"/>
      <c r="FBQ27" s="293"/>
      <c r="FBR27" s="293"/>
      <c r="FBS27" s="293"/>
      <c r="FBT27" s="293"/>
      <c r="FBU27" s="293"/>
      <c r="FBV27" s="293"/>
      <c r="FBW27" s="293"/>
      <c r="FBX27" s="293"/>
      <c r="FBY27" s="293"/>
      <c r="FBZ27" s="293"/>
      <c r="FCA27" s="293"/>
      <c r="FCB27" s="293"/>
      <c r="FCC27" s="293"/>
      <c r="FCD27" s="293"/>
      <c r="FCE27" s="293"/>
      <c r="FCF27" s="293"/>
      <c r="FCG27" s="293"/>
      <c r="FCH27" s="293"/>
      <c r="FCI27" s="293"/>
      <c r="FCJ27" s="293"/>
      <c r="FCK27" s="293"/>
      <c r="FCL27" s="293"/>
      <c r="FCM27" s="293"/>
      <c r="FCN27" s="293"/>
      <c r="FCO27" s="293"/>
      <c r="FCP27" s="293"/>
      <c r="FCQ27" s="293"/>
      <c r="FCR27" s="293"/>
      <c r="FCS27" s="293"/>
      <c r="FCT27" s="293"/>
      <c r="FCU27" s="293"/>
      <c r="FCV27" s="293"/>
      <c r="FCW27" s="293"/>
      <c r="FCX27" s="293"/>
      <c r="FCY27" s="293"/>
      <c r="FCZ27" s="293"/>
      <c r="FDA27" s="293"/>
      <c r="FDB27" s="293"/>
      <c r="FDC27" s="293"/>
      <c r="FDD27" s="293"/>
      <c r="FDE27" s="293"/>
      <c r="FDF27" s="293"/>
      <c r="FDG27" s="293"/>
      <c r="FDH27" s="293"/>
      <c r="FDI27" s="293"/>
      <c r="FDJ27" s="293"/>
      <c r="FDK27" s="293"/>
      <c r="FDL27" s="293"/>
      <c r="FDM27" s="293"/>
      <c r="FDN27" s="293"/>
      <c r="FDO27" s="293"/>
      <c r="FDP27" s="293"/>
      <c r="FDQ27" s="293"/>
      <c r="FDR27" s="293"/>
      <c r="FDS27" s="293"/>
      <c r="FDT27" s="293"/>
      <c r="FDU27" s="293"/>
      <c r="FDV27" s="293"/>
      <c r="FDW27" s="293"/>
      <c r="FDX27" s="293"/>
      <c r="FDY27" s="293"/>
      <c r="FDZ27" s="293"/>
      <c r="FEA27" s="293"/>
      <c r="FEB27" s="293"/>
      <c r="FEC27" s="293"/>
      <c r="FED27" s="293"/>
      <c r="FEE27" s="293"/>
      <c r="FEF27" s="293"/>
      <c r="FEG27" s="293"/>
      <c r="FEH27" s="293"/>
      <c r="FEI27" s="293"/>
      <c r="FEJ27" s="293"/>
      <c r="FEK27" s="293"/>
      <c r="FEL27" s="293"/>
      <c r="FEM27" s="293"/>
      <c r="FEN27" s="293"/>
      <c r="FEO27" s="293"/>
      <c r="FEP27" s="293"/>
      <c r="FEQ27" s="293"/>
      <c r="FER27" s="293"/>
      <c r="FES27" s="293"/>
      <c r="FET27" s="293"/>
      <c r="FEU27" s="293"/>
      <c r="FEV27" s="293"/>
      <c r="FEW27" s="293"/>
      <c r="FEX27" s="293"/>
      <c r="FEY27" s="293"/>
      <c r="FEZ27" s="293"/>
      <c r="FFA27" s="293"/>
      <c r="FFB27" s="293"/>
      <c r="FFC27" s="293"/>
      <c r="FFD27" s="293"/>
      <c r="FFE27" s="293"/>
      <c r="FFF27" s="293"/>
      <c r="FFG27" s="293"/>
      <c r="FFH27" s="293"/>
      <c r="FFI27" s="293"/>
      <c r="FFJ27" s="293"/>
      <c r="FFK27" s="293"/>
      <c r="FFL27" s="293"/>
      <c r="FFM27" s="293"/>
      <c r="FFN27" s="293"/>
      <c r="FFO27" s="293"/>
      <c r="FFP27" s="293"/>
      <c r="FFQ27" s="293"/>
      <c r="FFR27" s="293"/>
      <c r="FFS27" s="293"/>
      <c r="FFT27" s="293"/>
      <c r="FFU27" s="293"/>
      <c r="FFV27" s="293"/>
      <c r="FFW27" s="293"/>
      <c r="FFX27" s="293"/>
      <c r="FFY27" s="293"/>
      <c r="FFZ27" s="293"/>
      <c r="FGA27" s="293"/>
      <c r="FGB27" s="293"/>
      <c r="FGC27" s="293"/>
      <c r="FGD27" s="293"/>
      <c r="FGE27" s="293"/>
      <c r="FGF27" s="293"/>
      <c r="FGG27" s="293"/>
      <c r="FGH27" s="293"/>
      <c r="FGI27" s="293"/>
      <c r="FGJ27" s="293"/>
      <c r="FGK27" s="293"/>
      <c r="FGL27" s="293"/>
      <c r="FGM27" s="293"/>
      <c r="FGN27" s="293"/>
      <c r="FGO27" s="293"/>
      <c r="FGP27" s="293"/>
      <c r="FGQ27" s="293"/>
      <c r="FGR27" s="293"/>
      <c r="FGS27" s="293"/>
      <c r="FGT27" s="293"/>
      <c r="FGU27" s="293"/>
      <c r="FGV27" s="293"/>
      <c r="FGW27" s="293"/>
      <c r="FGX27" s="293"/>
      <c r="FGY27" s="293"/>
      <c r="FGZ27" s="293"/>
      <c r="FHA27" s="293"/>
      <c r="FHB27" s="293"/>
      <c r="FHC27" s="293"/>
      <c r="FHD27" s="293"/>
      <c r="FHE27" s="293"/>
      <c r="FHF27" s="293"/>
      <c r="FHG27" s="293"/>
      <c r="FHH27" s="293"/>
      <c r="FHI27" s="293"/>
      <c r="FHJ27" s="293"/>
      <c r="FHK27" s="293"/>
      <c r="FHL27" s="293"/>
      <c r="FHM27" s="293"/>
      <c r="FHN27" s="293"/>
      <c r="FHO27" s="293"/>
      <c r="FHP27" s="293"/>
      <c r="FHQ27" s="293"/>
      <c r="FHR27" s="293"/>
      <c r="FHS27" s="293"/>
      <c r="FHT27" s="293"/>
      <c r="FHU27" s="293"/>
      <c r="FHV27" s="293"/>
      <c r="FHW27" s="293"/>
      <c r="FHX27" s="293"/>
      <c r="FHY27" s="293"/>
      <c r="FHZ27" s="293"/>
      <c r="FIA27" s="293"/>
      <c r="FIB27" s="293"/>
      <c r="FIC27" s="293"/>
      <c r="FID27" s="293"/>
      <c r="FIE27" s="293"/>
      <c r="FIF27" s="293"/>
      <c r="FIG27" s="293"/>
      <c r="FIH27" s="293"/>
      <c r="FII27" s="293"/>
      <c r="FIJ27" s="293"/>
      <c r="FIK27" s="293"/>
      <c r="FIL27" s="293"/>
      <c r="FIM27" s="293"/>
      <c r="FIN27" s="293"/>
      <c r="FIO27" s="293"/>
      <c r="FIP27" s="293"/>
      <c r="FIQ27" s="293"/>
      <c r="FIR27" s="293"/>
      <c r="FIS27" s="293"/>
      <c r="FIT27" s="293"/>
      <c r="FIU27" s="293"/>
      <c r="FIV27" s="293"/>
      <c r="FIW27" s="293"/>
      <c r="FIX27" s="293"/>
      <c r="FIY27" s="293"/>
      <c r="FIZ27" s="293"/>
      <c r="FJA27" s="293"/>
      <c r="FJB27" s="293"/>
      <c r="FJC27" s="293"/>
      <c r="FJD27" s="293"/>
      <c r="FJE27" s="293"/>
      <c r="FJF27" s="293"/>
      <c r="FJG27" s="293"/>
      <c r="FJH27" s="293"/>
      <c r="FJI27" s="293"/>
      <c r="FJJ27" s="293"/>
      <c r="FJK27" s="293"/>
      <c r="FJL27" s="293"/>
      <c r="FJM27" s="293"/>
      <c r="FJN27" s="293"/>
      <c r="FJO27" s="293"/>
      <c r="FJP27" s="293"/>
      <c r="FJQ27" s="293"/>
      <c r="FJR27" s="293"/>
      <c r="FJS27" s="293"/>
      <c r="FJT27" s="293"/>
      <c r="FJU27" s="293"/>
      <c r="FJV27" s="293"/>
      <c r="FJW27" s="293"/>
      <c r="FJX27" s="293"/>
      <c r="FJY27" s="293"/>
      <c r="FJZ27" s="293"/>
      <c r="FKA27" s="293"/>
      <c r="FKB27" s="293"/>
      <c r="FKC27" s="293"/>
      <c r="FKD27" s="293"/>
      <c r="FKE27" s="293"/>
      <c r="FKF27" s="293"/>
      <c r="FKG27" s="293"/>
      <c r="FKH27" s="293"/>
      <c r="FKI27" s="293"/>
      <c r="FKJ27" s="293"/>
      <c r="FKK27" s="293"/>
      <c r="FKL27" s="293"/>
      <c r="FKM27" s="293"/>
      <c r="FKN27" s="293"/>
      <c r="FKO27" s="293"/>
      <c r="FKP27" s="293"/>
      <c r="FKQ27" s="293"/>
      <c r="FKR27" s="293"/>
      <c r="FKS27" s="293"/>
      <c r="FKT27" s="293"/>
      <c r="FKU27" s="293"/>
      <c r="FKV27" s="293"/>
      <c r="FKW27" s="293"/>
      <c r="FKX27" s="293"/>
      <c r="FKY27" s="293"/>
      <c r="FKZ27" s="293"/>
      <c r="FLA27" s="293"/>
      <c r="FLB27" s="293"/>
      <c r="FLC27" s="293"/>
      <c r="FLD27" s="293"/>
      <c r="FLE27" s="293"/>
      <c r="FLF27" s="293"/>
      <c r="FLG27" s="293"/>
      <c r="FLH27" s="293"/>
      <c r="FLI27" s="293"/>
      <c r="FLJ27" s="293"/>
      <c r="FLK27" s="293"/>
      <c r="FLL27" s="293"/>
      <c r="FLM27" s="293"/>
      <c r="FLN27" s="293"/>
      <c r="FLO27" s="293"/>
      <c r="FLP27" s="293"/>
      <c r="FLQ27" s="293"/>
      <c r="FLR27" s="293"/>
      <c r="FLS27" s="293"/>
      <c r="FLT27" s="293"/>
      <c r="FLU27" s="293"/>
      <c r="FLV27" s="293"/>
      <c r="FLW27" s="293"/>
      <c r="FLX27" s="293"/>
      <c r="FLY27" s="293"/>
      <c r="FLZ27" s="293"/>
      <c r="FMA27" s="293"/>
      <c r="FMB27" s="293"/>
      <c r="FMC27" s="293"/>
      <c r="FMD27" s="293"/>
      <c r="FME27" s="293"/>
      <c r="FMF27" s="293"/>
      <c r="FMG27" s="293"/>
      <c r="FMH27" s="293"/>
      <c r="FMI27" s="293"/>
      <c r="FMJ27" s="293"/>
      <c r="FMK27" s="293"/>
      <c r="FML27" s="293"/>
      <c r="FMM27" s="293"/>
      <c r="FMN27" s="293"/>
      <c r="FMO27" s="293"/>
      <c r="FMP27" s="293"/>
      <c r="FMQ27" s="293"/>
      <c r="FMR27" s="293"/>
      <c r="FMS27" s="293"/>
      <c r="FMT27" s="293"/>
      <c r="FMU27" s="293"/>
      <c r="FMV27" s="293"/>
      <c r="FMW27" s="293"/>
      <c r="FMX27" s="293"/>
      <c r="FMY27" s="293"/>
      <c r="FMZ27" s="293"/>
      <c r="FNA27" s="293"/>
      <c r="FNB27" s="293"/>
      <c r="FNC27" s="293"/>
      <c r="FND27" s="293"/>
      <c r="FNE27" s="293"/>
      <c r="FNF27" s="293"/>
      <c r="FNG27" s="293"/>
      <c r="FNH27" s="293"/>
      <c r="FNI27" s="293"/>
      <c r="FNJ27" s="293"/>
      <c r="FNK27" s="293"/>
      <c r="FNL27" s="293"/>
      <c r="FNM27" s="293"/>
      <c r="FNN27" s="293"/>
      <c r="FNO27" s="293"/>
      <c r="FNP27" s="293"/>
      <c r="FNQ27" s="293"/>
      <c r="FNR27" s="293"/>
      <c r="FNS27" s="293"/>
      <c r="FNT27" s="293"/>
      <c r="FNU27" s="293"/>
      <c r="FNV27" s="293"/>
      <c r="FNW27" s="293"/>
      <c r="FNX27" s="293"/>
      <c r="FNY27" s="293"/>
      <c r="FNZ27" s="293"/>
      <c r="FOA27" s="293"/>
      <c r="FOB27" s="293"/>
      <c r="FOC27" s="293"/>
      <c r="FOD27" s="293"/>
      <c r="FOE27" s="293"/>
      <c r="FOF27" s="293"/>
      <c r="FOG27" s="293"/>
      <c r="FOH27" s="293"/>
      <c r="FOI27" s="293"/>
      <c r="FOJ27" s="293"/>
      <c r="FOK27" s="293"/>
      <c r="FOL27" s="293"/>
      <c r="FOM27" s="293"/>
      <c r="FON27" s="293"/>
      <c r="FOO27" s="293"/>
      <c r="FOP27" s="293"/>
      <c r="FOQ27" s="293"/>
      <c r="FOR27" s="293"/>
      <c r="FOS27" s="293"/>
      <c r="FOT27" s="293"/>
      <c r="FOU27" s="293"/>
      <c r="FOV27" s="293"/>
      <c r="FOW27" s="293"/>
      <c r="FOX27" s="293"/>
      <c r="FOY27" s="293"/>
      <c r="FOZ27" s="293"/>
      <c r="FPA27" s="293"/>
      <c r="FPB27" s="293"/>
      <c r="FPC27" s="293"/>
      <c r="FPD27" s="293"/>
      <c r="FPE27" s="293"/>
      <c r="FPF27" s="293"/>
      <c r="FPG27" s="293"/>
      <c r="FPH27" s="293"/>
      <c r="FPI27" s="293"/>
      <c r="FPJ27" s="293"/>
      <c r="FPK27" s="293"/>
      <c r="FPL27" s="293"/>
      <c r="FPM27" s="293"/>
      <c r="FPN27" s="293"/>
      <c r="FPO27" s="293"/>
      <c r="FPP27" s="293"/>
      <c r="FPQ27" s="293"/>
      <c r="FPR27" s="293"/>
      <c r="FPS27" s="293"/>
      <c r="FPT27" s="293"/>
      <c r="FPU27" s="293"/>
      <c r="FPV27" s="293"/>
      <c r="FPW27" s="293"/>
      <c r="FPX27" s="293"/>
      <c r="FPY27" s="293"/>
      <c r="FPZ27" s="293"/>
      <c r="FQA27" s="293"/>
      <c r="FQB27" s="293"/>
      <c r="FQC27" s="293"/>
      <c r="FQD27" s="293"/>
      <c r="FQE27" s="293"/>
      <c r="FQF27" s="293"/>
      <c r="FQG27" s="293"/>
      <c r="FQH27" s="293"/>
      <c r="FQI27" s="293"/>
      <c r="FQJ27" s="293"/>
      <c r="FQK27" s="293"/>
      <c r="FQL27" s="293"/>
      <c r="FQM27" s="293"/>
      <c r="FQN27" s="293"/>
      <c r="FQO27" s="293"/>
      <c r="FQP27" s="293"/>
      <c r="FQQ27" s="293"/>
      <c r="FQR27" s="293"/>
      <c r="FQS27" s="293"/>
      <c r="FQT27" s="293"/>
      <c r="FQU27" s="293"/>
      <c r="FQV27" s="293"/>
      <c r="FQW27" s="293"/>
      <c r="FQX27" s="293"/>
      <c r="FQY27" s="293"/>
      <c r="FQZ27" s="293"/>
      <c r="FRA27" s="293"/>
      <c r="FRB27" s="293"/>
      <c r="FRC27" s="293"/>
      <c r="FRD27" s="293"/>
      <c r="FRE27" s="293"/>
      <c r="FRF27" s="293"/>
      <c r="FRG27" s="293"/>
      <c r="FRH27" s="293"/>
      <c r="FRI27" s="293"/>
      <c r="FRJ27" s="293"/>
      <c r="FRK27" s="293"/>
      <c r="FRL27" s="293"/>
      <c r="FRM27" s="293"/>
      <c r="FRN27" s="293"/>
      <c r="FRO27" s="293"/>
      <c r="FRP27" s="293"/>
      <c r="FRQ27" s="293"/>
      <c r="FRR27" s="293"/>
      <c r="FRS27" s="293"/>
      <c r="FRT27" s="293"/>
      <c r="FRU27" s="293"/>
      <c r="FRV27" s="293"/>
      <c r="FRW27" s="293"/>
      <c r="FRX27" s="293"/>
      <c r="FRY27" s="293"/>
      <c r="FRZ27" s="293"/>
      <c r="FSA27" s="293"/>
      <c r="FSB27" s="293"/>
      <c r="FSC27" s="293"/>
      <c r="FSD27" s="293"/>
      <c r="FSE27" s="293"/>
      <c r="FSF27" s="293"/>
      <c r="FSG27" s="293"/>
      <c r="FSH27" s="293"/>
      <c r="FSI27" s="293"/>
      <c r="FSJ27" s="293"/>
      <c r="FSK27" s="293"/>
      <c r="FSL27" s="293"/>
      <c r="FSM27" s="293"/>
      <c r="FSN27" s="293"/>
      <c r="FSO27" s="293"/>
      <c r="FSP27" s="293"/>
      <c r="FSQ27" s="293"/>
      <c r="FSR27" s="293"/>
      <c r="FSS27" s="293"/>
      <c r="FST27" s="293"/>
      <c r="FSU27" s="293"/>
      <c r="FSV27" s="293"/>
      <c r="FSW27" s="293"/>
      <c r="FSX27" s="293"/>
      <c r="FSY27" s="293"/>
      <c r="FSZ27" s="293"/>
      <c r="FTA27" s="293"/>
      <c r="FTB27" s="293"/>
      <c r="FTC27" s="293"/>
      <c r="FTD27" s="293"/>
      <c r="FTE27" s="293"/>
      <c r="FTF27" s="293"/>
      <c r="FTG27" s="293"/>
      <c r="FTH27" s="293"/>
      <c r="FTI27" s="293"/>
      <c r="FTJ27" s="293"/>
      <c r="FTK27" s="293"/>
      <c r="FTL27" s="293"/>
      <c r="FTM27" s="293"/>
      <c r="FTN27" s="293"/>
      <c r="FTO27" s="293"/>
      <c r="FTP27" s="293"/>
      <c r="FTQ27" s="293"/>
      <c r="FTR27" s="293"/>
      <c r="FTS27" s="293"/>
      <c r="FTT27" s="293"/>
      <c r="FTU27" s="293"/>
      <c r="FTV27" s="293"/>
      <c r="FTW27" s="293"/>
      <c r="FTX27" s="293"/>
      <c r="FTY27" s="293"/>
      <c r="FTZ27" s="293"/>
      <c r="FUA27" s="293"/>
      <c r="FUB27" s="293"/>
      <c r="FUC27" s="293"/>
      <c r="FUD27" s="293"/>
      <c r="FUE27" s="293"/>
      <c r="FUF27" s="293"/>
      <c r="FUG27" s="293"/>
      <c r="FUH27" s="293"/>
      <c r="FUI27" s="293"/>
      <c r="FUJ27" s="293"/>
      <c r="FUK27" s="293"/>
      <c r="FUL27" s="293"/>
      <c r="FUM27" s="293"/>
      <c r="FUN27" s="293"/>
      <c r="FUO27" s="293"/>
      <c r="FUP27" s="293"/>
      <c r="FUQ27" s="293"/>
      <c r="FUR27" s="293"/>
      <c r="FUS27" s="293"/>
      <c r="FUT27" s="293"/>
      <c r="FUU27" s="293"/>
      <c r="FUV27" s="293"/>
      <c r="FUW27" s="293"/>
      <c r="FUX27" s="293"/>
      <c r="FUY27" s="293"/>
      <c r="FUZ27" s="293"/>
      <c r="FVA27" s="293"/>
      <c r="FVB27" s="293"/>
      <c r="FVC27" s="293"/>
      <c r="FVD27" s="293"/>
      <c r="FVE27" s="293"/>
      <c r="FVF27" s="293"/>
      <c r="FVG27" s="293"/>
      <c r="FVH27" s="293"/>
      <c r="FVI27" s="293"/>
      <c r="FVJ27" s="293"/>
      <c r="FVK27" s="293"/>
      <c r="FVL27" s="293"/>
      <c r="FVM27" s="293"/>
      <c r="FVN27" s="293"/>
      <c r="FVO27" s="293"/>
      <c r="FVP27" s="293"/>
      <c r="FVQ27" s="293"/>
      <c r="FVR27" s="293"/>
      <c r="FVS27" s="293"/>
      <c r="FVT27" s="293"/>
      <c r="FVU27" s="293"/>
      <c r="FVV27" s="293"/>
      <c r="FVW27" s="293"/>
      <c r="FVX27" s="293"/>
      <c r="FVY27" s="293"/>
      <c r="FVZ27" s="293"/>
      <c r="FWA27" s="293"/>
      <c r="FWB27" s="293"/>
      <c r="FWC27" s="293"/>
      <c r="FWD27" s="293"/>
      <c r="FWE27" s="293"/>
      <c r="FWF27" s="293"/>
      <c r="FWG27" s="293"/>
      <c r="FWH27" s="293"/>
      <c r="FWI27" s="293"/>
      <c r="FWJ27" s="293"/>
      <c r="FWK27" s="293"/>
      <c r="FWL27" s="293"/>
      <c r="FWM27" s="293"/>
      <c r="FWN27" s="293"/>
      <c r="FWO27" s="293"/>
      <c r="FWP27" s="293"/>
      <c r="FWQ27" s="293"/>
      <c r="FWR27" s="293"/>
      <c r="FWS27" s="293"/>
      <c r="FWT27" s="293"/>
      <c r="FWU27" s="293"/>
      <c r="FWV27" s="293"/>
      <c r="FWW27" s="293"/>
      <c r="FWX27" s="293"/>
      <c r="FWY27" s="293"/>
      <c r="FWZ27" s="293"/>
      <c r="FXA27" s="293"/>
      <c r="FXB27" s="293"/>
      <c r="FXC27" s="293"/>
      <c r="FXD27" s="293"/>
      <c r="FXE27" s="293"/>
      <c r="FXF27" s="293"/>
      <c r="FXG27" s="293"/>
      <c r="FXH27" s="293"/>
      <c r="FXI27" s="293"/>
      <c r="FXJ27" s="293"/>
      <c r="FXK27" s="293"/>
      <c r="FXL27" s="293"/>
      <c r="FXM27" s="293"/>
      <c r="FXN27" s="293"/>
      <c r="FXO27" s="293"/>
      <c r="FXP27" s="293"/>
      <c r="FXQ27" s="293"/>
      <c r="FXR27" s="293"/>
      <c r="FXS27" s="293"/>
      <c r="FXT27" s="293"/>
      <c r="FXU27" s="293"/>
      <c r="FXV27" s="293"/>
      <c r="FXW27" s="293"/>
      <c r="FXX27" s="293"/>
      <c r="FXY27" s="293"/>
      <c r="FXZ27" s="293"/>
      <c r="FYA27" s="293"/>
      <c r="FYB27" s="293"/>
      <c r="FYC27" s="293"/>
      <c r="FYD27" s="293"/>
      <c r="FYE27" s="293"/>
      <c r="FYF27" s="293"/>
      <c r="FYG27" s="293"/>
      <c r="FYH27" s="293"/>
      <c r="FYI27" s="293"/>
      <c r="FYJ27" s="293"/>
      <c r="FYK27" s="293"/>
      <c r="FYL27" s="293"/>
      <c r="FYM27" s="293"/>
      <c r="FYN27" s="293"/>
      <c r="FYO27" s="293"/>
      <c r="FYP27" s="293"/>
      <c r="FYQ27" s="293"/>
      <c r="FYR27" s="293"/>
      <c r="FYS27" s="293"/>
      <c r="FYT27" s="293"/>
      <c r="FYU27" s="293"/>
      <c r="FYV27" s="293"/>
      <c r="FYW27" s="293"/>
      <c r="FYX27" s="293"/>
      <c r="FYY27" s="293"/>
      <c r="FYZ27" s="293"/>
      <c r="FZA27" s="293"/>
      <c r="FZB27" s="293"/>
      <c r="FZC27" s="293"/>
      <c r="FZD27" s="293"/>
      <c r="FZE27" s="293"/>
      <c r="FZF27" s="293"/>
      <c r="FZG27" s="293"/>
      <c r="FZH27" s="293"/>
      <c r="FZI27" s="293"/>
      <c r="FZJ27" s="293"/>
      <c r="FZK27" s="293"/>
      <c r="FZL27" s="293"/>
      <c r="FZM27" s="293"/>
      <c r="FZN27" s="293"/>
      <c r="FZO27" s="293"/>
      <c r="FZP27" s="293"/>
      <c r="FZQ27" s="293"/>
      <c r="FZR27" s="293"/>
      <c r="FZS27" s="293"/>
      <c r="FZT27" s="293"/>
      <c r="FZU27" s="293"/>
      <c r="FZV27" s="293"/>
      <c r="FZW27" s="293"/>
      <c r="FZX27" s="293"/>
      <c r="FZY27" s="293"/>
      <c r="FZZ27" s="293"/>
      <c r="GAA27" s="293"/>
      <c r="GAB27" s="293"/>
      <c r="GAC27" s="293"/>
      <c r="GAD27" s="293"/>
      <c r="GAE27" s="293"/>
      <c r="GAF27" s="293"/>
      <c r="GAG27" s="293"/>
      <c r="GAH27" s="293"/>
      <c r="GAI27" s="293"/>
      <c r="GAJ27" s="293"/>
      <c r="GAK27" s="293"/>
      <c r="GAL27" s="293"/>
      <c r="GAM27" s="293"/>
      <c r="GAN27" s="293"/>
      <c r="GAO27" s="293"/>
      <c r="GAP27" s="293"/>
      <c r="GAQ27" s="293"/>
      <c r="GAR27" s="293"/>
      <c r="GAS27" s="293"/>
      <c r="GAT27" s="293"/>
      <c r="GAU27" s="293"/>
      <c r="GAV27" s="293"/>
      <c r="GAW27" s="293"/>
      <c r="GAX27" s="293"/>
      <c r="GAY27" s="293"/>
      <c r="GAZ27" s="293"/>
      <c r="GBA27" s="293"/>
      <c r="GBB27" s="293"/>
      <c r="GBC27" s="293"/>
      <c r="GBD27" s="293"/>
      <c r="GBE27" s="293"/>
      <c r="GBF27" s="293"/>
      <c r="GBG27" s="293"/>
      <c r="GBH27" s="293"/>
      <c r="GBI27" s="293"/>
      <c r="GBJ27" s="293"/>
      <c r="GBK27" s="293"/>
      <c r="GBL27" s="293"/>
      <c r="GBM27" s="293"/>
      <c r="GBN27" s="293"/>
      <c r="GBO27" s="293"/>
      <c r="GBP27" s="293"/>
      <c r="GBQ27" s="293"/>
      <c r="GBR27" s="293"/>
      <c r="GBS27" s="293"/>
      <c r="GBT27" s="293"/>
      <c r="GBU27" s="293"/>
      <c r="GBV27" s="293"/>
      <c r="GBW27" s="293"/>
      <c r="GBX27" s="293"/>
      <c r="GBY27" s="293"/>
      <c r="GBZ27" s="293"/>
      <c r="GCA27" s="293"/>
      <c r="GCB27" s="293"/>
      <c r="GCC27" s="293"/>
      <c r="GCD27" s="293"/>
      <c r="GCE27" s="293"/>
      <c r="GCF27" s="293"/>
      <c r="GCG27" s="293"/>
      <c r="GCH27" s="293"/>
      <c r="GCI27" s="293"/>
      <c r="GCJ27" s="293"/>
      <c r="GCK27" s="293"/>
      <c r="GCL27" s="293"/>
      <c r="GCM27" s="293"/>
      <c r="GCN27" s="293"/>
      <c r="GCO27" s="293"/>
      <c r="GCP27" s="293"/>
      <c r="GCQ27" s="293"/>
      <c r="GCR27" s="293"/>
      <c r="GCS27" s="293"/>
      <c r="GCT27" s="293"/>
      <c r="GCU27" s="293"/>
      <c r="GCV27" s="293"/>
      <c r="GCW27" s="293"/>
      <c r="GCX27" s="293"/>
      <c r="GCY27" s="293"/>
      <c r="GCZ27" s="293"/>
      <c r="GDA27" s="293"/>
      <c r="GDB27" s="293"/>
      <c r="GDC27" s="293"/>
      <c r="GDD27" s="293"/>
      <c r="GDE27" s="293"/>
      <c r="GDF27" s="293"/>
      <c r="GDG27" s="293"/>
      <c r="GDH27" s="293"/>
      <c r="GDI27" s="293"/>
      <c r="GDJ27" s="293"/>
      <c r="GDK27" s="293"/>
      <c r="GDL27" s="293"/>
      <c r="GDM27" s="293"/>
      <c r="GDN27" s="293"/>
      <c r="GDO27" s="293"/>
      <c r="GDP27" s="293"/>
      <c r="GDQ27" s="293"/>
      <c r="GDR27" s="293"/>
      <c r="GDS27" s="293"/>
      <c r="GDT27" s="293"/>
      <c r="GDU27" s="293"/>
      <c r="GDV27" s="293"/>
      <c r="GDW27" s="293"/>
      <c r="GDX27" s="293"/>
      <c r="GDY27" s="293"/>
      <c r="GDZ27" s="293"/>
      <c r="GEA27" s="293"/>
      <c r="GEB27" s="293"/>
      <c r="GEC27" s="293"/>
      <c r="GED27" s="293"/>
      <c r="GEE27" s="293"/>
      <c r="GEF27" s="293"/>
      <c r="GEG27" s="293"/>
      <c r="GEH27" s="293"/>
      <c r="GEI27" s="293"/>
      <c r="GEJ27" s="293"/>
      <c r="GEK27" s="293"/>
      <c r="GEL27" s="293"/>
      <c r="GEM27" s="293"/>
      <c r="GEN27" s="293"/>
      <c r="GEO27" s="293"/>
      <c r="GEP27" s="293"/>
      <c r="GEQ27" s="293"/>
      <c r="GER27" s="293"/>
      <c r="GES27" s="293"/>
      <c r="GET27" s="293"/>
      <c r="GEU27" s="293"/>
      <c r="GEV27" s="293"/>
      <c r="GEW27" s="293"/>
      <c r="GEX27" s="293"/>
      <c r="GEY27" s="293"/>
      <c r="GEZ27" s="293"/>
      <c r="GFA27" s="293"/>
      <c r="GFB27" s="293"/>
      <c r="GFC27" s="293"/>
      <c r="GFD27" s="293"/>
      <c r="GFE27" s="293"/>
      <c r="GFF27" s="293"/>
      <c r="GFG27" s="293"/>
      <c r="GFH27" s="293"/>
      <c r="GFI27" s="293"/>
      <c r="GFJ27" s="293"/>
      <c r="GFK27" s="293"/>
      <c r="GFL27" s="293"/>
      <c r="GFM27" s="293"/>
      <c r="GFN27" s="293"/>
      <c r="GFO27" s="293"/>
      <c r="GFP27" s="293"/>
      <c r="GFQ27" s="293"/>
      <c r="GFR27" s="293"/>
      <c r="GFS27" s="293"/>
      <c r="GFT27" s="293"/>
      <c r="GFU27" s="293"/>
      <c r="GFV27" s="293"/>
      <c r="GFW27" s="293"/>
      <c r="GFX27" s="293"/>
      <c r="GFY27" s="293"/>
      <c r="GFZ27" s="293"/>
      <c r="GGA27" s="293"/>
      <c r="GGB27" s="293"/>
      <c r="GGC27" s="293"/>
      <c r="GGD27" s="293"/>
      <c r="GGE27" s="293"/>
      <c r="GGF27" s="293"/>
      <c r="GGG27" s="293"/>
      <c r="GGH27" s="293"/>
      <c r="GGI27" s="293"/>
      <c r="GGJ27" s="293"/>
      <c r="GGK27" s="293"/>
      <c r="GGL27" s="293"/>
      <c r="GGM27" s="293"/>
      <c r="GGN27" s="293"/>
      <c r="GGO27" s="293"/>
      <c r="GGP27" s="293"/>
      <c r="GGQ27" s="293"/>
      <c r="GGR27" s="293"/>
      <c r="GGS27" s="293"/>
      <c r="GGT27" s="293"/>
      <c r="GGU27" s="293"/>
      <c r="GGV27" s="293"/>
      <c r="GGW27" s="293"/>
      <c r="GGX27" s="293"/>
      <c r="GGY27" s="293"/>
      <c r="GGZ27" s="293"/>
      <c r="GHA27" s="293"/>
      <c r="GHB27" s="293"/>
      <c r="GHC27" s="293"/>
      <c r="GHD27" s="293"/>
      <c r="GHE27" s="293"/>
      <c r="GHF27" s="293"/>
      <c r="GHG27" s="293"/>
      <c r="GHH27" s="293"/>
      <c r="GHI27" s="293"/>
      <c r="GHJ27" s="293"/>
      <c r="GHK27" s="293"/>
      <c r="GHL27" s="293"/>
      <c r="GHM27" s="293"/>
      <c r="GHN27" s="293"/>
      <c r="GHO27" s="293"/>
      <c r="GHP27" s="293"/>
      <c r="GHQ27" s="293"/>
      <c r="GHR27" s="293"/>
      <c r="GHS27" s="293"/>
      <c r="GHT27" s="293"/>
      <c r="GHU27" s="293"/>
      <c r="GHV27" s="293"/>
      <c r="GHW27" s="293"/>
      <c r="GHX27" s="293"/>
      <c r="GHY27" s="293"/>
      <c r="GHZ27" s="293"/>
      <c r="GIA27" s="293"/>
      <c r="GIB27" s="293"/>
      <c r="GIC27" s="293"/>
      <c r="GID27" s="293"/>
      <c r="GIE27" s="293"/>
      <c r="GIF27" s="293"/>
      <c r="GIG27" s="293"/>
      <c r="GIH27" s="293"/>
      <c r="GII27" s="293"/>
      <c r="GIJ27" s="293"/>
      <c r="GIK27" s="293"/>
      <c r="GIL27" s="293"/>
      <c r="GIM27" s="293"/>
      <c r="GIN27" s="293"/>
      <c r="GIO27" s="293"/>
      <c r="GIP27" s="293"/>
      <c r="GIQ27" s="293"/>
      <c r="GIR27" s="293"/>
      <c r="GIS27" s="293"/>
      <c r="GIT27" s="293"/>
      <c r="GIU27" s="293"/>
      <c r="GIV27" s="293"/>
      <c r="GIW27" s="293"/>
      <c r="GIX27" s="293"/>
      <c r="GIY27" s="293"/>
      <c r="GIZ27" s="293"/>
      <c r="GJA27" s="293"/>
      <c r="GJB27" s="293"/>
      <c r="GJC27" s="293"/>
      <c r="GJD27" s="293"/>
      <c r="GJE27" s="293"/>
      <c r="GJF27" s="293"/>
      <c r="GJG27" s="293"/>
      <c r="GJH27" s="293"/>
      <c r="GJI27" s="293"/>
      <c r="GJJ27" s="293"/>
      <c r="GJK27" s="293"/>
      <c r="GJL27" s="293"/>
      <c r="GJM27" s="293"/>
      <c r="GJN27" s="293"/>
      <c r="GJO27" s="293"/>
      <c r="GJP27" s="293"/>
      <c r="GJQ27" s="293"/>
      <c r="GJR27" s="293"/>
      <c r="GJS27" s="293"/>
      <c r="GJT27" s="293"/>
      <c r="GJU27" s="293"/>
      <c r="GJV27" s="293"/>
      <c r="GJW27" s="293"/>
      <c r="GJX27" s="293"/>
      <c r="GJY27" s="293"/>
      <c r="GJZ27" s="293"/>
      <c r="GKA27" s="293"/>
      <c r="GKB27" s="293"/>
      <c r="GKC27" s="293"/>
      <c r="GKD27" s="293"/>
      <c r="GKE27" s="293"/>
      <c r="GKF27" s="293"/>
      <c r="GKG27" s="293"/>
      <c r="GKH27" s="293"/>
      <c r="GKI27" s="293"/>
      <c r="GKJ27" s="293"/>
      <c r="GKK27" s="293"/>
      <c r="GKL27" s="293"/>
      <c r="GKM27" s="293"/>
      <c r="GKN27" s="293"/>
      <c r="GKO27" s="293"/>
      <c r="GKP27" s="293"/>
      <c r="GKQ27" s="293"/>
      <c r="GKR27" s="293"/>
      <c r="GKS27" s="293"/>
      <c r="GKT27" s="293"/>
      <c r="GKU27" s="293"/>
      <c r="GKV27" s="293"/>
      <c r="GKW27" s="293"/>
      <c r="GKX27" s="293"/>
      <c r="GKY27" s="293"/>
      <c r="GKZ27" s="293"/>
      <c r="GLA27" s="293"/>
      <c r="GLB27" s="293"/>
      <c r="GLC27" s="293"/>
      <c r="GLD27" s="293"/>
      <c r="GLE27" s="293"/>
      <c r="GLF27" s="293"/>
      <c r="GLG27" s="293"/>
      <c r="GLH27" s="293"/>
      <c r="GLI27" s="293"/>
      <c r="GLJ27" s="293"/>
      <c r="GLK27" s="293"/>
      <c r="GLL27" s="293"/>
      <c r="GLM27" s="293"/>
      <c r="GLN27" s="293"/>
      <c r="GLO27" s="293"/>
      <c r="GLP27" s="293"/>
      <c r="GLQ27" s="293"/>
      <c r="GLR27" s="293"/>
      <c r="GLS27" s="293"/>
      <c r="GLT27" s="293"/>
      <c r="GLU27" s="293"/>
      <c r="GLV27" s="293"/>
      <c r="GLW27" s="293"/>
      <c r="GLX27" s="293"/>
      <c r="GLY27" s="293"/>
      <c r="GLZ27" s="293"/>
      <c r="GMA27" s="293"/>
      <c r="GMB27" s="293"/>
      <c r="GMC27" s="293"/>
      <c r="GMD27" s="293"/>
      <c r="GME27" s="293"/>
      <c r="GMF27" s="293"/>
      <c r="GMG27" s="293"/>
      <c r="GMH27" s="293"/>
      <c r="GMI27" s="293"/>
      <c r="GMJ27" s="293"/>
      <c r="GMK27" s="293"/>
      <c r="GML27" s="293"/>
      <c r="GMM27" s="293"/>
      <c r="GMN27" s="293"/>
      <c r="GMO27" s="293"/>
      <c r="GMP27" s="293"/>
      <c r="GMQ27" s="293"/>
      <c r="GMR27" s="293"/>
      <c r="GMS27" s="293"/>
      <c r="GMT27" s="293"/>
      <c r="GMU27" s="293"/>
      <c r="GMV27" s="293"/>
      <c r="GMW27" s="293"/>
      <c r="GMX27" s="293"/>
      <c r="GMY27" s="293"/>
      <c r="GMZ27" s="293"/>
      <c r="GNA27" s="293"/>
      <c r="GNB27" s="293"/>
      <c r="GNC27" s="293"/>
      <c r="GND27" s="293"/>
      <c r="GNE27" s="293"/>
      <c r="GNF27" s="293"/>
      <c r="GNG27" s="293"/>
      <c r="GNH27" s="293"/>
      <c r="GNI27" s="293"/>
      <c r="GNJ27" s="293"/>
      <c r="GNK27" s="293"/>
      <c r="GNL27" s="293"/>
      <c r="GNM27" s="293"/>
      <c r="GNN27" s="293"/>
      <c r="GNO27" s="293"/>
      <c r="GNP27" s="293"/>
      <c r="GNQ27" s="293"/>
      <c r="GNR27" s="293"/>
      <c r="GNS27" s="293"/>
      <c r="GNT27" s="293"/>
      <c r="GNU27" s="293"/>
      <c r="GNV27" s="293"/>
      <c r="GNW27" s="293"/>
      <c r="GNX27" s="293"/>
      <c r="GNY27" s="293"/>
      <c r="GNZ27" s="293"/>
      <c r="GOA27" s="293"/>
      <c r="GOB27" s="293"/>
      <c r="GOC27" s="293"/>
      <c r="GOD27" s="293"/>
      <c r="GOE27" s="293"/>
      <c r="GOF27" s="293"/>
      <c r="GOG27" s="293"/>
      <c r="GOH27" s="293"/>
      <c r="GOI27" s="293"/>
      <c r="GOJ27" s="293"/>
      <c r="GOK27" s="293"/>
      <c r="GOL27" s="293"/>
      <c r="GOM27" s="293"/>
      <c r="GON27" s="293"/>
      <c r="GOO27" s="293"/>
      <c r="GOP27" s="293"/>
      <c r="GOQ27" s="293"/>
      <c r="GOR27" s="293"/>
      <c r="GOS27" s="293"/>
      <c r="GOT27" s="293"/>
      <c r="GOU27" s="293"/>
      <c r="GOV27" s="293"/>
      <c r="GOW27" s="293"/>
      <c r="GOX27" s="293"/>
      <c r="GOY27" s="293"/>
      <c r="GOZ27" s="293"/>
      <c r="GPA27" s="293"/>
      <c r="GPB27" s="293"/>
      <c r="GPC27" s="293"/>
      <c r="GPD27" s="293"/>
      <c r="GPE27" s="293"/>
      <c r="GPF27" s="293"/>
      <c r="GPG27" s="293"/>
      <c r="GPH27" s="293"/>
      <c r="GPI27" s="293"/>
      <c r="GPJ27" s="293"/>
      <c r="GPK27" s="293"/>
      <c r="GPL27" s="293"/>
      <c r="GPM27" s="293"/>
      <c r="GPN27" s="293"/>
      <c r="GPO27" s="293"/>
      <c r="GPP27" s="293"/>
      <c r="GPQ27" s="293"/>
      <c r="GPR27" s="293"/>
      <c r="GPS27" s="293"/>
      <c r="GPT27" s="293"/>
      <c r="GPU27" s="293"/>
      <c r="GPV27" s="293"/>
      <c r="GPW27" s="293"/>
      <c r="GPX27" s="293"/>
      <c r="GPY27" s="293"/>
      <c r="GPZ27" s="293"/>
      <c r="GQA27" s="293"/>
      <c r="GQB27" s="293"/>
      <c r="GQC27" s="293"/>
      <c r="GQD27" s="293"/>
      <c r="GQE27" s="293"/>
      <c r="GQF27" s="293"/>
      <c r="GQG27" s="293"/>
      <c r="GQH27" s="293"/>
      <c r="GQI27" s="293"/>
      <c r="GQJ27" s="293"/>
      <c r="GQK27" s="293"/>
      <c r="GQL27" s="293"/>
      <c r="GQM27" s="293"/>
      <c r="GQN27" s="293"/>
      <c r="GQO27" s="293"/>
      <c r="GQP27" s="293"/>
      <c r="GQQ27" s="293"/>
      <c r="GQR27" s="293"/>
      <c r="GQS27" s="293"/>
      <c r="GQT27" s="293"/>
      <c r="GQU27" s="293"/>
      <c r="GQV27" s="293"/>
      <c r="GQW27" s="293"/>
      <c r="GQX27" s="293"/>
      <c r="GQY27" s="293"/>
      <c r="GQZ27" s="293"/>
      <c r="GRA27" s="293"/>
      <c r="GRB27" s="293"/>
      <c r="GRC27" s="293"/>
      <c r="GRD27" s="293"/>
      <c r="GRE27" s="293"/>
      <c r="GRF27" s="293"/>
      <c r="GRG27" s="293"/>
      <c r="GRH27" s="293"/>
      <c r="GRI27" s="293"/>
      <c r="GRJ27" s="293"/>
      <c r="GRK27" s="293"/>
      <c r="GRL27" s="293"/>
      <c r="GRM27" s="293"/>
      <c r="GRN27" s="293"/>
      <c r="GRO27" s="293"/>
      <c r="GRP27" s="293"/>
      <c r="GRQ27" s="293"/>
      <c r="GRR27" s="293"/>
      <c r="GRS27" s="293"/>
      <c r="GRT27" s="293"/>
      <c r="GRU27" s="293"/>
      <c r="GRV27" s="293"/>
      <c r="GRW27" s="293"/>
      <c r="GRX27" s="293"/>
      <c r="GRY27" s="293"/>
      <c r="GRZ27" s="293"/>
      <c r="GSA27" s="293"/>
      <c r="GSB27" s="293"/>
      <c r="GSC27" s="293"/>
      <c r="GSD27" s="293"/>
      <c r="GSE27" s="293"/>
      <c r="GSF27" s="293"/>
      <c r="GSG27" s="293"/>
      <c r="GSH27" s="293"/>
      <c r="GSI27" s="293"/>
      <c r="GSJ27" s="293"/>
      <c r="GSK27" s="293"/>
      <c r="GSL27" s="293"/>
      <c r="GSM27" s="293"/>
      <c r="GSN27" s="293"/>
      <c r="GSO27" s="293"/>
      <c r="GSP27" s="293"/>
      <c r="GSQ27" s="293"/>
      <c r="GSR27" s="293"/>
      <c r="GSS27" s="293"/>
      <c r="GST27" s="293"/>
      <c r="GSU27" s="293"/>
      <c r="GSV27" s="293"/>
      <c r="GSW27" s="293"/>
      <c r="GSX27" s="293"/>
      <c r="GSY27" s="293"/>
      <c r="GSZ27" s="293"/>
      <c r="GTA27" s="293"/>
      <c r="GTB27" s="293"/>
      <c r="GTC27" s="293"/>
      <c r="GTD27" s="293"/>
      <c r="GTE27" s="293"/>
      <c r="GTF27" s="293"/>
      <c r="GTG27" s="293"/>
      <c r="GTH27" s="293"/>
      <c r="GTI27" s="293"/>
      <c r="GTJ27" s="293"/>
      <c r="GTK27" s="293"/>
      <c r="GTL27" s="293"/>
      <c r="GTM27" s="293"/>
      <c r="GTN27" s="293"/>
      <c r="GTO27" s="293"/>
      <c r="GTP27" s="293"/>
      <c r="GTQ27" s="293"/>
      <c r="GTR27" s="293"/>
      <c r="GTS27" s="293"/>
      <c r="GTT27" s="293"/>
      <c r="GTU27" s="293"/>
      <c r="GTV27" s="293"/>
      <c r="GTW27" s="293"/>
      <c r="GTX27" s="293"/>
      <c r="GTY27" s="293"/>
      <c r="GTZ27" s="293"/>
      <c r="GUA27" s="293"/>
      <c r="GUB27" s="293"/>
      <c r="GUC27" s="293"/>
      <c r="GUD27" s="293"/>
      <c r="GUE27" s="293"/>
      <c r="GUF27" s="293"/>
      <c r="GUG27" s="293"/>
      <c r="GUH27" s="293"/>
      <c r="GUI27" s="293"/>
      <c r="GUJ27" s="293"/>
      <c r="GUK27" s="293"/>
      <c r="GUL27" s="293"/>
      <c r="GUM27" s="293"/>
      <c r="GUN27" s="293"/>
      <c r="GUO27" s="293"/>
      <c r="GUP27" s="293"/>
      <c r="GUQ27" s="293"/>
      <c r="GUR27" s="293"/>
      <c r="GUS27" s="293"/>
      <c r="GUT27" s="293"/>
      <c r="GUU27" s="293"/>
      <c r="GUV27" s="293"/>
      <c r="GUW27" s="293"/>
      <c r="GUX27" s="293"/>
      <c r="GUY27" s="293"/>
      <c r="GUZ27" s="293"/>
      <c r="GVA27" s="293"/>
      <c r="GVB27" s="293"/>
      <c r="GVC27" s="293"/>
      <c r="GVD27" s="293"/>
      <c r="GVE27" s="293"/>
      <c r="GVF27" s="293"/>
      <c r="GVG27" s="293"/>
      <c r="GVH27" s="293"/>
      <c r="GVI27" s="293"/>
      <c r="GVJ27" s="293"/>
      <c r="GVK27" s="293"/>
      <c r="GVL27" s="293"/>
      <c r="GVM27" s="293"/>
      <c r="GVN27" s="293"/>
      <c r="GVO27" s="293"/>
      <c r="GVP27" s="293"/>
      <c r="GVQ27" s="293"/>
      <c r="GVR27" s="293"/>
      <c r="GVS27" s="293"/>
      <c r="GVT27" s="293"/>
      <c r="GVU27" s="293"/>
      <c r="GVV27" s="293"/>
      <c r="GVW27" s="293"/>
      <c r="GVX27" s="293"/>
      <c r="GVY27" s="293"/>
      <c r="GVZ27" s="293"/>
      <c r="GWA27" s="293"/>
      <c r="GWB27" s="293"/>
      <c r="GWC27" s="293"/>
      <c r="GWD27" s="293"/>
      <c r="GWE27" s="293"/>
      <c r="GWF27" s="293"/>
      <c r="GWG27" s="293"/>
      <c r="GWH27" s="293"/>
      <c r="GWI27" s="293"/>
      <c r="GWJ27" s="293"/>
      <c r="GWK27" s="293"/>
      <c r="GWL27" s="293"/>
      <c r="GWM27" s="293"/>
      <c r="GWN27" s="293"/>
      <c r="GWO27" s="293"/>
      <c r="GWP27" s="293"/>
      <c r="GWQ27" s="293"/>
      <c r="GWR27" s="293"/>
      <c r="GWS27" s="293"/>
      <c r="GWT27" s="293"/>
      <c r="GWU27" s="293"/>
      <c r="GWV27" s="293"/>
      <c r="GWW27" s="293"/>
      <c r="GWX27" s="293"/>
      <c r="GWY27" s="293"/>
      <c r="GWZ27" s="293"/>
      <c r="GXA27" s="293"/>
      <c r="GXB27" s="293"/>
      <c r="GXC27" s="293"/>
      <c r="GXD27" s="293"/>
      <c r="GXE27" s="293"/>
      <c r="GXF27" s="293"/>
      <c r="GXG27" s="293"/>
      <c r="GXH27" s="293"/>
      <c r="GXI27" s="293"/>
      <c r="GXJ27" s="293"/>
      <c r="GXK27" s="293"/>
      <c r="GXL27" s="293"/>
      <c r="GXM27" s="293"/>
      <c r="GXN27" s="293"/>
      <c r="GXO27" s="293"/>
      <c r="GXP27" s="293"/>
      <c r="GXQ27" s="293"/>
      <c r="GXR27" s="293"/>
      <c r="GXS27" s="293"/>
      <c r="GXT27" s="293"/>
      <c r="GXU27" s="293"/>
      <c r="GXV27" s="293"/>
      <c r="GXW27" s="293"/>
      <c r="GXX27" s="293"/>
      <c r="GXY27" s="293"/>
      <c r="GXZ27" s="293"/>
      <c r="GYA27" s="293"/>
      <c r="GYB27" s="293"/>
      <c r="GYC27" s="293"/>
      <c r="GYD27" s="293"/>
      <c r="GYE27" s="293"/>
      <c r="GYF27" s="293"/>
      <c r="GYG27" s="293"/>
      <c r="GYH27" s="293"/>
      <c r="GYI27" s="293"/>
      <c r="GYJ27" s="293"/>
      <c r="GYK27" s="293"/>
      <c r="GYL27" s="293"/>
      <c r="GYM27" s="293"/>
      <c r="GYN27" s="293"/>
      <c r="GYO27" s="293"/>
      <c r="GYP27" s="293"/>
      <c r="GYQ27" s="293"/>
      <c r="GYR27" s="293"/>
      <c r="GYS27" s="293"/>
      <c r="GYT27" s="293"/>
      <c r="GYU27" s="293"/>
      <c r="GYV27" s="293"/>
      <c r="GYW27" s="293"/>
      <c r="GYX27" s="293"/>
      <c r="GYY27" s="293"/>
      <c r="GYZ27" s="293"/>
      <c r="GZA27" s="293"/>
      <c r="GZB27" s="293"/>
      <c r="GZC27" s="293"/>
      <c r="GZD27" s="293"/>
      <c r="GZE27" s="293"/>
      <c r="GZF27" s="293"/>
      <c r="GZG27" s="293"/>
      <c r="GZH27" s="293"/>
      <c r="GZI27" s="293"/>
      <c r="GZJ27" s="293"/>
      <c r="GZK27" s="293"/>
      <c r="GZL27" s="293"/>
      <c r="GZM27" s="293"/>
      <c r="GZN27" s="293"/>
      <c r="GZO27" s="293"/>
      <c r="GZP27" s="293"/>
      <c r="GZQ27" s="293"/>
      <c r="GZR27" s="293"/>
      <c r="GZS27" s="293"/>
      <c r="GZT27" s="293"/>
      <c r="GZU27" s="293"/>
      <c r="GZV27" s="293"/>
      <c r="GZW27" s="293"/>
      <c r="GZX27" s="293"/>
      <c r="GZY27" s="293"/>
      <c r="GZZ27" s="293"/>
      <c r="HAA27" s="293"/>
      <c r="HAB27" s="293"/>
      <c r="HAC27" s="293"/>
      <c r="HAD27" s="293"/>
      <c r="HAE27" s="293"/>
      <c r="HAF27" s="293"/>
      <c r="HAG27" s="293"/>
      <c r="HAH27" s="293"/>
      <c r="HAI27" s="293"/>
      <c r="HAJ27" s="293"/>
      <c r="HAK27" s="293"/>
      <c r="HAL27" s="293"/>
      <c r="HAM27" s="293"/>
      <c r="HAN27" s="293"/>
      <c r="HAO27" s="293"/>
      <c r="HAP27" s="293"/>
      <c r="HAQ27" s="293"/>
      <c r="HAR27" s="293"/>
      <c r="HAS27" s="293"/>
      <c r="HAT27" s="293"/>
      <c r="HAU27" s="293"/>
      <c r="HAV27" s="293"/>
      <c r="HAW27" s="293"/>
      <c r="HAX27" s="293"/>
      <c r="HAY27" s="293"/>
      <c r="HAZ27" s="293"/>
      <c r="HBA27" s="293"/>
      <c r="HBB27" s="293"/>
      <c r="HBC27" s="293"/>
      <c r="HBD27" s="293"/>
      <c r="HBE27" s="293"/>
      <c r="HBF27" s="293"/>
      <c r="HBG27" s="293"/>
      <c r="HBH27" s="293"/>
      <c r="HBI27" s="293"/>
      <c r="HBJ27" s="293"/>
      <c r="HBK27" s="293"/>
      <c r="HBL27" s="293"/>
      <c r="HBM27" s="293"/>
      <c r="HBN27" s="293"/>
      <c r="HBO27" s="293"/>
      <c r="HBP27" s="293"/>
      <c r="HBQ27" s="293"/>
      <c r="HBR27" s="293"/>
      <c r="HBS27" s="293"/>
      <c r="HBT27" s="293"/>
      <c r="HBU27" s="293"/>
      <c r="HBV27" s="293"/>
      <c r="HBW27" s="293"/>
      <c r="HBX27" s="293"/>
      <c r="HBY27" s="293"/>
      <c r="HBZ27" s="293"/>
      <c r="HCA27" s="293"/>
      <c r="HCB27" s="293"/>
      <c r="HCC27" s="293"/>
      <c r="HCD27" s="293"/>
      <c r="HCE27" s="293"/>
      <c r="HCF27" s="293"/>
      <c r="HCG27" s="293"/>
      <c r="HCH27" s="293"/>
      <c r="HCI27" s="293"/>
      <c r="HCJ27" s="293"/>
      <c r="HCK27" s="293"/>
      <c r="HCL27" s="293"/>
      <c r="HCM27" s="293"/>
      <c r="HCN27" s="293"/>
      <c r="HCO27" s="293"/>
      <c r="HCP27" s="293"/>
      <c r="HCQ27" s="293"/>
      <c r="HCR27" s="293"/>
      <c r="HCS27" s="293"/>
      <c r="HCT27" s="293"/>
      <c r="HCU27" s="293"/>
      <c r="HCV27" s="293"/>
      <c r="HCW27" s="293"/>
      <c r="HCX27" s="293"/>
      <c r="HCY27" s="293"/>
      <c r="HCZ27" s="293"/>
      <c r="HDA27" s="293"/>
      <c r="HDB27" s="293"/>
      <c r="HDC27" s="293"/>
      <c r="HDD27" s="293"/>
      <c r="HDE27" s="293"/>
      <c r="HDF27" s="293"/>
      <c r="HDG27" s="293"/>
      <c r="HDH27" s="293"/>
      <c r="HDI27" s="293"/>
      <c r="HDJ27" s="293"/>
      <c r="HDK27" s="293"/>
      <c r="HDL27" s="293"/>
      <c r="HDM27" s="293"/>
      <c r="HDN27" s="293"/>
      <c r="HDO27" s="293"/>
      <c r="HDP27" s="293"/>
      <c r="HDQ27" s="293"/>
      <c r="HDR27" s="293"/>
      <c r="HDS27" s="293"/>
      <c r="HDT27" s="293"/>
      <c r="HDU27" s="293"/>
      <c r="HDV27" s="293"/>
      <c r="HDW27" s="293"/>
      <c r="HDX27" s="293"/>
      <c r="HDY27" s="293"/>
      <c r="HDZ27" s="293"/>
      <c r="HEA27" s="293"/>
      <c r="HEB27" s="293"/>
      <c r="HEC27" s="293"/>
      <c r="HED27" s="293"/>
      <c r="HEE27" s="293"/>
      <c r="HEF27" s="293"/>
      <c r="HEG27" s="293"/>
      <c r="HEH27" s="293"/>
      <c r="HEI27" s="293"/>
      <c r="HEJ27" s="293"/>
      <c r="HEK27" s="293"/>
      <c r="HEL27" s="293"/>
      <c r="HEM27" s="293"/>
      <c r="HEN27" s="293"/>
      <c r="HEO27" s="293"/>
      <c r="HEP27" s="293"/>
      <c r="HEQ27" s="293"/>
      <c r="HER27" s="293"/>
      <c r="HES27" s="293"/>
      <c r="HET27" s="293"/>
      <c r="HEU27" s="293"/>
      <c r="HEV27" s="293"/>
      <c r="HEW27" s="293"/>
      <c r="HEX27" s="293"/>
      <c r="HEY27" s="293"/>
      <c r="HEZ27" s="293"/>
      <c r="HFA27" s="293"/>
      <c r="HFB27" s="293"/>
      <c r="HFC27" s="293"/>
      <c r="HFD27" s="293"/>
      <c r="HFE27" s="293"/>
      <c r="HFF27" s="293"/>
      <c r="HFG27" s="293"/>
      <c r="HFH27" s="293"/>
      <c r="HFI27" s="293"/>
      <c r="HFJ27" s="293"/>
      <c r="HFK27" s="293"/>
      <c r="HFL27" s="293"/>
      <c r="HFM27" s="293"/>
      <c r="HFN27" s="293"/>
      <c r="HFO27" s="293"/>
      <c r="HFP27" s="293"/>
      <c r="HFQ27" s="293"/>
      <c r="HFR27" s="293"/>
      <c r="HFS27" s="293"/>
      <c r="HFT27" s="293"/>
      <c r="HFU27" s="293"/>
      <c r="HFV27" s="293"/>
      <c r="HFW27" s="293"/>
      <c r="HFX27" s="293"/>
      <c r="HFY27" s="293"/>
      <c r="HFZ27" s="293"/>
      <c r="HGA27" s="293"/>
      <c r="HGB27" s="293"/>
      <c r="HGC27" s="293"/>
      <c r="HGD27" s="293"/>
      <c r="HGE27" s="293"/>
      <c r="HGF27" s="293"/>
      <c r="HGG27" s="293"/>
      <c r="HGH27" s="293"/>
      <c r="HGI27" s="293"/>
      <c r="HGJ27" s="293"/>
      <c r="HGK27" s="293"/>
      <c r="HGL27" s="293"/>
      <c r="HGM27" s="293"/>
      <c r="HGN27" s="293"/>
      <c r="HGO27" s="293"/>
      <c r="HGP27" s="293"/>
      <c r="HGQ27" s="293"/>
      <c r="HGR27" s="293"/>
      <c r="HGS27" s="293"/>
      <c r="HGT27" s="293"/>
      <c r="HGU27" s="293"/>
      <c r="HGV27" s="293"/>
      <c r="HGW27" s="293"/>
      <c r="HGX27" s="293"/>
      <c r="HGY27" s="293"/>
      <c r="HGZ27" s="293"/>
      <c r="HHA27" s="293"/>
      <c r="HHB27" s="293"/>
      <c r="HHC27" s="293"/>
      <c r="HHD27" s="293"/>
      <c r="HHE27" s="293"/>
      <c r="HHF27" s="293"/>
      <c r="HHG27" s="293"/>
      <c r="HHH27" s="293"/>
      <c r="HHI27" s="293"/>
      <c r="HHJ27" s="293"/>
      <c r="HHK27" s="293"/>
      <c r="HHL27" s="293"/>
      <c r="HHM27" s="293"/>
      <c r="HHN27" s="293"/>
      <c r="HHO27" s="293"/>
      <c r="HHP27" s="293"/>
      <c r="HHQ27" s="293"/>
      <c r="HHR27" s="293"/>
      <c r="HHS27" s="293"/>
      <c r="HHT27" s="293"/>
      <c r="HHU27" s="293"/>
      <c r="HHV27" s="293"/>
      <c r="HHW27" s="293"/>
      <c r="HHX27" s="293"/>
      <c r="HHY27" s="293"/>
      <c r="HHZ27" s="293"/>
      <c r="HIA27" s="293"/>
      <c r="HIB27" s="293"/>
      <c r="HIC27" s="293"/>
      <c r="HID27" s="293"/>
      <c r="HIE27" s="293"/>
      <c r="HIF27" s="293"/>
      <c r="HIG27" s="293"/>
      <c r="HIH27" s="293"/>
      <c r="HII27" s="293"/>
      <c r="HIJ27" s="293"/>
      <c r="HIK27" s="293"/>
      <c r="HIL27" s="293"/>
      <c r="HIM27" s="293"/>
      <c r="HIN27" s="293"/>
      <c r="HIO27" s="293"/>
      <c r="HIP27" s="293"/>
      <c r="HIQ27" s="293"/>
      <c r="HIR27" s="293"/>
      <c r="HIS27" s="293"/>
      <c r="HIT27" s="293"/>
      <c r="HIU27" s="293"/>
      <c r="HIV27" s="293"/>
      <c r="HIW27" s="293"/>
      <c r="HIX27" s="293"/>
      <c r="HIY27" s="293"/>
      <c r="HIZ27" s="293"/>
      <c r="HJA27" s="293"/>
      <c r="HJB27" s="293"/>
      <c r="HJC27" s="293"/>
      <c r="HJD27" s="293"/>
      <c r="HJE27" s="293"/>
      <c r="HJF27" s="293"/>
      <c r="HJG27" s="293"/>
      <c r="HJH27" s="293"/>
      <c r="HJI27" s="293"/>
      <c r="HJJ27" s="293"/>
      <c r="HJK27" s="293"/>
      <c r="HJL27" s="293"/>
      <c r="HJM27" s="293"/>
      <c r="HJN27" s="293"/>
      <c r="HJO27" s="293"/>
      <c r="HJP27" s="293"/>
      <c r="HJQ27" s="293"/>
      <c r="HJR27" s="293"/>
      <c r="HJS27" s="293"/>
      <c r="HJT27" s="293"/>
      <c r="HJU27" s="293"/>
      <c r="HJV27" s="293"/>
      <c r="HJW27" s="293"/>
      <c r="HJX27" s="293"/>
      <c r="HJY27" s="293"/>
      <c r="HJZ27" s="293"/>
      <c r="HKA27" s="293"/>
      <c r="HKB27" s="293"/>
      <c r="HKC27" s="293"/>
      <c r="HKD27" s="293"/>
      <c r="HKE27" s="293"/>
      <c r="HKF27" s="293"/>
      <c r="HKG27" s="293"/>
      <c r="HKH27" s="293"/>
      <c r="HKI27" s="293"/>
      <c r="HKJ27" s="293"/>
      <c r="HKK27" s="293"/>
      <c r="HKL27" s="293"/>
      <c r="HKM27" s="293"/>
      <c r="HKN27" s="293"/>
      <c r="HKO27" s="293"/>
      <c r="HKP27" s="293"/>
      <c r="HKQ27" s="293"/>
      <c r="HKR27" s="293"/>
      <c r="HKS27" s="293"/>
      <c r="HKT27" s="293"/>
      <c r="HKU27" s="293"/>
      <c r="HKV27" s="293"/>
      <c r="HKW27" s="293"/>
      <c r="HKX27" s="293"/>
      <c r="HKY27" s="293"/>
      <c r="HKZ27" s="293"/>
      <c r="HLA27" s="293"/>
      <c r="HLB27" s="293"/>
      <c r="HLC27" s="293"/>
      <c r="HLD27" s="293"/>
      <c r="HLE27" s="293"/>
      <c r="HLF27" s="293"/>
      <c r="HLG27" s="293"/>
      <c r="HLH27" s="293"/>
      <c r="HLI27" s="293"/>
      <c r="HLJ27" s="293"/>
      <c r="HLK27" s="293"/>
      <c r="HLL27" s="293"/>
      <c r="HLM27" s="293"/>
      <c r="HLN27" s="293"/>
      <c r="HLO27" s="293"/>
      <c r="HLP27" s="293"/>
      <c r="HLQ27" s="293"/>
      <c r="HLR27" s="293"/>
      <c r="HLS27" s="293"/>
      <c r="HLT27" s="293"/>
      <c r="HLU27" s="293"/>
      <c r="HLV27" s="293"/>
      <c r="HLW27" s="293"/>
      <c r="HLX27" s="293"/>
      <c r="HLY27" s="293"/>
      <c r="HLZ27" s="293"/>
      <c r="HMA27" s="293"/>
      <c r="HMB27" s="293"/>
      <c r="HMC27" s="293"/>
      <c r="HMD27" s="293"/>
      <c r="HME27" s="293"/>
      <c r="HMF27" s="293"/>
      <c r="HMG27" s="293"/>
      <c r="HMH27" s="293"/>
      <c r="HMI27" s="293"/>
      <c r="HMJ27" s="293"/>
      <c r="HMK27" s="293"/>
      <c r="HML27" s="293"/>
      <c r="HMM27" s="293"/>
      <c r="HMN27" s="293"/>
      <c r="HMO27" s="293"/>
      <c r="HMP27" s="293"/>
      <c r="HMQ27" s="293"/>
      <c r="HMR27" s="293"/>
      <c r="HMS27" s="293"/>
      <c r="HMT27" s="293"/>
      <c r="HMU27" s="293"/>
      <c r="HMV27" s="293"/>
      <c r="HMW27" s="293"/>
      <c r="HMX27" s="293"/>
      <c r="HMY27" s="293"/>
      <c r="HMZ27" s="293"/>
      <c r="HNA27" s="293"/>
      <c r="HNB27" s="293"/>
      <c r="HNC27" s="293"/>
      <c r="HND27" s="293"/>
      <c r="HNE27" s="293"/>
      <c r="HNF27" s="293"/>
      <c r="HNG27" s="293"/>
      <c r="HNH27" s="293"/>
      <c r="HNI27" s="293"/>
      <c r="HNJ27" s="293"/>
      <c r="HNK27" s="293"/>
      <c r="HNL27" s="293"/>
      <c r="HNM27" s="293"/>
      <c r="HNN27" s="293"/>
      <c r="HNO27" s="293"/>
      <c r="HNP27" s="293"/>
      <c r="HNQ27" s="293"/>
      <c r="HNR27" s="293"/>
      <c r="HNS27" s="293"/>
      <c r="HNT27" s="293"/>
      <c r="HNU27" s="293"/>
      <c r="HNV27" s="293"/>
      <c r="HNW27" s="293"/>
      <c r="HNX27" s="293"/>
      <c r="HNY27" s="293"/>
      <c r="HNZ27" s="293"/>
      <c r="HOA27" s="293"/>
      <c r="HOB27" s="293"/>
      <c r="HOC27" s="293"/>
      <c r="HOD27" s="293"/>
      <c r="HOE27" s="293"/>
      <c r="HOF27" s="293"/>
      <c r="HOG27" s="293"/>
      <c r="HOH27" s="293"/>
      <c r="HOI27" s="293"/>
      <c r="HOJ27" s="293"/>
      <c r="HOK27" s="293"/>
      <c r="HOL27" s="293"/>
      <c r="HOM27" s="293"/>
      <c r="HON27" s="293"/>
      <c r="HOO27" s="293"/>
      <c r="HOP27" s="293"/>
      <c r="HOQ27" s="293"/>
      <c r="HOR27" s="293"/>
      <c r="HOS27" s="293"/>
      <c r="HOT27" s="293"/>
      <c r="HOU27" s="293"/>
      <c r="HOV27" s="293"/>
      <c r="HOW27" s="293"/>
      <c r="HOX27" s="293"/>
      <c r="HOY27" s="293"/>
      <c r="HOZ27" s="293"/>
      <c r="HPA27" s="293"/>
      <c r="HPB27" s="293"/>
      <c r="HPC27" s="293"/>
      <c r="HPD27" s="293"/>
      <c r="HPE27" s="293"/>
      <c r="HPF27" s="293"/>
      <c r="HPG27" s="293"/>
      <c r="HPH27" s="293"/>
      <c r="HPI27" s="293"/>
      <c r="HPJ27" s="293"/>
      <c r="HPK27" s="293"/>
      <c r="HPL27" s="293"/>
      <c r="HPM27" s="293"/>
      <c r="HPN27" s="293"/>
      <c r="HPO27" s="293"/>
      <c r="HPP27" s="293"/>
      <c r="HPQ27" s="293"/>
      <c r="HPR27" s="293"/>
      <c r="HPS27" s="293"/>
      <c r="HPT27" s="293"/>
      <c r="HPU27" s="293"/>
      <c r="HPV27" s="293"/>
      <c r="HPW27" s="293"/>
      <c r="HPX27" s="293"/>
      <c r="HPY27" s="293"/>
      <c r="HPZ27" s="293"/>
      <c r="HQA27" s="293"/>
      <c r="HQB27" s="293"/>
      <c r="HQC27" s="293"/>
      <c r="HQD27" s="293"/>
      <c r="HQE27" s="293"/>
      <c r="HQF27" s="293"/>
      <c r="HQG27" s="293"/>
      <c r="HQH27" s="293"/>
      <c r="HQI27" s="293"/>
      <c r="HQJ27" s="293"/>
      <c r="HQK27" s="293"/>
      <c r="HQL27" s="293"/>
      <c r="HQM27" s="293"/>
      <c r="HQN27" s="293"/>
      <c r="HQO27" s="293"/>
      <c r="HQP27" s="293"/>
      <c r="HQQ27" s="293"/>
      <c r="HQR27" s="293"/>
      <c r="HQS27" s="293"/>
      <c r="HQT27" s="293"/>
      <c r="HQU27" s="293"/>
      <c r="HQV27" s="293"/>
      <c r="HQW27" s="293"/>
      <c r="HQX27" s="293"/>
      <c r="HQY27" s="293"/>
      <c r="HQZ27" s="293"/>
      <c r="HRA27" s="293"/>
      <c r="HRB27" s="293"/>
      <c r="HRC27" s="293"/>
      <c r="HRD27" s="293"/>
      <c r="HRE27" s="293"/>
      <c r="HRF27" s="293"/>
      <c r="HRG27" s="293"/>
      <c r="HRH27" s="293"/>
      <c r="HRI27" s="293"/>
      <c r="HRJ27" s="293"/>
      <c r="HRK27" s="293"/>
      <c r="HRL27" s="293"/>
      <c r="HRM27" s="293"/>
      <c r="HRN27" s="293"/>
      <c r="HRO27" s="293"/>
      <c r="HRP27" s="293"/>
      <c r="HRQ27" s="293"/>
      <c r="HRR27" s="293"/>
      <c r="HRS27" s="293"/>
      <c r="HRT27" s="293"/>
      <c r="HRU27" s="293"/>
      <c r="HRV27" s="293"/>
      <c r="HRW27" s="293"/>
      <c r="HRX27" s="293"/>
      <c r="HRY27" s="293"/>
      <c r="HRZ27" s="293"/>
      <c r="HSA27" s="293"/>
      <c r="HSB27" s="293"/>
      <c r="HSC27" s="293"/>
      <c r="HSD27" s="293"/>
      <c r="HSE27" s="293"/>
      <c r="HSF27" s="293"/>
      <c r="HSG27" s="293"/>
      <c r="HSH27" s="293"/>
      <c r="HSI27" s="293"/>
      <c r="HSJ27" s="293"/>
      <c r="HSK27" s="293"/>
      <c r="HSL27" s="293"/>
      <c r="HSM27" s="293"/>
      <c r="HSN27" s="293"/>
      <c r="HSO27" s="293"/>
      <c r="HSP27" s="293"/>
      <c r="HSQ27" s="293"/>
      <c r="HSR27" s="293"/>
      <c r="HSS27" s="293"/>
      <c r="HST27" s="293"/>
      <c r="HSU27" s="293"/>
      <c r="HSV27" s="293"/>
      <c r="HSW27" s="293"/>
      <c r="HSX27" s="293"/>
      <c r="HSY27" s="293"/>
      <c r="HSZ27" s="293"/>
      <c r="HTA27" s="293"/>
      <c r="HTB27" s="293"/>
      <c r="HTC27" s="293"/>
      <c r="HTD27" s="293"/>
      <c r="HTE27" s="293"/>
      <c r="HTF27" s="293"/>
      <c r="HTG27" s="293"/>
      <c r="HTH27" s="293"/>
      <c r="HTI27" s="293"/>
      <c r="HTJ27" s="293"/>
      <c r="HTK27" s="293"/>
      <c r="HTL27" s="293"/>
      <c r="HTM27" s="293"/>
      <c r="HTN27" s="293"/>
      <c r="HTO27" s="293"/>
      <c r="HTP27" s="293"/>
      <c r="HTQ27" s="293"/>
      <c r="HTR27" s="293"/>
      <c r="HTS27" s="293"/>
      <c r="HTT27" s="293"/>
      <c r="HTU27" s="293"/>
      <c r="HTV27" s="293"/>
      <c r="HTW27" s="293"/>
      <c r="HTX27" s="293"/>
      <c r="HTY27" s="293"/>
      <c r="HTZ27" s="293"/>
      <c r="HUA27" s="293"/>
      <c r="HUB27" s="293"/>
      <c r="HUC27" s="293"/>
      <c r="HUD27" s="293"/>
      <c r="HUE27" s="293"/>
      <c r="HUF27" s="293"/>
      <c r="HUG27" s="293"/>
      <c r="HUH27" s="293"/>
      <c r="HUI27" s="293"/>
      <c r="HUJ27" s="293"/>
      <c r="HUK27" s="293"/>
      <c r="HUL27" s="293"/>
      <c r="HUM27" s="293"/>
      <c r="HUN27" s="293"/>
      <c r="HUO27" s="293"/>
      <c r="HUP27" s="293"/>
      <c r="HUQ27" s="293"/>
      <c r="HUR27" s="293"/>
      <c r="HUS27" s="293"/>
      <c r="HUT27" s="293"/>
      <c r="HUU27" s="293"/>
      <c r="HUV27" s="293"/>
      <c r="HUW27" s="293"/>
      <c r="HUX27" s="293"/>
      <c r="HUY27" s="293"/>
      <c r="HUZ27" s="293"/>
      <c r="HVA27" s="293"/>
      <c r="HVB27" s="293"/>
      <c r="HVC27" s="293"/>
      <c r="HVD27" s="293"/>
      <c r="HVE27" s="293"/>
      <c r="HVF27" s="293"/>
      <c r="HVG27" s="293"/>
      <c r="HVH27" s="293"/>
      <c r="HVI27" s="293"/>
      <c r="HVJ27" s="293"/>
      <c r="HVK27" s="293"/>
      <c r="HVL27" s="293"/>
      <c r="HVM27" s="293"/>
      <c r="HVN27" s="293"/>
      <c r="HVO27" s="293"/>
      <c r="HVP27" s="293"/>
      <c r="HVQ27" s="293"/>
      <c r="HVR27" s="293"/>
      <c r="HVS27" s="293"/>
      <c r="HVT27" s="293"/>
      <c r="HVU27" s="293"/>
      <c r="HVV27" s="293"/>
      <c r="HVW27" s="293"/>
      <c r="HVX27" s="293"/>
      <c r="HVY27" s="293"/>
      <c r="HVZ27" s="293"/>
      <c r="HWA27" s="293"/>
      <c r="HWB27" s="293"/>
      <c r="HWC27" s="293"/>
      <c r="HWD27" s="293"/>
      <c r="HWE27" s="293"/>
      <c r="HWF27" s="293"/>
      <c r="HWG27" s="293"/>
      <c r="HWH27" s="293"/>
      <c r="HWI27" s="293"/>
      <c r="HWJ27" s="293"/>
      <c r="HWK27" s="293"/>
      <c r="HWL27" s="293"/>
      <c r="HWM27" s="293"/>
      <c r="HWN27" s="293"/>
      <c r="HWO27" s="293"/>
      <c r="HWP27" s="293"/>
      <c r="HWQ27" s="293"/>
      <c r="HWR27" s="293"/>
      <c r="HWS27" s="293"/>
      <c r="HWT27" s="293"/>
      <c r="HWU27" s="293"/>
      <c r="HWV27" s="293"/>
      <c r="HWW27" s="293"/>
      <c r="HWX27" s="293"/>
      <c r="HWY27" s="293"/>
      <c r="HWZ27" s="293"/>
      <c r="HXA27" s="293"/>
      <c r="HXB27" s="293"/>
      <c r="HXC27" s="293"/>
      <c r="HXD27" s="293"/>
      <c r="HXE27" s="293"/>
      <c r="HXF27" s="293"/>
      <c r="HXG27" s="293"/>
      <c r="HXH27" s="293"/>
      <c r="HXI27" s="293"/>
      <c r="HXJ27" s="293"/>
      <c r="HXK27" s="293"/>
      <c r="HXL27" s="293"/>
      <c r="HXM27" s="293"/>
      <c r="HXN27" s="293"/>
      <c r="HXO27" s="293"/>
      <c r="HXP27" s="293"/>
      <c r="HXQ27" s="293"/>
      <c r="HXR27" s="293"/>
      <c r="HXS27" s="293"/>
      <c r="HXT27" s="293"/>
      <c r="HXU27" s="293"/>
      <c r="HXV27" s="293"/>
      <c r="HXW27" s="293"/>
      <c r="HXX27" s="293"/>
      <c r="HXY27" s="293"/>
      <c r="HXZ27" s="293"/>
      <c r="HYA27" s="293"/>
      <c r="HYB27" s="293"/>
      <c r="HYC27" s="293"/>
      <c r="HYD27" s="293"/>
      <c r="HYE27" s="293"/>
      <c r="HYF27" s="293"/>
      <c r="HYG27" s="293"/>
      <c r="HYH27" s="293"/>
      <c r="HYI27" s="293"/>
      <c r="HYJ27" s="293"/>
      <c r="HYK27" s="293"/>
      <c r="HYL27" s="293"/>
      <c r="HYM27" s="293"/>
      <c r="HYN27" s="293"/>
      <c r="HYO27" s="293"/>
      <c r="HYP27" s="293"/>
      <c r="HYQ27" s="293"/>
      <c r="HYR27" s="293"/>
      <c r="HYS27" s="293"/>
      <c r="HYT27" s="293"/>
      <c r="HYU27" s="293"/>
      <c r="HYV27" s="293"/>
      <c r="HYW27" s="293"/>
      <c r="HYX27" s="293"/>
      <c r="HYY27" s="293"/>
      <c r="HYZ27" s="293"/>
      <c r="HZA27" s="293"/>
      <c r="HZB27" s="293"/>
      <c r="HZC27" s="293"/>
      <c r="HZD27" s="293"/>
      <c r="HZE27" s="293"/>
      <c r="HZF27" s="293"/>
      <c r="HZG27" s="293"/>
      <c r="HZH27" s="293"/>
      <c r="HZI27" s="293"/>
      <c r="HZJ27" s="293"/>
      <c r="HZK27" s="293"/>
      <c r="HZL27" s="293"/>
      <c r="HZM27" s="293"/>
      <c r="HZN27" s="293"/>
      <c r="HZO27" s="293"/>
      <c r="HZP27" s="293"/>
      <c r="HZQ27" s="293"/>
      <c r="HZR27" s="293"/>
      <c r="HZS27" s="293"/>
      <c r="HZT27" s="293"/>
      <c r="HZU27" s="293"/>
      <c r="HZV27" s="293"/>
      <c r="HZW27" s="293"/>
      <c r="HZX27" s="293"/>
      <c r="HZY27" s="293"/>
      <c r="HZZ27" s="293"/>
      <c r="IAA27" s="293"/>
      <c r="IAB27" s="293"/>
      <c r="IAC27" s="293"/>
      <c r="IAD27" s="293"/>
      <c r="IAE27" s="293"/>
      <c r="IAF27" s="293"/>
      <c r="IAG27" s="293"/>
      <c r="IAH27" s="293"/>
      <c r="IAI27" s="293"/>
      <c r="IAJ27" s="293"/>
      <c r="IAK27" s="293"/>
      <c r="IAL27" s="293"/>
      <c r="IAM27" s="293"/>
      <c r="IAN27" s="293"/>
      <c r="IAO27" s="293"/>
      <c r="IAP27" s="293"/>
      <c r="IAQ27" s="293"/>
      <c r="IAR27" s="293"/>
      <c r="IAS27" s="293"/>
      <c r="IAT27" s="293"/>
      <c r="IAU27" s="293"/>
      <c r="IAV27" s="293"/>
      <c r="IAW27" s="293"/>
      <c r="IAX27" s="293"/>
      <c r="IAY27" s="293"/>
      <c r="IAZ27" s="293"/>
      <c r="IBA27" s="293"/>
      <c r="IBB27" s="293"/>
      <c r="IBC27" s="293"/>
      <c r="IBD27" s="293"/>
      <c r="IBE27" s="293"/>
      <c r="IBF27" s="293"/>
      <c r="IBG27" s="293"/>
      <c r="IBH27" s="293"/>
      <c r="IBI27" s="293"/>
      <c r="IBJ27" s="293"/>
      <c r="IBK27" s="293"/>
      <c r="IBL27" s="293"/>
      <c r="IBM27" s="293"/>
      <c r="IBN27" s="293"/>
      <c r="IBO27" s="293"/>
      <c r="IBP27" s="293"/>
      <c r="IBQ27" s="293"/>
      <c r="IBR27" s="293"/>
      <c r="IBS27" s="293"/>
      <c r="IBT27" s="293"/>
      <c r="IBU27" s="293"/>
      <c r="IBV27" s="293"/>
      <c r="IBW27" s="293"/>
      <c r="IBX27" s="293"/>
      <c r="IBY27" s="293"/>
      <c r="IBZ27" s="293"/>
      <c r="ICA27" s="293"/>
      <c r="ICB27" s="293"/>
      <c r="ICC27" s="293"/>
      <c r="ICD27" s="293"/>
      <c r="ICE27" s="293"/>
      <c r="ICF27" s="293"/>
      <c r="ICG27" s="293"/>
      <c r="ICH27" s="293"/>
      <c r="ICI27" s="293"/>
      <c r="ICJ27" s="293"/>
      <c r="ICK27" s="293"/>
      <c r="ICL27" s="293"/>
      <c r="ICM27" s="293"/>
      <c r="ICN27" s="293"/>
      <c r="ICO27" s="293"/>
      <c r="ICP27" s="293"/>
      <c r="ICQ27" s="293"/>
      <c r="ICR27" s="293"/>
      <c r="ICS27" s="293"/>
      <c r="ICT27" s="293"/>
      <c r="ICU27" s="293"/>
      <c r="ICV27" s="293"/>
      <c r="ICW27" s="293"/>
      <c r="ICX27" s="293"/>
      <c r="ICY27" s="293"/>
      <c r="ICZ27" s="293"/>
      <c r="IDA27" s="293"/>
      <c r="IDB27" s="293"/>
      <c r="IDC27" s="293"/>
      <c r="IDD27" s="293"/>
      <c r="IDE27" s="293"/>
      <c r="IDF27" s="293"/>
      <c r="IDG27" s="293"/>
      <c r="IDH27" s="293"/>
      <c r="IDI27" s="293"/>
      <c r="IDJ27" s="293"/>
      <c r="IDK27" s="293"/>
      <c r="IDL27" s="293"/>
      <c r="IDM27" s="293"/>
      <c r="IDN27" s="293"/>
      <c r="IDO27" s="293"/>
      <c r="IDP27" s="293"/>
      <c r="IDQ27" s="293"/>
      <c r="IDR27" s="293"/>
      <c r="IDS27" s="293"/>
      <c r="IDT27" s="293"/>
      <c r="IDU27" s="293"/>
      <c r="IDV27" s="293"/>
      <c r="IDW27" s="293"/>
      <c r="IDX27" s="293"/>
      <c r="IDY27" s="293"/>
      <c r="IDZ27" s="293"/>
      <c r="IEA27" s="293"/>
      <c r="IEB27" s="293"/>
      <c r="IEC27" s="293"/>
      <c r="IED27" s="293"/>
      <c r="IEE27" s="293"/>
      <c r="IEF27" s="293"/>
      <c r="IEG27" s="293"/>
      <c r="IEH27" s="293"/>
      <c r="IEI27" s="293"/>
      <c r="IEJ27" s="293"/>
      <c r="IEK27" s="293"/>
      <c r="IEL27" s="293"/>
      <c r="IEM27" s="293"/>
      <c r="IEN27" s="293"/>
      <c r="IEO27" s="293"/>
      <c r="IEP27" s="293"/>
      <c r="IEQ27" s="293"/>
      <c r="IER27" s="293"/>
      <c r="IES27" s="293"/>
      <c r="IET27" s="293"/>
      <c r="IEU27" s="293"/>
      <c r="IEV27" s="293"/>
      <c r="IEW27" s="293"/>
      <c r="IEX27" s="293"/>
      <c r="IEY27" s="293"/>
      <c r="IEZ27" s="293"/>
      <c r="IFA27" s="293"/>
      <c r="IFB27" s="293"/>
      <c r="IFC27" s="293"/>
      <c r="IFD27" s="293"/>
      <c r="IFE27" s="293"/>
      <c r="IFF27" s="293"/>
      <c r="IFG27" s="293"/>
      <c r="IFH27" s="293"/>
      <c r="IFI27" s="293"/>
      <c r="IFJ27" s="293"/>
      <c r="IFK27" s="293"/>
      <c r="IFL27" s="293"/>
      <c r="IFM27" s="293"/>
      <c r="IFN27" s="293"/>
      <c r="IFO27" s="293"/>
      <c r="IFP27" s="293"/>
      <c r="IFQ27" s="293"/>
      <c r="IFR27" s="293"/>
      <c r="IFS27" s="293"/>
      <c r="IFT27" s="293"/>
      <c r="IFU27" s="293"/>
      <c r="IFV27" s="293"/>
      <c r="IFW27" s="293"/>
      <c r="IFX27" s="293"/>
      <c r="IFY27" s="293"/>
      <c r="IFZ27" s="293"/>
      <c r="IGA27" s="293"/>
      <c r="IGB27" s="293"/>
      <c r="IGC27" s="293"/>
      <c r="IGD27" s="293"/>
      <c r="IGE27" s="293"/>
      <c r="IGF27" s="293"/>
      <c r="IGG27" s="293"/>
      <c r="IGH27" s="293"/>
      <c r="IGI27" s="293"/>
      <c r="IGJ27" s="293"/>
      <c r="IGK27" s="293"/>
      <c r="IGL27" s="293"/>
      <c r="IGM27" s="293"/>
      <c r="IGN27" s="293"/>
      <c r="IGO27" s="293"/>
      <c r="IGP27" s="293"/>
      <c r="IGQ27" s="293"/>
      <c r="IGR27" s="293"/>
      <c r="IGS27" s="293"/>
      <c r="IGT27" s="293"/>
      <c r="IGU27" s="293"/>
      <c r="IGV27" s="293"/>
      <c r="IGW27" s="293"/>
      <c r="IGX27" s="293"/>
      <c r="IGY27" s="293"/>
      <c r="IGZ27" s="293"/>
      <c r="IHA27" s="293"/>
      <c r="IHB27" s="293"/>
      <c r="IHC27" s="293"/>
      <c r="IHD27" s="293"/>
      <c r="IHE27" s="293"/>
      <c r="IHF27" s="293"/>
      <c r="IHG27" s="293"/>
      <c r="IHH27" s="293"/>
      <c r="IHI27" s="293"/>
      <c r="IHJ27" s="293"/>
      <c r="IHK27" s="293"/>
      <c r="IHL27" s="293"/>
      <c r="IHM27" s="293"/>
      <c r="IHN27" s="293"/>
      <c r="IHO27" s="293"/>
      <c r="IHP27" s="293"/>
      <c r="IHQ27" s="293"/>
      <c r="IHR27" s="293"/>
      <c r="IHS27" s="293"/>
      <c r="IHT27" s="293"/>
      <c r="IHU27" s="293"/>
      <c r="IHV27" s="293"/>
      <c r="IHW27" s="293"/>
      <c r="IHX27" s="293"/>
      <c r="IHY27" s="293"/>
      <c r="IHZ27" s="293"/>
      <c r="IIA27" s="293"/>
      <c r="IIB27" s="293"/>
      <c r="IIC27" s="293"/>
      <c r="IID27" s="293"/>
      <c r="IIE27" s="293"/>
      <c r="IIF27" s="293"/>
      <c r="IIG27" s="293"/>
      <c r="IIH27" s="293"/>
      <c r="III27" s="293"/>
      <c r="IIJ27" s="293"/>
      <c r="IIK27" s="293"/>
      <c r="IIL27" s="293"/>
      <c r="IIM27" s="293"/>
      <c r="IIN27" s="293"/>
      <c r="IIO27" s="293"/>
      <c r="IIP27" s="293"/>
      <c r="IIQ27" s="293"/>
      <c r="IIR27" s="293"/>
      <c r="IIS27" s="293"/>
      <c r="IIT27" s="293"/>
      <c r="IIU27" s="293"/>
      <c r="IIV27" s="293"/>
      <c r="IIW27" s="293"/>
      <c r="IIX27" s="293"/>
      <c r="IIY27" s="293"/>
      <c r="IIZ27" s="293"/>
      <c r="IJA27" s="293"/>
      <c r="IJB27" s="293"/>
      <c r="IJC27" s="293"/>
      <c r="IJD27" s="293"/>
      <c r="IJE27" s="293"/>
      <c r="IJF27" s="293"/>
      <c r="IJG27" s="293"/>
      <c r="IJH27" s="293"/>
      <c r="IJI27" s="293"/>
      <c r="IJJ27" s="293"/>
      <c r="IJK27" s="293"/>
      <c r="IJL27" s="293"/>
      <c r="IJM27" s="293"/>
      <c r="IJN27" s="293"/>
      <c r="IJO27" s="293"/>
      <c r="IJP27" s="293"/>
      <c r="IJQ27" s="293"/>
      <c r="IJR27" s="293"/>
      <c r="IJS27" s="293"/>
      <c r="IJT27" s="293"/>
      <c r="IJU27" s="293"/>
      <c r="IJV27" s="293"/>
      <c r="IJW27" s="293"/>
      <c r="IJX27" s="293"/>
      <c r="IJY27" s="293"/>
      <c r="IJZ27" s="293"/>
      <c r="IKA27" s="293"/>
      <c r="IKB27" s="293"/>
      <c r="IKC27" s="293"/>
      <c r="IKD27" s="293"/>
      <c r="IKE27" s="293"/>
      <c r="IKF27" s="293"/>
      <c r="IKG27" s="293"/>
      <c r="IKH27" s="293"/>
      <c r="IKI27" s="293"/>
      <c r="IKJ27" s="293"/>
      <c r="IKK27" s="293"/>
      <c r="IKL27" s="293"/>
      <c r="IKM27" s="293"/>
      <c r="IKN27" s="293"/>
      <c r="IKO27" s="293"/>
      <c r="IKP27" s="293"/>
      <c r="IKQ27" s="293"/>
      <c r="IKR27" s="293"/>
      <c r="IKS27" s="293"/>
      <c r="IKT27" s="293"/>
      <c r="IKU27" s="293"/>
      <c r="IKV27" s="293"/>
      <c r="IKW27" s="293"/>
      <c r="IKX27" s="293"/>
      <c r="IKY27" s="293"/>
      <c r="IKZ27" s="293"/>
      <c r="ILA27" s="293"/>
      <c r="ILB27" s="293"/>
      <c r="ILC27" s="293"/>
      <c r="ILD27" s="293"/>
      <c r="ILE27" s="293"/>
      <c r="ILF27" s="293"/>
      <c r="ILG27" s="293"/>
      <c r="ILH27" s="293"/>
      <c r="ILI27" s="293"/>
      <c r="ILJ27" s="293"/>
      <c r="ILK27" s="293"/>
      <c r="ILL27" s="293"/>
      <c r="ILM27" s="293"/>
      <c r="ILN27" s="293"/>
      <c r="ILO27" s="293"/>
      <c r="ILP27" s="293"/>
      <c r="ILQ27" s="293"/>
      <c r="ILR27" s="293"/>
      <c r="ILS27" s="293"/>
      <c r="ILT27" s="293"/>
      <c r="ILU27" s="293"/>
      <c r="ILV27" s="293"/>
      <c r="ILW27" s="293"/>
      <c r="ILX27" s="293"/>
      <c r="ILY27" s="293"/>
      <c r="ILZ27" s="293"/>
      <c r="IMA27" s="293"/>
      <c r="IMB27" s="293"/>
      <c r="IMC27" s="293"/>
      <c r="IMD27" s="293"/>
      <c r="IME27" s="293"/>
      <c r="IMF27" s="293"/>
      <c r="IMG27" s="293"/>
      <c r="IMH27" s="293"/>
      <c r="IMI27" s="293"/>
      <c r="IMJ27" s="293"/>
      <c r="IMK27" s="293"/>
      <c r="IML27" s="293"/>
      <c r="IMM27" s="293"/>
      <c r="IMN27" s="293"/>
      <c r="IMO27" s="293"/>
      <c r="IMP27" s="293"/>
      <c r="IMQ27" s="293"/>
      <c r="IMR27" s="293"/>
      <c r="IMS27" s="293"/>
      <c r="IMT27" s="293"/>
      <c r="IMU27" s="293"/>
      <c r="IMV27" s="293"/>
      <c r="IMW27" s="293"/>
      <c r="IMX27" s="293"/>
      <c r="IMY27" s="293"/>
      <c r="IMZ27" s="293"/>
      <c r="INA27" s="293"/>
      <c r="INB27" s="293"/>
      <c r="INC27" s="293"/>
      <c r="IND27" s="293"/>
      <c r="INE27" s="293"/>
      <c r="INF27" s="293"/>
      <c r="ING27" s="293"/>
      <c r="INH27" s="293"/>
      <c r="INI27" s="293"/>
      <c r="INJ27" s="293"/>
      <c r="INK27" s="293"/>
      <c r="INL27" s="293"/>
      <c r="INM27" s="293"/>
      <c r="INN27" s="293"/>
      <c r="INO27" s="293"/>
      <c r="INP27" s="293"/>
      <c r="INQ27" s="293"/>
      <c r="INR27" s="293"/>
      <c r="INS27" s="293"/>
      <c r="INT27" s="293"/>
      <c r="INU27" s="293"/>
      <c r="INV27" s="293"/>
      <c r="INW27" s="293"/>
      <c r="INX27" s="293"/>
      <c r="INY27" s="293"/>
      <c r="INZ27" s="293"/>
      <c r="IOA27" s="293"/>
      <c r="IOB27" s="293"/>
      <c r="IOC27" s="293"/>
      <c r="IOD27" s="293"/>
      <c r="IOE27" s="293"/>
      <c r="IOF27" s="293"/>
      <c r="IOG27" s="293"/>
      <c r="IOH27" s="293"/>
      <c r="IOI27" s="293"/>
      <c r="IOJ27" s="293"/>
      <c r="IOK27" s="293"/>
      <c r="IOL27" s="293"/>
      <c r="IOM27" s="293"/>
      <c r="ION27" s="293"/>
      <c r="IOO27" s="293"/>
      <c r="IOP27" s="293"/>
      <c r="IOQ27" s="293"/>
      <c r="IOR27" s="293"/>
      <c r="IOS27" s="293"/>
      <c r="IOT27" s="293"/>
      <c r="IOU27" s="293"/>
      <c r="IOV27" s="293"/>
      <c r="IOW27" s="293"/>
      <c r="IOX27" s="293"/>
      <c r="IOY27" s="293"/>
      <c r="IOZ27" s="293"/>
      <c r="IPA27" s="293"/>
      <c r="IPB27" s="293"/>
      <c r="IPC27" s="293"/>
      <c r="IPD27" s="293"/>
      <c r="IPE27" s="293"/>
      <c r="IPF27" s="293"/>
      <c r="IPG27" s="293"/>
      <c r="IPH27" s="293"/>
      <c r="IPI27" s="293"/>
      <c r="IPJ27" s="293"/>
      <c r="IPK27" s="293"/>
      <c r="IPL27" s="293"/>
      <c r="IPM27" s="293"/>
      <c r="IPN27" s="293"/>
      <c r="IPO27" s="293"/>
      <c r="IPP27" s="293"/>
      <c r="IPQ27" s="293"/>
      <c r="IPR27" s="293"/>
      <c r="IPS27" s="293"/>
      <c r="IPT27" s="293"/>
      <c r="IPU27" s="293"/>
      <c r="IPV27" s="293"/>
      <c r="IPW27" s="293"/>
      <c r="IPX27" s="293"/>
      <c r="IPY27" s="293"/>
      <c r="IPZ27" s="293"/>
      <c r="IQA27" s="293"/>
      <c r="IQB27" s="293"/>
      <c r="IQC27" s="293"/>
      <c r="IQD27" s="293"/>
      <c r="IQE27" s="293"/>
      <c r="IQF27" s="293"/>
      <c r="IQG27" s="293"/>
      <c r="IQH27" s="293"/>
      <c r="IQI27" s="293"/>
      <c r="IQJ27" s="293"/>
      <c r="IQK27" s="293"/>
      <c r="IQL27" s="293"/>
      <c r="IQM27" s="293"/>
      <c r="IQN27" s="293"/>
      <c r="IQO27" s="293"/>
      <c r="IQP27" s="293"/>
      <c r="IQQ27" s="293"/>
      <c r="IQR27" s="293"/>
      <c r="IQS27" s="293"/>
      <c r="IQT27" s="293"/>
      <c r="IQU27" s="293"/>
      <c r="IQV27" s="293"/>
      <c r="IQW27" s="293"/>
      <c r="IQX27" s="293"/>
      <c r="IQY27" s="293"/>
      <c r="IQZ27" s="293"/>
      <c r="IRA27" s="293"/>
      <c r="IRB27" s="293"/>
      <c r="IRC27" s="293"/>
      <c r="IRD27" s="293"/>
      <c r="IRE27" s="293"/>
      <c r="IRF27" s="293"/>
      <c r="IRG27" s="293"/>
      <c r="IRH27" s="293"/>
      <c r="IRI27" s="293"/>
      <c r="IRJ27" s="293"/>
      <c r="IRK27" s="293"/>
      <c r="IRL27" s="293"/>
      <c r="IRM27" s="293"/>
      <c r="IRN27" s="293"/>
      <c r="IRO27" s="293"/>
      <c r="IRP27" s="293"/>
      <c r="IRQ27" s="293"/>
      <c r="IRR27" s="293"/>
      <c r="IRS27" s="293"/>
      <c r="IRT27" s="293"/>
      <c r="IRU27" s="293"/>
      <c r="IRV27" s="293"/>
      <c r="IRW27" s="293"/>
      <c r="IRX27" s="293"/>
      <c r="IRY27" s="293"/>
      <c r="IRZ27" s="293"/>
      <c r="ISA27" s="293"/>
      <c r="ISB27" s="293"/>
      <c r="ISC27" s="293"/>
      <c r="ISD27" s="293"/>
      <c r="ISE27" s="293"/>
      <c r="ISF27" s="293"/>
      <c r="ISG27" s="293"/>
      <c r="ISH27" s="293"/>
      <c r="ISI27" s="293"/>
      <c r="ISJ27" s="293"/>
      <c r="ISK27" s="293"/>
      <c r="ISL27" s="293"/>
      <c r="ISM27" s="293"/>
      <c r="ISN27" s="293"/>
      <c r="ISO27" s="293"/>
      <c r="ISP27" s="293"/>
      <c r="ISQ27" s="293"/>
      <c r="ISR27" s="293"/>
      <c r="ISS27" s="293"/>
      <c r="IST27" s="293"/>
      <c r="ISU27" s="293"/>
      <c r="ISV27" s="293"/>
      <c r="ISW27" s="293"/>
      <c r="ISX27" s="293"/>
      <c r="ISY27" s="293"/>
      <c r="ISZ27" s="293"/>
      <c r="ITA27" s="293"/>
      <c r="ITB27" s="293"/>
      <c r="ITC27" s="293"/>
      <c r="ITD27" s="293"/>
      <c r="ITE27" s="293"/>
      <c r="ITF27" s="293"/>
      <c r="ITG27" s="293"/>
      <c r="ITH27" s="293"/>
      <c r="ITI27" s="293"/>
      <c r="ITJ27" s="293"/>
      <c r="ITK27" s="293"/>
      <c r="ITL27" s="293"/>
      <c r="ITM27" s="293"/>
      <c r="ITN27" s="293"/>
      <c r="ITO27" s="293"/>
      <c r="ITP27" s="293"/>
      <c r="ITQ27" s="293"/>
      <c r="ITR27" s="293"/>
      <c r="ITS27" s="293"/>
      <c r="ITT27" s="293"/>
      <c r="ITU27" s="293"/>
      <c r="ITV27" s="293"/>
      <c r="ITW27" s="293"/>
      <c r="ITX27" s="293"/>
      <c r="ITY27" s="293"/>
      <c r="ITZ27" s="293"/>
      <c r="IUA27" s="293"/>
      <c r="IUB27" s="293"/>
      <c r="IUC27" s="293"/>
      <c r="IUD27" s="293"/>
      <c r="IUE27" s="293"/>
      <c r="IUF27" s="293"/>
      <c r="IUG27" s="293"/>
      <c r="IUH27" s="293"/>
      <c r="IUI27" s="293"/>
      <c r="IUJ27" s="293"/>
      <c r="IUK27" s="293"/>
      <c r="IUL27" s="293"/>
      <c r="IUM27" s="293"/>
      <c r="IUN27" s="293"/>
      <c r="IUO27" s="293"/>
      <c r="IUP27" s="293"/>
      <c r="IUQ27" s="293"/>
      <c r="IUR27" s="293"/>
      <c r="IUS27" s="293"/>
      <c r="IUT27" s="293"/>
      <c r="IUU27" s="293"/>
      <c r="IUV27" s="293"/>
      <c r="IUW27" s="293"/>
      <c r="IUX27" s="293"/>
      <c r="IUY27" s="293"/>
      <c r="IUZ27" s="293"/>
      <c r="IVA27" s="293"/>
      <c r="IVB27" s="293"/>
      <c r="IVC27" s="293"/>
      <c r="IVD27" s="293"/>
      <c r="IVE27" s="293"/>
      <c r="IVF27" s="293"/>
      <c r="IVG27" s="293"/>
      <c r="IVH27" s="293"/>
      <c r="IVI27" s="293"/>
      <c r="IVJ27" s="293"/>
      <c r="IVK27" s="293"/>
      <c r="IVL27" s="293"/>
      <c r="IVM27" s="293"/>
      <c r="IVN27" s="293"/>
      <c r="IVO27" s="293"/>
      <c r="IVP27" s="293"/>
      <c r="IVQ27" s="293"/>
      <c r="IVR27" s="293"/>
      <c r="IVS27" s="293"/>
      <c r="IVT27" s="293"/>
      <c r="IVU27" s="293"/>
      <c r="IVV27" s="293"/>
      <c r="IVW27" s="293"/>
      <c r="IVX27" s="293"/>
      <c r="IVY27" s="293"/>
      <c r="IVZ27" s="293"/>
      <c r="IWA27" s="293"/>
      <c r="IWB27" s="293"/>
      <c r="IWC27" s="293"/>
      <c r="IWD27" s="293"/>
      <c r="IWE27" s="293"/>
      <c r="IWF27" s="293"/>
      <c r="IWG27" s="293"/>
      <c r="IWH27" s="293"/>
      <c r="IWI27" s="293"/>
      <c r="IWJ27" s="293"/>
      <c r="IWK27" s="293"/>
      <c r="IWL27" s="293"/>
      <c r="IWM27" s="293"/>
      <c r="IWN27" s="293"/>
      <c r="IWO27" s="293"/>
      <c r="IWP27" s="293"/>
      <c r="IWQ27" s="293"/>
      <c r="IWR27" s="293"/>
      <c r="IWS27" s="293"/>
      <c r="IWT27" s="293"/>
      <c r="IWU27" s="293"/>
      <c r="IWV27" s="293"/>
      <c r="IWW27" s="293"/>
      <c r="IWX27" s="293"/>
      <c r="IWY27" s="293"/>
      <c r="IWZ27" s="293"/>
      <c r="IXA27" s="293"/>
      <c r="IXB27" s="293"/>
      <c r="IXC27" s="293"/>
      <c r="IXD27" s="293"/>
      <c r="IXE27" s="293"/>
      <c r="IXF27" s="293"/>
      <c r="IXG27" s="293"/>
      <c r="IXH27" s="293"/>
      <c r="IXI27" s="293"/>
      <c r="IXJ27" s="293"/>
      <c r="IXK27" s="293"/>
      <c r="IXL27" s="293"/>
      <c r="IXM27" s="293"/>
      <c r="IXN27" s="293"/>
      <c r="IXO27" s="293"/>
      <c r="IXP27" s="293"/>
      <c r="IXQ27" s="293"/>
      <c r="IXR27" s="293"/>
      <c r="IXS27" s="293"/>
      <c r="IXT27" s="293"/>
      <c r="IXU27" s="293"/>
      <c r="IXV27" s="293"/>
      <c r="IXW27" s="293"/>
      <c r="IXX27" s="293"/>
      <c r="IXY27" s="293"/>
      <c r="IXZ27" s="293"/>
      <c r="IYA27" s="293"/>
      <c r="IYB27" s="293"/>
      <c r="IYC27" s="293"/>
      <c r="IYD27" s="293"/>
      <c r="IYE27" s="293"/>
      <c r="IYF27" s="293"/>
      <c r="IYG27" s="293"/>
      <c r="IYH27" s="293"/>
      <c r="IYI27" s="293"/>
      <c r="IYJ27" s="293"/>
      <c r="IYK27" s="293"/>
      <c r="IYL27" s="293"/>
      <c r="IYM27" s="293"/>
      <c r="IYN27" s="293"/>
      <c r="IYO27" s="293"/>
      <c r="IYP27" s="293"/>
      <c r="IYQ27" s="293"/>
      <c r="IYR27" s="293"/>
      <c r="IYS27" s="293"/>
      <c r="IYT27" s="293"/>
      <c r="IYU27" s="293"/>
      <c r="IYV27" s="293"/>
      <c r="IYW27" s="293"/>
      <c r="IYX27" s="293"/>
      <c r="IYY27" s="293"/>
      <c r="IYZ27" s="293"/>
      <c r="IZA27" s="293"/>
      <c r="IZB27" s="293"/>
      <c r="IZC27" s="293"/>
      <c r="IZD27" s="293"/>
      <c r="IZE27" s="293"/>
      <c r="IZF27" s="293"/>
      <c r="IZG27" s="293"/>
      <c r="IZH27" s="293"/>
      <c r="IZI27" s="293"/>
      <c r="IZJ27" s="293"/>
      <c r="IZK27" s="293"/>
      <c r="IZL27" s="293"/>
      <c r="IZM27" s="293"/>
      <c r="IZN27" s="293"/>
      <c r="IZO27" s="293"/>
      <c r="IZP27" s="293"/>
      <c r="IZQ27" s="293"/>
      <c r="IZR27" s="293"/>
      <c r="IZS27" s="293"/>
      <c r="IZT27" s="293"/>
      <c r="IZU27" s="293"/>
      <c r="IZV27" s="293"/>
      <c r="IZW27" s="293"/>
      <c r="IZX27" s="293"/>
      <c r="IZY27" s="293"/>
      <c r="IZZ27" s="293"/>
      <c r="JAA27" s="293"/>
      <c r="JAB27" s="293"/>
      <c r="JAC27" s="293"/>
      <c r="JAD27" s="293"/>
      <c r="JAE27" s="293"/>
      <c r="JAF27" s="293"/>
      <c r="JAG27" s="293"/>
      <c r="JAH27" s="293"/>
      <c r="JAI27" s="293"/>
      <c r="JAJ27" s="293"/>
      <c r="JAK27" s="293"/>
      <c r="JAL27" s="293"/>
      <c r="JAM27" s="293"/>
      <c r="JAN27" s="293"/>
      <c r="JAO27" s="293"/>
      <c r="JAP27" s="293"/>
      <c r="JAQ27" s="293"/>
      <c r="JAR27" s="293"/>
      <c r="JAS27" s="293"/>
      <c r="JAT27" s="293"/>
      <c r="JAU27" s="293"/>
      <c r="JAV27" s="293"/>
      <c r="JAW27" s="293"/>
      <c r="JAX27" s="293"/>
      <c r="JAY27" s="293"/>
      <c r="JAZ27" s="293"/>
      <c r="JBA27" s="293"/>
      <c r="JBB27" s="293"/>
      <c r="JBC27" s="293"/>
      <c r="JBD27" s="293"/>
      <c r="JBE27" s="293"/>
      <c r="JBF27" s="293"/>
      <c r="JBG27" s="293"/>
      <c r="JBH27" s="293"/>
      <c r="JBI27" s="293"/>
      <c r="JBJ27" s="293"/>
      <c r="JBK27" s="293"/>
      <c r="JBL27" s="293"/>
      <c r="JBM27" s="293"/>
      <c r="JBN27" s="293"/>
      <c r="JBO27" s="293"/>
      <c r="JBP27" s="293"/>
      <c r="JBQ27" s="293"/>
      <c r="JBR27" s="293"/>
      <c r="JBS27" s="293"/>
      <c r="JBT27" s="293"/>
      <c r="JBU27" s="293"/>
      <c r="JBV27" s="293"/>
      <c r="JBW27" s="293"/>
      <c r="JBX27" s="293"/>
      <c r="JBY27" s="293"/>
      <c r="JBZ27" s="293"/>
      <c r="JCA27" s="293"/>
      <c r="JCB27" s="293"/>
      <c r="JCC27" s="293"/>
      <c r="JCD27" s="293"/>
      <c r="JCE27" s="293"/>
      <c r="JCF27" s="293"/>
      <c r="JCG27" s="293"/>
      <c r="JCH27" s="293"/>
      <c r="JCI27" s="293"/>
      <c r="JCJ27" s="293"/>
      <c r="JCK27" s="293"/>
      <c r="JCL27" s="293"/>
      <c r="JCM27" s="293"/>
      <c r="JCN27" s="293"/>
      <c r="JCO27" s="293"/>
      <c r="JCP27" s="293"/>
      <c r="JCQ27" s="293"/>
      <c r="JCR27" s="293"/>
      <c r="JCS27" s="293"/>
      <c r="JCT27" s="293"/>
      <c r="JCU27" s="293"/>
      <c r="JCV27" s="293"/>
      <c r="JCW27" s="293"/>
      <c r="JCX27" s="293"/>
      <c r="JCY27" s="293"/>
      <c r="JCZ27" s="293"/>
      <c r="JDA27" s="293"/>
      <c r="JDB27" s="293"/>
      <c r="JDC27" s="293"/>
      <c r="JDD27" s="293"/>
      <c r="JDE27" s="293"/>
      <c r="JDF27" s="293"/>
      <c r="JDG27" s="293"/>
      <c r="JDH27" s="293"/>
      <c r="JDI27" s="293"/>
      <c r="JDJ27" s="293"/>
      <c r="JDK27" s="293"/>
      <c r="JDL27" s="293"/>
      <c r="JDM27" s="293"/>
      <c r="JDN27" s="293"/>
      <c r="JDO27" s="293"/>
      <c r="JDP27" s="293"/>
      <c r="JDQ27" s="293"/>
      <c r="JDR27" s="293"/>
      <c r="JDS27" s="293"/>
      <c r="JDT27" s="293"/>
      <c r="JDU27" s="293"/>
      <c r="JDV27" s="293"/>
      <c r="JDW27" s="293"/>
      <c r="JDX27" s="293"/>
      <c r="JDY27" s="293"/>
      <c r="JDZ27" s="293"/>
      <c r="JEA27" s="293"/>
      <c r="JEB27" s="293"/>
      <c r="JEC27" s="293"/>
      <c r="JED27" s="293"/>
      <c r="JEE27" s="293"/>
      <c r="JEF27" s="293"/>
      <c r="JEG27" s="293"/>
      <c r="JEH27" s="293"/>
      <c r="JEI27" s="293"/>
      <c r="JEJ27" s="293"/>
      <c r="JEK27" s="293"/>
      <c r="JEL27" s="293"/>
      <c r="JEM27" s="293"/>
      <c r="JEN27" s="293"/>
      <c r="JEO27" s="293"/>
      <c r="JEP27" s="293"/>
      <c r="JEQ27" s="293"/>
      <c r="JER27" s="293"/>
      <c r="JES27" s="293"/>
      <c r="JET27" s="293"/>
      <c r="JEU27" s="293"/>
      <c r="JEV27" s="293"/>
      <c r="JEW27" s="293"/>
      <c r="JEX27" s="293"/>
      <c r="JEY27" s="293"/>
      <c r="JEZ27" s="293"/>
      <c r="JFA27" s="293"/>
      <c r="JFB27" s="293"/>
      <c r="JFC27" s="293"/>
      <c r="JFD27" s="293"/>
      <c r="JFE27" s="293"/>
      <c r="JFF27" s="293"/>
      <c r="JFG27" s="293"/>
      <c r="JFH27" s="293"/>
      <c r="JFI27" s="293"/>
      <c r="JFJ27" s="293"/>
      <c r="JFK27" s="293"/>
      <c r="JFL27" s="293"/>
      <c r="JFM27" s="293"/>
      <c r="JFN27" s="293"/>
      <c r="JFO27" s="293"/>
      <c r="JFP27" s="293"/>
      <c r="JFQ27" s="293"/>
      <c r="JFR27" s="293"/>
      <c r="JFS27" s="293"/>
      <c r="JFT27" s="293"/>
      <c r="JFU27" s="293"/>
      <c r="JFV27" s="293"/>
      <c r="JFW27" s="293"/>
      <c r="JFX27" s="293"/>
      <c r="JFY27" s="293"/>
      <c r="JFZ27" s="293"/>
      <c r="JGA27" s="293"/>
      <c r="JGB27" s="293"/>
      <c r="JGC27" s="293"/>
      <c r="JGD27" s="293"/>
      <c r="JGE27" s="293"/>
      <c r="JGF27" s="293"/>
      <c r="JGG27" s="293"/>
      <c r="JGH27" s="293"/>
      <c r="JGI27" s="293"/>
      <c r="JGJ27" s="293"/>
      <c r="JGK27" s="293"/>
      <c r="JGL27" s="293"/>
      <c r="JGM27" s="293"/>
      <c r="JGN27" s="293"/>
      <c r="JGO27" s="293"/>
      <c r="JGP27" s="293"/>
      <c r="JGQ27" s="293"/>
      <c r="JGR27" s="293"/>
      <c r="JGS27" s="293"/>
      <c r="JGT27" s="293"/>
      <c r="JGU27" s="293"/>
      <c r="JGV27" s="293"/>
      <c r="JGW27" s="293"/>
      <c r="JGX27" s="293"/>
      <c r="JGY27" s="293"/>
      <c r="JGZ27" s="293"/>
      <c r="JHA27" s="293"/>
      <c r="JHB27" s="293"/>
      <c r="JHC27" s="293"/>
      <c r="JHD27" s="293"/>
      <c r="JHE27" s="293"/>
      <c r="JHF27" s="293"/>
      <c r="JHG27" s="293"/>
      <c r="JHH27" s="293"/>
      <c r="JHI27" s="293"/>
      <c r="JHJ27" s="293"/>
      <c r="JHK27" s="293"/>
      <c r="JHL27" s="293"/>
      <c r="JHM27" s="293"/>
      <c r="JHN27" s="293"/>
      <c r="JHO27" s="293"/>
      <c r="JHP27" s="293"/>
      <c r="JHQ27" s="293"/>
      <c r="JHR27" s="293"/>
      <c r="JHS27" s="293"/>
      <c r="JHT27" s="293"/>
      <c r="JHU27" s="293"/>
      <c r="JHV27" s="293"/>
      <c r="JHW27" s="293"/>
      <c r="JHX27" s="293"/>
      <c r="JHY27" s="293"/>
      <c r="JHZ27" s="293"/>
      <c r="JIA27" s="293"/>
      <c r="JIB27" s="293"/>
      <c r="JIC27" s="293"/>
      <c r="JID27" s="293"/>
      <c r="JIE27" s="293"/>
      <c r="JIF27" s="293"/>
      <c r="JIG27" s="293"/>
      <c r="JIH27" s="293"/>
      <c r="JII27" s="293"/>
      <c r="JIJ27" s="293"/>
      <c r="JIK27" s="293"/>
      <c r="JIL27" s="293"/>
      <c r="JIM27" s="293"/>
      <c r="JIN27" s="293"/>
      <c r="JIO27" s="293"/>
      <c r="JIP27" s="293"/>
      <c r="JIQ27" s="293"/>
      <c r="JIR27" s="293"/>
      <c r="JIS27" s="293"/>
      <c r="JIT27" s="293"/>
      <c r="JIU27" s="293"/>
      <c r="JIV27" s="293"/>
      <c r="JIW27" s="293"/>
      <c r="JIX27" s="293"/>
      <c r="JIY27" s="293"/>
      <c r="JIZ27" s="293"/>
      <c r="JJA27" s="293"/>
      <c r="JJB27" s="293"/>
      <c r="JJC27" s="293"/>
      <c r="JJD27" s="293"/>
      <c r="JJE27" s="293"/>
      <c r="JJF27" s="293"/>
      <c r="JJG27" s="293"/>
      <c r="JJH27" s="293"/>
      <c r="JJI27" s="293"/>
      <c r="JJJ27" s="293"/>
      <c r="JJK27" s="293"/>
      <c r="JJL27" s="293"/>
      <c r="JJM27" s="293"/>
      <c r="JJN27" s="293"/>
      <c r="JJO27" s="293"/>
      <c r="JJP27" s="293"/>
      <c r="JJQ27" s="293"/>
      <c r="JJR27" s="293"/>
      <c r="JJS27" s="293"/>
      <c r="JJT27" s="293"/>
      <c r="JJU27" s="293"/>
      <c r="JJV27" s="293"/>
      <c r="JJW27" s="293"/>
      <c r="JJX27" s="293"/>
      <c r="JJY27" s="293"/>
      <c r="JJZ27" s="293"/>
      <c r="JKA27" s="293"/>
      <c r="JKB27" s="293"/>
      <c r="JKC27" s="293"/>
      <c r="JKD27" s="293"/>
      <c r="JKE27" s="293"/>
      <c r="JKF27" s="293"/>
      <c r="JKG27" s="293"/>
      <c r="JKH27" s="293"/>
      <c r="JKI27" s="293"/>
      <c r="JKJ27" s="293"/>
      <c r="JKK27" s="293"/>
      <c r="JKL27" s="293"/>
      <c r="JKM27" s="293"/>
      <c r="JKN27" s="293"/>
      <c r="JKO27" s="293"/>
      <c r="JKP27" s="293"/>
      <c r="JKQ27" s="293"/>
      <c r="JKR27" s="293"/>
      <c r="JKS27" s="293"/>
      <c r="JKT27" s="293"/>
      <c r="JKU27" s="293"/>
      <c r="JKV27" s="293"/>
      <c r="JKW27" s="293"/>
      <c r="JKX27" s="293"/>
      <c r="JKY27" s="293"/>
      <c r="JKZ27" s="293"/>
      <c r="JLA27" s="293"/>
      <c r="JLB27" s="293"/>
      <c r="JLC27" s="293"/>
      <c r="JLD27" s="293"/>
      <c r="JLE27" s="293"/>
      <c r="JLF27" s="293"/>
      <c r="JLG27" s="293"/>
      <c r="JLH27" s="293"/>
      <c r="JLI27" s="293"/>
      <c r="JLJ27" s="293"/>
      <c r="JLK27" s="293"/>
      <c r="JLL27" s="293"/>
      <c r="JLM27" s="293"/>
      <c r="JLN27" s="293"/>
      <c r="JLO27" s="293"/>
      <c r="JLP27" s="293"/>
      <c r="JLQ27" s="293"/>
      <c r="JLR27" s="293"/>
      <c r="JLS27" s="293"/>
      <c r="JLT27" s="293"/>
      <c r="JLU27" s="293"/>
      <c r="JLV27" s="293"/>
      <c r="JLW27" s="293"/>
      <c r="JLX27" s="293"/>
      <c r="JLY27" s="293"/>
      <c r="JLZ27" s="293"/>
      <c r="JMA27" s="293"/>
      <c r="JMB27" s="293"/>
      <c r="JMC27" s="293"/>
      <c r="JMD27" s="293"/>
      <c r="JME27" s="293"/>
      <c r="JMF27" s="293"/>
      <c r="JMG27" s="293"/>
      <c r="JMH27" s="293"/>
      <c r="JMI27" s="293"/>
      <c r="JMJ27" s="293"/>
      <c r="JMK27" s="293"/>
      <c r="JML27" s="293"/>
      <c r="JMM27" s="293"/>
      <c r="JMN27" s="293"/>
      <c r="JMO27" s="293"/>
      <c r="JMP27" s="293"/>
      <c r="JMQ27" s="293"/>
      <c r="JMR27" s="293"/>
      <c r="JMS27" s="293"/>
      <c r="JMT27" s="293"/>
      <c r="JMU27" s="293"/>
      <c r="JMV27" s="293"/>
      <c r="JMW27" s="293"/>
      <c r="JMX27" s="293"/>
      <c r="JMY27" s="293"/>
      <c r="JMZ27" s="293"/>
      <c r="JNA27" s="293"/>
      <c r="JNB27" s="293"/>
      <c r="JNC27" s="293"/>
      <c r="JND27" s="293"/>
      <c r="JNE27" s="293"/>
      <c r="JNF27" s="293"/>
      <c r="JNG27" s="293"/>
      <c r="JNH27" s="293"/>
      <c r="JNI27" s="293"/>
      <c r="JNJ27" s="293"/>
      <c r="JNK27" s="293"/>
      <c r="JNL27" s="293"/>
      <c r="JNM27" s="293"/>
      <c r="JNN27" s="293"/>
      <c r="JNO27" s="293"/>
      <c r="JNP27" s="293"/>
      <c r="JNQ27" s="293"/>
      <c r="JNR27" s="293"/>
      <c r="JNS27" s="293"/>
      <c r="JNT27" s="293"/>
      <c r="JNU27" s="293"/>
      <c r="JNV27" s="293"/>
      <c r="JNW27" s="293"/>
      <c r="JNX27" s="293"/>
      <c r="JNY27" s="293"/>
      <c r="JNZ27" s="293"/>
      <c r="JOA27" s="293"/>
      <c r="JOB27" s="293"/>
      <c r="JOC27" s="293"/>
      <c r="JOD27" s="293"/>
      <c r="JOE27" s="293"/>
      <c r="JOF27" s="293"/>
      <c r="JOG27" s="293"/>
      <c r="JOH27" s="293"/>
      <c r="JOI27" s="293"/>
      <c r="JOJ27" s="293"/>
      <c r="JOK27" s="293"/>
      <c r="JOL27" s="293"/>
      <c r="JOM27" s="293"/>
      <c r="JON27" s="293"/>
      <c r="JOO27" s="293"/>
      <c r="JOP27" s="293"/>
      <c r="JOQ27" s="293"/>
      <c r="JOR27" s="293"/>
      <c r="JOS27" s="293"/>
      <c r="JOT27" s="293"/>
      <c r="JOU27" s="293"/>
      <c r="JOV27" s="293"/>
      <c r="JOW27" s="293"/>
      <c r="JOX27" s="293"/>
      <c r="JOY27" s="293"/>
      <c r="JOZ27" s="293"/>
      <c r="JPA27" s="293"/>
      <c r="JPB27" s="293"/>
      <c r="JPC27" s="293"/>
      <c r="JPD27" s="293"/>
      <c r="JPE27" s="293"/>
      <c r="JPF27" s="293"/>
      <c r="JPG27" s="293"/>
      <c r="JPH27" s="293"/>
      <c r="JPI27" s="293"/>
      <c r="JPJ27" s="293"/>
      <c r="JPK27" s="293"/>
      <c r="JPL27" s="293"/>
      <c r="JPM27" s="293"/>
      <c r="JPN27" s="293"/>
      <c r="JPO27" s="293"/>
      <c r="JPP27" s="293"/>
      <c r="JPQ27" s="293"/>
      <c r="JPR27" s="293"/>
      <c r="JPS27" s="293"/>
      <c r="JPT27" s="293"/>
      <c r="JPU27" s="293"/>
      <c r="JPV27" s="293"/>
      <c r="JPW27" s="293"/>
      <c r="JPX27" s="293"/>
      <c r="JPY27" s="293"/>
      <c r="JPZ27" s="293"/>
      <c r="JQA27" s="293"/>
      <c r="JQB27" s="293"/>
      <c r="JQC27" s="293"/>
      <c r="JQD27" s="293"/>
      <c r="JQE27" s="293"/>
      <c r="JQF27" s="293"/>
      <c r="JQG27" s="293"/>
      <c r="JQH27" s="293"/>
      <c r="JQI27" s="293"/>
      <c r="JQJ27" s="293"/>
      <c r="JQK27" s="293"/>
      <c r="JQL27" s="293"/>
      <c r="JQM27" s="293"/>
      <c r="JQN27" s="293"/>
      <c r="JQO27" s="293"/>
      <c r="JQP27" s="293"/>
      <c r="JQQ27" s="293"/>
      <c r="JQR27" s="293"/>
      <c r="JQS27" s="293"/>
      <c r="JQT27" s="293"/>
      <c r="JQU27" s="293"/>
      <c r="JQV27" s="293"/>
      <c r="JQW27" s="293"/>
      <c r="JQX27" s="293"/>
      <c r="JQY27" s="293"/>
      <c r="JQZ27" s="293"/>
      <c r="JRA27" s="293"/>
      <c r="JRB27" s="293"/>
      <c r="JRC27" s="293"/>
      <c r="JRD27" s="293"/>
      <c r="JRE27" s="293"/>
      <c r="JRF27" s="293"/>
      <c r="JRG27" s="293"/>
      <c r="JRH27" s="293"/>
      <c r="JRI27" s="293"/>
      <c r="JRJ27" s="293"/>
      <c r="JRK27" s="293"/>
      <c r="JRL27" s="293"/>
      <c r="JRM27" s="293"/>
      <c r="JRN27" s="293"/>
      <c r="JRO27" s="293"/>
      <c r="JRP27" s="293"/>
      <c r="JRQ27" s="293"/>
      <c r="JRR27" s="293"/>
      <c r="JRS27" s="293"/>
      <c r="JRT27" s="293"/>
      <c r="JRU27" s="293"/>
      <c r="JRV27" s="293"/>
      <c r="JRW27" s="293"/>
      <c r="JRX27" s="293"/>
      <c r="JRY27" s="293"/>
      <c r="JRZ27" s="293"/>
      <c r="JSA27" s="293"/>
      <c r="JSB27" s="293"/>
      <c r="JSC27" s="293"/>
      <c r="JSD27" s="293"/>
      <c r="JSE27" s="293"/>
      <c r="JSF27" s="293"/>
      <c r="JSG27" s="293"/>
      <c r="JSH27" s="293"/>
      <c r="JSI27" s="293"/>
      <c r="JSJ27" s="293"/>
      <c r="JSK27" s="293"/>
      <c r="JSL27" s="293"/>
      <c r="JSM27" s="293"/>
      <c r="JSN27" s="293"/>
      <c r="JSO27" s="293"/>
      <c r="JSP27" s="293"/>
      <c r="JSQ27" s="293"/>
      <c r="JSR27" s="293"/>
      <c r="JSS27" s="293"/>
      <c r="JST27" s="293"/>
      <c r="JSU27" s="293"/>
      <c r="JSV27" s="293"/>
      <c r="JSW27" s="293"/>
      <c r="JSX27" s="293"/>
      <c r="JSY27" s="293"/>
      <c r="JSZ27" s="293"/>
      <c r="JTA27" s="293"/>
      <c r="JTB27" s="293"/>
      <c r="JTC27" s="293"/>
      <c r="JTD27" s="293"/>
      <c r="JTE27" s="293"/>
      <c r="JTF27" s="293"/>
      <c r="JTG27" s="293"/>
      <c r="JTH27" s="293"/>
      <c r="JTI27" s="293"/>
      <c r="JTJ27" s="293"/>
      <c r="JTK27" s="293"/>
      <c r="JTL27" s="293"/>
      <c r="JTM27" s="293"/>
      <c r="JTN27" s="293"/>
      <c r="JTO27" s="293"/>
      <c r="JTP27" s="293"/>
      <c r="JTQ27" s="293"/>
      <c r="JTR27" s="293"/>
      <c r="JTS27" s="293"/>
      <c r="JTT27" s="293"/>
      <c r="JTU27" s="293"/>
      <c r="JTV27" s="293"/>
      <c r="JTW27" s="293"/>
      <c r="JTX27" s="293"/>
      <c r="JTY27" s="293"/>
      <c r="JTZ27" s="293"/>
      <c r="JUA27" s="293"/>
      <c r="JUB27" s="293"/>
      <c r="JUC27" s="293"/>
      <c r="JUD27" s="293"/>
      <c r="JUE27" s="293"/>
      <c r="JUF27" s="293"/>
      <c r="JUG27" s="293"/>
      <c r="JUH27" s="293"/>
      <c r="JUI27" s="293"/>
      <c r="JUJ27" s="293"/>
      <c r="JUK27" s="293"/>
      <c r="JUL27" s="293"/>
      <c r="JUM27" s="293"/>
      <c r="JUN27" s="293"/>
      <c r="JUO27" s="293"/>
      <c r="JUP27" s="293"/>
      <c r="JUQ27" s="293"/>
      <c r="JUR27" s="293"/>
      <c r="JUS27" s="293"/>
      <c r="JUT27" s="293"/>
      <c r="JUU27" s="293"/>
      <c r="JUV27" s="293"/>
      <c r="JUW27" s="293"/>
      <c r="JUX27" s="293"/>
      <c r="JUY27" s="293"/>
      <c r="JUZ27" s="293"/>
      <c r="JVA27" s="293"/>
      <c r="JVB27" s="293"/>
      <c r="JVC27" s="293"/>
      <c r="JVD27" s="293"/>
      <c r="JVE27" s="293"/>
      <c r="JVF27" s="293"/>
      <c r="JVG27" s="293"/>
      <c r="JVH27" s="293"/>
      <c r="JVI27" s="293"/>
      <c r="JVJ27" s="293"/>
      <c r="JVK27" s="293"/>
      <c r="JVL27" s="293"/>
      <c r="JVM27" s="293"/>
      <c r="JVN27" s="293"/>
      <c r="JVO27" s="293"/>
      <c r="JVP27" s="293"/>
      <c r="JVQ27" s="293"/>
      <c r="JVR27" s="293"/>
      <c r="JVS27" s="293"/>
      <c r="JVT27" s="293"/>
      <c r="JVU27" s="293"/>
      <c r="JVV27" s="293"/>
      <c r="JVW27" s="293"/>
      <c r="JVX27" s="293"/>
      <c r="JVY27" s="293"/>
      <c r="JVZ27" s="293"/>
      <c r="JWA27" s="293"/>
      <c r="JWB27" s="293"/>
      <c r="JWC27" s="293"/>
      <c r="JWD27" s="293"/>
      <c r="JWE27" s="293"/>
      <c r="JWF27" s="293"/>
      <c r="JWG27" s="293"/>
      <c r="JWH27" s="293"/>
      <c r="JWI27" s="293"/>
      <c r="JWJ27" s="293"/>
      <c r="JWK27" s="293"/>
      <c r="JWL27" s="293"/>
      <c r="JWM27" s="293"/>
      <c r="JWN27" s="293"/>
      <c r="JWO27" s="293"/>
      <c r="JWP27" s="293"/>
      <c r="JWQ27" s="293"/>
      <c r="JWR27" s="293"/>
      <c r="JWS27" s="293"/>
      <c r="JWT27" s="293"/>
      <c r="JWU27" s="293"/>
      <c r="JWV27" s="293"/>
      <c r="JWW27" s="293"/>
      <c r="JWX27" s="293"/>
      <c r="JWY27" s="293"/>
      <c r="JWZ27" s="293"/>
      <c r="JXA27" s="293"/>
      <c r="JXB27" s="293"/>
      <c r="JXC27" s="293"/>
      <c r="JXD27" s="293"/>
      <c r="JXE27" s="293"/>
      <c r="JXF27" s="293"/>
      <c r="JXG27" s="293"/>
      <c r="JXH27" s="293"/>
      <c r="JXI27" s="293"/>
      <c r="JXJ27" s="293"/>
      <c r="JXK27" s="293"/>
      <c r="JXL27" s="293"/>
      <c r="JXM27" s="293"/>
      <c r="JXN27" s="293"/>
      <c r="JXO27" s="293"/>
      <c r="JXP27" s="293"/>
      <c r="JXQ27" s="293"/>
      <c r="JXR27" s="293"/>
      <c r="JXS27" s="293"/>
      <c r="JXT27" s="293"/>
      <c r="JXU27" s="293"/>
      <c r="JXV27" s="293"/>
      <c r="JXW27" s="293"/>
      <c r="JXX27" s="293"/>
      <c r="JXY27" s="293"/>
      <c r="JXZ27" s="293"/>
      <c r="JYA27" s="293"/>
      <c r="JYB27" s="293"/>
      <c r="JYC27" s="293"/>
      <c r="JYD27" s="293"/>
      <c r="JYE27" s="293"/>
      <c r="JYF27" s="293"/>
      <c r="JYG27" s="293"/>
      <c r="JYH27" s="293"/>
      <c r="JYI27" s="293"/>
      <c r="JYJ27" s="293"/>
      <c r="JYK27" s="293"/>
      <c r="JYL27" s="293"/>
      <c r="JYM27" s="293"/>
      <c r="JYN27" s="293"/>
      <c r="JYO27" s="293"/>
      <c r="JYP27" s="293"/>
      <c r="JYQ27" s="293"/>
      <c r="JYR27" s="293"/>
      <c r="JYS27" s="293"/>
      <c r="JYT27" s="293"/>
      <c r="JYU27" s="293"/>
      <c r="JYV27" s="293"/>
      <c r="JYW27" s="293"/>
      <c r="JYX27" s="293"/>
      <c r="JYY27" s="293"/>
      <c r="JYZ27" s="293"/>
      <c r="JZA27" s="293"/>
      <c r="JZB27" s="293"/>
      <c r="JZC27" s="293"/>
      <c r="JZD27" s="293"/>
      <c r="JZE27" s="293"/>
      <c r="JZF27" s="293"/>
      <c r="JZG27" s="293"/>
      <c r="JZH27" s="293"/>
      <c r="JZI27" s="293"/>
      <c r="JZJ27" s="293"/>
      <c r="JZK27" s="293"/>
      <c r="JZL27" s="293"/>
      <c r="JZM27" s="293"/>
      <c r="JZN27" s="293"/>
      <c r="JZO27" s="293"/>
      <c r="JZP27" s="293"/>
      <c r="JZQ27" s="293"/>
      <c r="JZR27" s="293"/>
      <c r="JZS27" s="293"/>
      <c r="JZT27" s="293"/>
      <c r="JZU27" s="293"/>
      <c r="JZV27" s="293"/>
      <c r="JZW27" s="293"/>
      <c r="JZX27" s="293"/>
      <c r="JZY27" s="293"/>
      <c r="JZZ27" s="293"/>
      <c r="KAA27" s="293"/>
      <c r="KAB27" s="293"/>
      <c r="KAC27" s="293"/>
      <c r="KAD27" s="293"/>
      <c r="KAE27" s="293"/>
      <c r="KAF27" s="293"/>
      <c r="KAG27" s="293"/>
      <c r="KAH27" s="293"/>
      <c r="KAI27" s="293"/>
      <c r="KAJ27" s="293"/>
      <c r="KAK27" s="293"/>
      <c r="KAL27" s="293"/>
      <c r="KAM27" s="293"/>
      <c r="KAN27" s="293"/>
      <c r="KAO27" s="293"/>
      <c r="KAP27" s="293"/>
      <c r="KAQ27" s="293"/>
      <c r="KAR27" s="293"/>
      <c r="KAS27" s="293"/>
      <c r="KAT27" s="293"/>
      <c r="KAU27" s="293"/>
      <c r="KAV27" s="293"/>
      <c r="KAW27" s="293"/>
      <c r="KAX27" s="293"/>
      <c r="KAY27" s="293"/>
      <c r="KAZ27" s="293"/>
      <c r="KBA27" s="293"/>
      <c r="KBB27" s="293"/>
      <c r="KBC27" s="293"/>
      <c r="KBD27" s="293"/>
      <c r="KBE27" s="293"/>
      <c r="KBF27" s="293"/>
      <c r="KBG27" s="293"/>
      <c r="KBH27" s="293"/>
      <c r="KBI27" s="293"/>
      <c r="KBJ27" s="293"/>
      <c r="KBK27" s="293"/>
      <c r="KBL27" s="293"/>
      <c r="KBM27" s="293"/>
      <c r="KBN27" s="293"/>
      <c r="KBO27" s="293"/>
      <c r="KBP27" s="293"/>
      <c r="KBQ27" s="293"/>
      <c r="KBR27" s="293"/>
      <c r="KBS27" s="293"/>
      <c r="KBT27" s="293"/>
      <c r="KBU27" s="293"/>
      <c r="KBV27" s="293"/>
      <c r="KBW27" s="293"/>
      <c r="KBX27" s="293"/>
      <c r="KBY27" s="293"/>
      <c r="KBZ27" s="293"/>
      <c r="KCA27" s="293"/>
      <c r="KCB27" s="293"/>
      <c r="KCC27" s="293"/>
      <c r="KCD27" s="293"/>
      <c r="KCE27" s="293"/>
      <c r="KCF27" s="293"/>
      <c r="KCG27" s="293"/>
      <c r="KCH27" s="293"/>
      <c r="KCI27" s="293"/>
      <c r="KCJ27" s="293"/>
      <c r="KCK27" s="293"/>
      <c r="KCL27" s="293"/>
      <c r="KCM27" s="293"/>
      <c r="KCN27" s="293"/>
      <c r="KCO27" s="293"/>
      <c r="KCP27" s="293"/>
      <c r="KCQ27" s="293"/>
      <c r="KCR27" s="293"/>
      <c r="KCS27" s="293"/>
      <c r="KCT27" s="293"/>
      <c r="KCU27" s="293"/>
      <c r="KCV27" s="293"/>
      <c r="KCW27" s="293"/>
      <c r="KCX27" s="293"/>
      <c r="KCY27" s="293"/>
      <c r="KCZ27" s="293"/>
      <c r="KDA27" s="293"/>
      <c r="KDB27" s="293"/>
      <c r="KDC27" s="293"/>
      <c r="KDD27" s="293"/>
      <c r="KDE27" s="293"/>
      <c r="KDF27" s="293"/>
      <c r="KDG27" s="293"/>
      <c r="KDH27" s="293"/>
      <c r="KDI27" s="293"/>
      <c r="KDJ27" s="293"/>
      <c r="KDK27" s="293"/>
      <c r="KDL27" s="293"/>
      <c r="KDM27" s="293"/>
      <c r="KDN27" s="293"/>
      <c r="KDO27" s="293"/>
      <c r="KDP27" s="293"/>
      <c r="KDQ27" s="293"/>
      <c r="KDR27" s="293"/>
      <c r="KDS27" s="293"/>
      <c r="KDT27" s="293"/>
      <c r="KDU27" s="293"/>
      <c r="KDV27" s="293"/>
      <c r="KDW27" s="293"/>
      <c r="KDX27" s="293"/>
      <c r="KDY27" s="293"/>
      <c r="KDZ27" s="293"/>
      <c r="KEA27" s="293"/>
      <c r="KEB27" s="293"/>
      <c r="KEC27" s="293"/>
      <c r="KED27" s="293"/>
      <c r="KEE27" s="293"/>
      <c r="KEF27" s="293"/>
      <c r="KEG27" s="293"/>
      <c r="KEH27" s="293"/>
      <c r="KEI27" s="293"/>
      <c r="KEJ27" s="293"/>
      <c r="KEK27" s="293"/>
      <c r="KEL27" s="293"/>
      <c r="KEM27" s="293"/>
      <c r="KEN27" s="293"/>
      <c r="KEO27" s="293"/>
      <c r="KEP27" s="293"/>
      <c r="KEQ27" s="293"/>
      <c r="KER27" s="293"/>
      <c r="KES27" s="293"/>
      <c r="KET27" s="293"/>
      <c r="KEU27" s="293"/>
      <c r="KEV27" s="293"/>
      <c r="KEW27" s="293"/>
      <c r="KEX27" s="293"/>
      <c r="KEY27" s="293"/>
      <c r="KEZ27" s="293"/>
      <c r="KFA27" s="293"/>
      <c r="KFB27" s="293"/>
      <c r="KFC27" s="293"/>
      <c r="KFD27" s="293"/>
      <c r="KFE27" s="293"/>
      <c r="KFF27" s="293"/>
      <c r="KFG27" s="293"/>
      <c r="KFH27" s="293"/>
      <c r="KFI27" s="293"/>
      <c r="KFJ27" s="293"/>
      <c r="KFK27" s="293"/>
      <c r="KFL27" s="293"/>
      <c r="KFM27" s="293"/>
      <c r="KFN27" s="293"/>
      <c r="KFO27" s="293"/>
      <c r="KFP27" s="293"/>
      <c r="KFQ27" s="293"/>
      <c r="KFR27" s="293"/>
      <c r="KFS27" s="293"/>
      <c r="KFT27" s="293"/>
      <c r="KFU27" s="293"/>
      <c r="KFV27" s="293"/>
      <c r="KFW27" s="293"/>
      <c r="KFX27" s="293"/>
      <c r="KFY27" s="293"/>
      <c r="KFZ27" s="293"/>
      <c r="KGA27" s="293"/>
      <c r="KGB27" s="293"/>
      <c r="KGC27" s="293"/>
      <c r="KGD27" s="293"/>
      <c r="KGE27" s="293"/>
      <c r="KGF27" s="293"/>
      <c r="KGG27" s="293"/>
      <c r="KGH27" s="293"/>
      <c r="KGI27" s="293"/>
      <c r="KGJ27" s="293"/>
      <c r="KGK27" s="293"/>
      <c r="KGL27" s="293"/>
      <c r="KGM27" s="293"/>
      <c r="KGN27" s="293"/>
      <c r="KGO27" s="293"/>
      <c r="KGP27" s="293"/>
      <c r="KGQ27" s="293"/>
      <c r="KGR27" s="293"/>
      <c r="KGS27" s="293"/>
      <c r="KGT27" s="293"/>
      <c r="KGU27" s="293"/>
      <c r="KGV27" s="293"/>
      <c r="KGW27" s="293"/>
      <c r="KGX27" s="293"/>
      <c r="KGY27" s="293"/>
      <c r="KGZ27" s="293"/>
      <c r="KHA27" s="293"/>
      <c r="KHB27" s="293"/>
      <c r="KHC27" s="293"/>
      <c r="KHD27" s="293"/>
      <c r="KHE27" s="293"/>
      <c r="KHF27" s="293"/>
      <c r="KHG27" s="293"/>
      <c r="KHH27" s="293"/>
      <c r="KHI27" s="293"/>
      <c r="KHJ27" s="293"/>
      <c r="KHK27" s="293"/>
      <c r="KHL27" s="293"/>
      <c r="KHM27" s="293"/>
      <c r="KHN27" s="293"/>
      <c r="KHO27" s="293"/>
      <c r="KHP27" s="293"/>
      <c r="KHQ27" s="293"/>
      <c r="KHR27" s="293"/>
      <c r="KHS27" s="293"/>
      <c r="KHT27" s="293"/>
      <c r="KHU27" s="293"/>
      <c r="KHV27" s="293"/>
      <c r="KHW27" s="293"/>
      <c r="KHX27" s="293"/>
      <c r="KHY27" s="293"/>
      <c r="KHZ27" s="293"/>
      <c r="KIA27" s="293"/>
      <c r="KIB27" s="293"/>
      <c r="KIC27" s="293"/>
      <c r="KID27" s="293"/>
      <c r="KIE27" s="293"/>
      <c r="KIF27" s="293"/>
      <c r="KIG27" s="293"/>
      <c r="KIH27" s="293"/>
      <c r="KII27" s="293"/>
      <c r="KIJ27" s="293"/>
      <c r="KIK27" s="293"/>
      <c r="KIL27" s="293"/>
      <c r="KIM27" s="293"/>
      <c r="KIN27" s="293"/>
      <c r="KIO27" s="293"/>
      <c r="KIP27" s="293"/>
      <c r="KIQ27" s="293"/>
      <c r="KIR27" s="293"/>
      <c r="KIS27" s="293"/>
      <c r="KIT27" s="293"/>
      <c r="KIU27" s="293"/>
      <c r="KIV27" s="293"/>
      <c r="KIW27" s="293"/>
      <c r="KIX27" s="293"/>
      <c r="KIY27" s="293"/>
      <c r="KIZ27" s="293"/>
      <c r="KJA27" s="293"/>
      <c r="KJB27" s="293"/>
      <c r="KJC27" s="293"/>
      <c r="KJD27" s="293"/>
      <c r="KJE27" s="293"/>
      <c r="KJF27" s="293"/>
      <c r="KJG27" s="293"/>
      <c r="KJH27" s="293"/>
      <c r="KJI27" s="293"/>
      <c r="KJJ27" s="293"/>
      <c r="KJK27" s="293"/>
      <c r="KJL27" s="293"/>
      <c r="KJM27" s="293"/>
      <c r="KJN27" s="293"/>
      <c r="KJO27" s="293"/>
      <c r="KJP27" s="293"/>
      <c r="KJQ27" s="293"/>
      <c r="KJR27" s="293"/>
      <c r="KJS27" s="293"/>
      <c r="KJT27" s="293"/>
      <c r="KJU27" s="293"/>
      <c r="KJV27" s="293"/>
      <c r="KJW27" s="293"/>
      <c r="KJX27" s="293"/>
      <c r="KJY27" s="293"/>
      <c r="KJZ27" s="293"/>
      <c r="KKA27" s="293"/>
      <c r="KKB27" s="293"/>
      <c r="KKC27" s="293"/>
      <c r="KKD27" s="293"/>
      <c r="KKE27" s="293"/>
      <c r="KKF27" s="293"/>
      <c r="KKG27" s="293"/>
      <c r="KKH27" s="293"/>
      <c r="KKI27" s="293"/>
      <c r="KKJ27" s="293"/>
      <c r="KKK27" s="293"/>
      <c r="KKL27" s="293"/>
      <c r="KKM27" s="293"/>
      <c r="KKN27" s="293"/>
      <c r="KKO27" s="293"/>
      <c r="KKP27" s="293"/>
      <c r="KKQ27" s="293"/>
      <c r="KKR27" s="293"/>
      <c r="KKS27" s="293"/>
      <c r="KKT27" s="293"/>
      <c r="KKU27" s="293"/>
      <c r="KKV27" s="293"/>
      <c r="KKW27" s="293"/>
      <c r="KKX27" s="293"/>
      <c r="KKY27" s="293"/>
      <c r="KKZ27" s="293"/>
      <c r="KLA27" s="293"/>
      <c r="KLB27" s="293"/>
      <c r="KLC27" s="293"/>
      <c r="KLD27" s="293"/>
      <c r="KLE27" s="293"/>
      <c r="KLF27" s="293"/>
      <c r="KLG27" s="293"/>
      <c r="KLH27" s="293"/>
      <c r="KLI27" s="293"/>
      <c r="KLJ27" s="293"/>
      <c r="KLK27" s="293"/>
      <c r="KLL27" s="293"/>
      <c r="KLM27" s="293"/>
      <c r="KLN27" s="293"/>
      <c r="KLO27" s="293"/>
      <c r="KLP27" s="293"/>
      <c r="KLQ27" s="293"/>
      <c r="KLR27" s="293"/>
      <c r="KLS27" s="293"/>
      <c r="KLT27" s="293"/>
      <c r="KLU27" s="293"/>
      <c r="KLV27" s="293"/>
      <c r="KLW27" s="293"/>
      <c r="KLX27" s="293"/>
      <c r="KLY27" s="293"/>
      <c r="KLZ27" s="293"/>
      <c r="KMA27" s="293"/>
      <c r="KMB27" s="293"/>
      <c r="KMC27" s="293"/>
      <c r="KMD27" s="293"/>
      <c r="KME27" s="293"/>
      <c r="KMF27" s="293"/>
      <c r="KMG27" s="293"/>
      <c r="KMH27" s="293"/>
      <c r="KMI27" s="293"/>
      <c r="KMJ27" s="293"/>
      <c r="KMK27" s="293"/>
      <c r="KML27" s="293"/>
      <c r="KMM27" s="293"/>
      <c r="KMN27" s="293"/>
      <c r="KMO27" s="293"/>
      <c r="KMP27" s="293"/>
      <c r="KMQ27" s="293"/>
      <c r="KMR27" s="293"/>
      <c r="KMS27" s="293"/>
      <c r="KMT27" s="293"/>
      <c r="KMU27" s="293"/>
      <c r="KMV27" s="293"/>
      <c r="KMW27" s="293"/>
      <c r="KMX27" s="293"/>
      <c r="KMY27" s="293"/>
      <c r="KMZ27" s="293"/>
      <c r="KNA27" s="293"/>
      <c r="KNB27" s="293"/>
      <c r="KNC27" s="293"/>
      <c r="KND27" s="293"/>
      <c r="KNE27" s="293"/>
      <c r="KNF27" s="293"/>
      <c r="KNG27" s="293"/>
      <c r="KNH27" s="293"/>
      <c r="KNI27" s="293"/>
      <c r="KNJ27" s="293"/>
      <c r="KNK27" s="293"/>
      <c r="KNL27" s="293"/>
      <c r="KNM27" s="293"/>
      <c r="KNN27" s="293"/>
      <c r="KNO27" s="293"/>
      <c r="KNP27" s="293"/>
      <c r="KNQ27" s="293"/>
      <c r="KNR27" s="293"/>
      <c r="KNS27" s="293"/>
      <c r="KNT27" s="293"/>
      <c r="KNU27" s="293"/>
      <c r="KNV27" s="293"/>
      <c r="KNW27" s="293"/>
      <c r="KNX27" s="293"/>
      <c r="KNY27" s="293"/>
      <c r="KNZ27" s="293"/>
      <c r="KOA27" s="293"/>
      <c r="KOB27" s="293"/>
      <c r="KOC27" s="293"/>
      <c r="KOD27" s="293"/>
      <c r="KOE27" s="293"/>
      <c r="KOF27" s="293"/>
      <c r="KOG27" s="293"/>
      <c r="KOH27" s="293"/>
      <c r="KOI27" s="293"/>
      <c r="KOJ27" s="293"/>
      <c r="KOK27" s="293"/>
      <c r="KOL27" s="293"/>
      <c r="KOM27" s="293"/>
      <c r="KON27" s="293"/>
      <c r="KOO27" s="293"/>
      <c r="KOP27" s="293"/>
      <c r="KOQ27" s="293"/>
      <c r="KOR27" s="293"/>
      <c r="KOS27" s="293"/>
      <c r="KOT27" s="293"/>
      <c r="KOU27" s="293"/>
      <c r="KOV27" s="293"/>
      <c r="KOW27" s="293"/>
      <c r="KOX27" s="293"/>
      <c r="KOY27" s="293"/>
      <c r="KOZ27" s="293"/>
      <c r="KPA27" s="293"/>
      <c r="KPB27" s="293"/>
      <c r="KPC27" s="293"/>
      <c r="KPD27" s="293"/>
      <c r="KPE27" s="293"/>
      <c r="KPF27" s="293"/>
      <c r="KPG27" s="293"/>
      <c r="KPH27" s="293"/>
      <c r="KPI27" s="293"/>
      <c r="KPJ27" s="293"/>
      <c r="KPK27" s="293"/>
      <c r="KPL27" s="293"/>
      <c r="KPM27" s="293"/>
      <c r="KPN27" s="293"/>
      <c r="KPO27" s="293"/>
      <c r="KPP27" s="293"/>
      <c r="KPQ27" s="293"/>
      <c r="KPR27" s="293"/>
      <c r="KPS27" s="293"/>
      <c r="KPT27" s="293"/>
      <c r="KPU27" s="293"/>
      <c r="KPV27" s="293"/>
      <c r="KPW27" s="293"/>
      <c r="KPX27" s="293"/>
      <c r="KPY27" s="293"/>
      <c r="KPZ27" s="293"/>
      <c r="KQA27" s="293"/>
      <c r="KQB27" s="293"/>
      <c r="KQC27" s="293"/>
      <c r="KQD27" s="293"/>
      <c r="KQE27" s="293"/>
      <c r="KQF27" s="293"/>
      <c r="KQG27" s="293"/>
      <c r="KQH27" s="293"/>
      <c r="KQI27" s="293"/>
      <c r="KQJ27" s="293"/>
      <c r="KQK27" s="293"/>
      <c r="KQL27" s="293"/>
      <c r="KQM27" s="293"/>
      <c r="KQN27" s="293"/>
      <c r="KQO27" s="293"/>
      <c r="KQP27" s="293"/>
      <c r="KQQ27" s="293"/>
      <c r="KQR27" s="293"/>
      <c r="KQS27" s="293"/>
      <c r="KQT27" s="293"/>
      <c r="KQU27" s="293"/>
      <c r="KQV27" s="293"/>
      <c r="KQW27" s="293"/>
      <c r="KQX27" s="293"/>
      <c r="KQY27" s="293"/>
      <c r="KQZ27" s="293"/>
      <c r="KRA27" s="293"/>
      <c r="KRB27" s="293"/>
      <c r="KRC27" s="293"/>
      <c r="KRD27" s="293"/>
      <c r="KRE27" s="293"/>
      <c r="KRF27" s="293"/>
      <c r="KRG27" s="293"/>
      <c r="KRH27" s="293"/>
      <c r="KRI27" s="293"/>
      <c r="KRJ27" s="293"/>
      <c r="KRK27" s="293"/>
      <c r="KRL27" s="293"/>
      <c r="KRM27" s="293"/>
      <c r="KRN27" s="293"/>
      <c r="KRO27" s="293"/>
      <c r="KRP27" s="293"/>
      <c r="KRQ27" s="293"/>
      <c r="KRR27" s="293"/>
      <c r="KRS27" s="293"/>
      <c r="KRT27" s="293"/>
      <c r="KRU27" s="293"/>
      <c r="KRV27" s="293"/>
      <c r="KRW27" s="293"/>
      <c r="KRX27" s="293"/>
      <c r="KRY27" s="293"/>
      <c r="KRZ27" s="293"/>
      <c r="KSA27" s="293"/>
      <c r="KSB27" s="293"/>
      <c r="KSC27" s="293"/>
      <c r="KSD27" s="293"/>
      <c r="KSE27" s="293"/>
      <c r="KSF27" s="293"/>
      <c r="KSG27" s="293"/>
      <c r="KSH27" s="293"/>
      <c r="KSI27" s="293"/>
      <c r="KSJ27" s="293"/>
      <c r="KSK27" s="293"/>
      <c r="KSL27" s="293"/>
      <c r="KSM27" s="293"/>
      <c r="KSN27" s="293"/>
      <c r="KSO27" s="293"/>
      <c r="KSP27" s="293"/>
      <c r="KSQ27" s="293"/>
      <c r="KSR27" s="293"/>
      <c r="KSS27" s="293"/>
      <c r="KST27" s="293"/>
      <c r="KSU27" s="293"/>
      <c r="KSV27" s="293"/>
      <c r="KSW27" s="293"/>
      <c r="KSX27" s="293"/>
      <c r="KSY27" s="293"/>
      <c r="KSZ27" s="293"/>
      <c r="KTA27" s="293"/>
      <c r="KTB27" s="293"/>
      <c r="KTC27" s="293"/>
      <c r="KTD27" s="293"/>
      <c r="KTE27" s="293"/>
      <c r="KTF27" s="293"/>
      <c r="KTG27" s="293"/>
      <c r="KTH27" s="293"/>
      <c r="KTI27" s="293"/>
      <c r="KTJ27" s="293"/>
      <c r="KTK27" s="293"/>
      <c r="KTL27" s="293"/>
      <c r="KTM27" s="293"/>
      <c r="KTN27" s="293"/>
      <c r="KTO27" s="293"/>
      <c r="KTP27" s="293"/>
      <c r="KTQ27" s="293"/>
      <c r="KTR27" s="293"/>
      <c r="KTS27" s="293"/>
      <c r="KTT27" s="293"/>
      <c r="KTU27" s="293"/>
      <c r="KTV27" s="293"/>
      <c r="KTW27" s="293"/>
      <c r="KTX27" s="293"/>
      <c r="KTY27" s="293"/>
      <c r="KTZ27" s="293"/>
      <c r="KUA27" s="293"/>
      <c r="KUB27" s="293"/>
      <c r="KUC27" s="293"/>
      <c r="KUD27" s="293"/>
      <c r="KUE27" s="293"/>
      <c r="KUF27" s="293"/>
      <c r="KUG27" s="293"/>
      <c r="KUH27" s="293"/>
      <c r="KUI27" s="293"/>
      <c r="KUJ27" s="293"/>
      <c r="KUK27" s="293"/>
      <c r="KUL27" s="293"/>
      <c r="KUM27" s="293"/>
      <c r="KUN27" s="293"/>
      <c r="KUO27" s="293"/>
      <c r="KUP27" s="293"/>
      <c r="KUQ27" s="293"/>
      <c r="KUR27" s="293"/>
      <c r="KUS27" s="293"/>
      <c r="KUT27" s="293"/>
      <c r="KUU27" s="293"/>
      <c r="KUV27" s="293"/>
      <c r="KUW27" s="293"/>
      <c r="KUX27" s="293"/>
      <c r="KUY27" s="293"/>
      <c r="KUZ27" s="293"/>
      <c r="KVA27" s="293"/>
      <c r="KVB27" s="293"/>
      <c r="KVC27" s="293"/>
      <c r="KVD27" s="293"/>
      <c r="KVE27" s="293"/>
      <c r="KVF27" s="293"/>
      <c r="KVG27" s="293"/>
      <c r="KVH27" s="293"/>
      <c r="KVI27" s="293"/>
      <c r="KVJ27" s="293"/>
      <c r="KVK27" s="293"/>
      <c r="KVL27" s="293"/>
      <c r="KVM27" s="293"/>
      <c r="KVN27" s="293"/>
      <c r="KVO27" s="293"/>
      <c r="KVP27" s="293"/>
      <c r="KVQ27" s="293"/>
      <c r="KVR27" s="293"/>
      <c r="KVS27" s="293"/>
      <c r="KVT27" s="293"/>
      <c r="KVU27" s="293"/>
      <c r="KVV27" s="293"/>
      <c r="KVW27" s="293"/>
      <c r="KVX27" s="293"/>
      <c r="KVY27" s="293"/>
      <c r="KVZ27" s="293"/>
      <c r="KWA27" s="293"/>
      <c r="KWB27" s="293"/>
      <c r="KWC27" s="293"/>
      <c r="KWD27" s="293"/>
      <c r="KWE27" s="293"/>
      <c r="KWF27" s="293"/>
      <c r="KWG27" s="293"/>
      <c r="KWH27" s="293"/>
      <c r="KWI27" s="293"/>
      <c r="KWJ27" s="293"/>
      <c r="KWK27" s="293"/>
      <c r="KWL27" s="293"/>
      <c r="KWM27" s="293"/>
      <c r="KWN27" s="293"/>
      <c r="KWO27" s="293"/>
      <c r="KWP27" s="293"/>
      <c r="KWQ27" s="293"/>
      <c r="KWR27" s="293"/>
      <c r="KWS27" s="293"/>
      <c r="KWT27" s="293"/>
      <c r="KWU27" s="293"/>
      <c r="KWV27" s="293"/>
      <c r="KWW27" s="293"/>
      <c r="KWX27" s="293"/>
      <c r="KWY27" s="293"/>
      <c r="KWZ27" s="293"/>
      <c r="KXA27" s="293"/>
      <c r="KXB27" s="293"/>
      <c r="KXC27" s="293"/>
      <c r="KXD27" s="293"/>
      <c r="KXE27" s="293"/>
      <c r="KXF27" s="293"/>
      <c r="KXG27" s="293"/>
      <c r="KXH27" s="293"/>
      <c r="KXI27" s="293"/>
      <c r="KXJ27" s="293"/>
      <c r="KXK27" s="293"/>
      <c r="KXL27" s="293"/>
      <c r="KXM27" s="293"/>
      <c r="KXN27" s="293"/>
      <c r="KXO27" s="293"/>
      <c r="KXP27" s="293"/>
      <c r="KXQ27" s="293"/>
      <c r="KXR27" s="293"/>
      <c r="KXS27" s="293"/>
      <c r="KXT27" s="293"/>
      <c r="KXU27" s="293"/>
      <c r="KXV27" s="293"/>
      <c r="KXW27" s="293"/>
      <c r="KXX27" s="293"/>
      <c r="KXY27" s="293"/>
      <c r="KXZ27" s="293"/>
      <c r="KYA27" s="293"/>
      <c r="KYB27" s="293"/>
      <c r="KYC27" s="293"/>
      <c r="KYD27" s="293"/>
      <c r="KYE27" s="293"/>
      <c r="KYF27" s="293"/>
      <c r="KYG27" s="293"/>
      <c r="KYH27" s="293"/>
      <c r="KYI27" s="293"/>
      <c r="KYJ27" s="293"/>
      <c r="KYK27" s="293"/>
      <c r="KYL27" s="293"/>
      <c r="KYM27" s="293"/>
      <c r="KYN27" s="293"/>
      <c r="KYO27" s="293"/>
      <c r="KYP27" s="293"/>
      <c r="KYQ27" s="293"/>
      <c r="KYR27" s="293"/>
      <c r="KYS27" s="293"/>
      <c r="KYT27" s="293"/>
      <c r="KYU27" s="293"/>
      <c r="KYV27" s="293"/>
      <c r="KYW27" s="293"/>
      <c r="KYX27" s="293"/>
      <c r="KYY27" s="293"/>
      <c r="KYZ27" s="293"/>
      <c r="KZA27" s="293"/>
      <c r="KZB27" s="293"/>
      <c r="KZC27" s="293"/>
      <c r="KZD27" s="293"/>
      <c r="KZE27" s="293"/>
      <c r="KZF27" s="293"/>
      <c r="KZG27" s="293"/>
      <c r="KZH27" s="293"/>
      <c r="KZI27" s="293"/>
      <c r="KZJ27" s="293"/>
      <c r="KZK27" s="293"/>
      <c r="KZL27" s="293"/>
      <c r="KZM27" s="293"/>
      <c r="KZN27" s="293"/>
      <c r="KZO27" s="293"/>
      <c r="KZP27" s="293"/>
      <c r="KZQ27" s="293"/>
      <c r="KZR27" s="293"/>
      <c r="KZS27" s="293"/>
      <c r="KZT27" s="293"/>
      <c r="KZU27" s="293"/>
      <c r="KZV27" s="293"/>
      <c r="KZW27" s="293"/>
      <c r="KZX27" s="293"/>
      <c r="KZY27" s="293"/>
      <c r="KZZ27" s="293"/>
      <c r="LAA27" s="293"/>
      <c r="LAB27" s="293"/>
      <c r="LAC27" s="293"/>
      <c r="LAD27" s="293"/>
      <c r="LAE27" s="293"/>
      <c r="LAF27" s="293"/>
      <c r="LAG27" s="293"/>
      <c r="LAH27" s="293"/>
      <c r="LAI27" s="293"/>
      <c r="LAJ27" s="293"/>
      <c r="LAK27" s="293"/>
      <c r="LAL27" s="293"/>
      <c r="LAM27" s="293"/>
      <c r="LAN27" s="293"/>
      <c r="LAO27" s="293"/>
      <c r="LAP27" s="293"/>
      <c r="LAQ27" s="293"/>
      <c r="LAR27" s="293"/>
      <c r="LAS27" s="293"/>
      <c r="LAT27" s="293"/>
      <c r="LAU27" s="293"/>
      <c r="LAV27" s="293"/>
      <c r="LAW27" s="293"/>
      <c r="LAX27" s="293"/>
      <c r="LAY27" s="293"/>
      <c r="LAZ27" s="293"/>
      <c r="LBA27" s="293"/>
      <c r="LBB27" s="293"/>
      <c r="LBC27" s="293"/>
      <c r="LBD27" s="293"/>
      <c r="LBE27" s="293"/>
      <c r="LBF27" s="293"/>
      <c r="LBG27" s="293"/>
      <c r="LBH27" s="293"/>
      <c r="LBI27" s="293"/>
      <c r="LBJ27" s="293"/>
      <c r="LBK27" s="293"/>
      <c r="LBL27" s="293"/>
      <c r="LBM27" s="293"/>
      <c r="LBN27" s="293"/>
      <c r="LBO27" s="293"/>
      <c r="LBP27" s="293"/>
      <c r="LBQ27" s="293"/>
      <c r="LBR27" s="293"/>
      <c r="LBS27" s="293"/>
      <c r="LBT27" s="293"/>
      <c r="LBU27" s="293"/>
      <c r="LBV27" s="293"/>
      <c r="LBW27" s="293"/>
      <c r="LBX27" s="293"/>
      <c r="LBY27" s="293"/>
      <c r="LBZ27" s="293"/>
      <c r="LCA27" s="293"/>
      <c r="LCB27" s="293"/>
      <c r="LCC27" s="293"/>
      <c r="LCD27" s="293"/>
      <c r="LCE27" s="293"/>
      <c r="LCF27" s="293"/>
      <c r="LCG27" s="293"/>
      <c r="LCH27" s="293"/>
      <c r="LCI27" s="293"/>
      <c r="LCJ27" s="293"/>
      <c r="LCK27" s="293"/>
      <c r="LCL27" s="293"/>
      <c r="LCM27" s="293"/>
      <c r="LCN27" s="293"/>
      <c r="LCO27" s="293"/>
      <c r="LCP27" s="293"/>
      <c r="LCQ27" s="293"/>
      <c r="LCR27" s="293"/>
      <c r="LCS27" s="293"/>
      <c r="LCT27" s="293"/>
      <c r="LCU27" s="293"/>
      <c r="LCV27" s="293"/>
      <c r="LCW27" s="293"/>
      <c r="LCX27" s="293"/>
      <c r="LCY27" s="293"/>
      <c r="LCZ27" s="293"/>
      <c r="LDA27" s="293"/>
      <c r="LDB27" s="293"/>
      <c r="LDC27" s="293"/>
      <c r="LDD27" s="293"/>
      <c r="LDE27" s="293"/>
      <c r="LDF27" s="293"/>
      <c r="LDG27" s="293"/>
      <c r="LDH27" s="293"/>
      <c r="LDI27" s="293"/>
      <c r="LDJ27" s="293"/>
      <c r="LDK27" s="293"/>
      <c r="LDL27" s="293"/>
      <c r="LDM27" s="293"/>
      <c r="LDN27" s="293"/>
      <c r="LDO27" s="293"/>
      <c r="LDP27" s="293"/>
      <c r="LDQ27" s="293"/>
      <c r="LDR27" s="293"/>
      <c r="LDS27" s="293"/>
      <c r="LDT27" s="293"/>
      <c r="LDU27" s="293"/>
      <c r="LDV27" s="293"/>
      <c r="LDW27" s="293"/>
      <c r="LDX27" s="293"/>
      <c r="LDY27" s="293"/>
      <c r="LDZ27" s="293"/>
      <c r="LEA27" s="293"/>
      <c r="LEB27" s="293"/>
      <c r="LEC27" s="293"/>
      <c r="LED27" s="293"/>
      <c r="LEE27" s="293"/>
      <c r="LEF27" s="293"/>
      <c r="LEG27" s="293"/>
      <c r="LEH27" s="293"/>
      <c r="LEI27" s="293"/>
      <c r="LEJ27" s="293"/>
      <c r="LEK27" s="293"/>
      <c r="LEL27" s="293"/>
      <c r="LEM27" s="293"/>
      <c r="LEN27" s="293"/>
      <c r="LEO27" s="293"/>
      <c r="LEP27" s="293"/>
      <c r="LEQ27" s="293"/>
      <c r="LER27" s="293"/>
      <c r="LES27" s="293"/>
      <c r="LET27" s="293"/>
      <c r="LEU27" s="293"/>
      <c r="LEV27" s="293"/>
      <c r="LEW27" s="293"/>
      <c r="LEX27" s="293"/>
      <c r="LEY27" s="293"/>
      <c r="LEZ27" s="293"/>
      <c r="LFA27" s="293"/>
      <c r="LFB27" s="293"/>
      <c r="LFC27" s="293"/>
      <c r="LFD27" s="293"/>
      <c r="LFE27" s="293"/>
      <c r="LFF27" s="293"/>
      <c r="LFG27" s="293"/>
      <c r="LFH27" s="293"/>
      <c r="LFI27" s="293"/>
      <c r="LFJ27" s="293"/>
      <c r="LFK27" s="293"/>
      <c r="LFL27" s="293"/>
      <c r="LFM27" s="293"/>
      <c r="LFN27" s="293"/>
      <c r="LFO27" s="293"/>
      <c r="LFP27" s="293"/>
      <c r="LFQ27" s="293"/>
      <c r="LFR27" s="293"/>
      <c r="LFS27" s="293"/>
      <c r="LFT27" s="293"/>
      <c r="LFU27" s="293"/>
      <c r="LFV27" s="293"/>
      <c r="LFW27" s="293"/>
      <c r="LFX27" s="293"/>
      <c r="LFY27" s="293"/>
      <c r="LFZ27" s="293"/>
      <c r="LGA27" s="293"/>
      <c r="LGB27" s="293"/>
      <c r="LGC27" s="293"/>
      <c r="LGD27" s="293"/>
      <c r="LGE27" s="293"/>
      <c r="LGF27" s="293"/>
      <c r="LGG27" s="293"/>
      <c r="LGH27" s="293"/>
      <c r="LGI27" s="293"/>
      <c r="LGJ27" s="293"/>
      <c r="LGK27" s="293"/>
      <c r="LGL27" s="293"/>
      <c r="LGM27" s="293"/>
      <c r="LGN27" s="293"/>
      <c r="LGO27" s="293"/>
      <c r="LGP27" s="293"/>
      <c r="LGQ27" s="293"/>
      <c r="LGR27" s="293"/>
      <c r="LGS27" s="293"/>
      <c r="LGT27" s="293"/>
      <c r="LGU27" s="293"/>
      <c r="LGV27" s="293"/>
      <c r="LGW27" s="293"/>
      <c r="LGX27" s="293"/>
      <c r="LGY27" s="293"/>
      <c r="LGZ27" s="293"/>
      <c r="LHA27" s="293"/>
      <c r="LHB27" s="293"/>
      <c r="LHC27" s="293"/>
      <c r="LHD27" s="293"/>
      <c r="LHE27" s="293"/>
      <c r="LHF27" s="293"/>
      <c r="LHG27" s="293"/>
      <c r="LHH27" s="293"/>
      <c r="LHI27" s="293"/>
      <c r="LHJ27" s="293"/>
      <c r="LHK27" s="293"/>
      <c r="LHL27" s="293"/>
      <c r="LHM27" s="293"/>
      <c r="LHN27" s="293"/>
      <c r="LHO27" s="293"/>
      <c r="LHP27" s="293"/>
      <c r="LHQ27" s="293"/>
      <c r="LHR27" s="293"/>
      <c r="LHS27" s="293"/>
      <c r="LHT27" s="293"/>
      <c r="LHU27" s="293"/>
      <c r="LHV27" s="293"/>
      <c r="LHW27" s="293"/>
      <c r="LHX27" s="293"/>
      <c r="LHY27" s="293"/>
      <c r="LHZ27" s="293"/>
      <c r="LIA27" s="293"/>
      <c r="LIB27" s="293"/>
      <c r="LIC27" s="293"/>
      <c r="LID27" s="293"/>
      <c r="LIE27" s="293"/>
      <c r="LIF27" s="293"/>
      <c r="LIG27" s="293"/>
      <c r="LIH27" s="293"/>
      <c r="LII27" s="293"/>
      <c r="LIJ27" s="293"/>
      <c r="LIK27" s="293"/>
      <c r="LIL27" s="293"/>
      <c r="LIM27" s="293"/>
      <c r="LIN27" s="293"/>
      <c r="LIO27" s="293"/>
      <c r="LIP27" s="293"/>
      <c r="LIQ27" s="293"/>
      <c r="LIR27" s="293"/>
      <c r="LIS27" s="293"/>
      <c r="LIT27" s="293"/>
      <c r="LIU27" s="293"/>
      <c r="LIV27" s="293"/>
      <c r="LIW27" s="293"/>
      <c r="LIX27" s="293"/>
      <c r="LIY27" s="293"/>
      <c r="LIZ27" s="293"/>
      <c r="LJA27" s="293"/>
      <c r="LJB27" s="293"/>
      <c r="LJC27" s="293"/>
      <c r="LJD27" s="293"/>
      <c r="LJE27" s="293"/>
      <c r="LJF27" s="293"/>
      <c r="LJG27" s="293"/>
      <c r="LJH27" s="293"/>
      <c r="LJI27" s="293"/>
      <c r="LJJ27" s="293"/>
      <c r="LJK27" s="293"/>
      <c r="LJL27" s="293"/>
      <c r="LJM27" s="293"/>
      <c r="LJN27" s="293"/>
      <c r="LJO27" s="293"/>
      <c r="LJP27" s="293"/>
      <c r="LJQ27" s="293"/>
      <c r="LJR27" s="293"/>
      <c r="LJS27" s="293"/>
      <c r="LJT27" s="293"/>
      <c r="LJU27" s="293"/>
      <c r="LJV27" s="293"/>
      <c r="LJW27" s="293"/>
      <c r="LJX27" s="293"/>
      <c r="LJY27" s="293"/>
      <c r="LJZ27" s="293"/>
      <c r="LKA27" s="293"/>
      <c r="LKB27" s="293"/>
      <c r="LKC27" s="293"/>
      <c r="LKD27" s="293"/>
      <c r="LKE27" s="293"/>
      <c r="LKF27" s="293"/>
      <c r="LKG27" s="293"/>
      <c r="LKH27" s="293"/>
      <c r="LKI27" s="293"/>
      <c r="LKJ27" s="293"/>
      <c r="LKK27" s="293"/>
      <c r="LKL27" s="293"/>
      <c r="LKM27" s="293"/>
      <c r="LKN27" s="293"/>
      <c r="LKO27" s="293"/>
      <c r="LKP27" s="293"/>
      <c r="LKQ27" s="293"/>
      <c r="LKR27" s="293"/>
      <c r="LKS27" s="293"/>
      <c r="LKT27" s="293"/>
      <c r="LKU27" s="293"/>
      <c r="LKV27" s="293"/>
      <c r="LKW27" s="293"/>
      <c r="LKX27" s="293"/>
      <c r="LKY27" s="293"/>
      <c r="LKZ27" s="293"/>
      <c r="LLA27" s="293"/>
      <c r="LLB27" s="293"/>
      <c r="LLC27" s="293"/>
      <c r="LLD27" s="293"/>
      <c r="LLE27" s="293"/>
      <c r="LLF27" s="293"/>
      <c r="LLG27" s="293"/>
      <c r="LLH27" s="293"/>
      <c r="LLI27" s="293"/>
      <c r="LLJ27" s="293"/>
      <c r="LLK27" s="293"/>
      <c r="LLL27" s="293"/>
      <c r="LLM27" s="293"/>
      <c r="LLN27" s="293"/>
      <c r="LLO27" s="293"/>
      <c r="LLP27" s="293"/>
      <c r="LLQ27" s="293"/>
      <c r="LLR27" s="293"/>
      <c r="LLS27" s="293"/>
      <c r="LLT27" s="293"/>
      <c r="LLU27" s="293"/>
      <c r="LLV27" s="293"/>
      <c r="LLW27" s="293"/>
      <c r="LLX27" s="293"/>
      <c r="LLY27" s="293"/>
      <c r="LLZ27" s="293"/>
      <c r="LMA27" s="293"/>
      <c r="LMB27" s="293"/>
      <c r="LMC27" s="293"/>
      <c r="LMD27" s="293"/>
      <c r="LME27" s="293"/>
      <c r="LMF27" s="293"/>
      <c r="LMG27" s="293"/>
      <c r="LMH27" s="293"/>
      <c r="LMI27" s="293"/>
      <c r="LMJ27" s="293"/>
      <c r="LMK27" s="293"/>
      <c r="LML27" s="293"/>
      <c r="LMM27" s="293"/>
      <c r="LMN27" s="293"/>
      <c r="LMO27" s="293"/>
      <c r="LMP27" s="293"/>
      <c r="LMQ27" s="293"/>
      <c r="LMR27" s="293"/>
      <c r="LMS27" s="293"/>
      <c r="LMT27" s="293"/>
      <c r="LMU27" s="293"/>
      <c r="LMV27" s="293"/>
      <c r="LMW27" s="293"/>
      <c r="LMX27" s="293"/>
      <c r="LMY27" s="293"/>
      <c r="LMZ27" s="293"/>
      <c r="LNA27" s="293"/>
      <c r="LNB27" s="293"/>
      <c r="LNC27" s="293"/>
      <c r="LND27" s="293"/>
      <c r="LNE27" s="293"/>
      <c r="LNF27" s="293"/>
      <c r="LNG27" s="293"/>
      <c r="LNH27" s="293"/>
      <c r="LNI27" s="293"/>
      <c r="LNJ27" s="293"/>
      <c r="LNK27" s="293"/>
      <c r="LNL27" s="293"/>
      <c r="LNM27" s="293"/>
      <c r="LNN27" s="293"/>
      <c r="LNO27" s="293"/>
      <c r="LNP27" s="293"/>
      <c r="LNQ27" s="293"/>
      <c r="LNR27" s="293"/>
      <c r="LNS27" s="293"/>
      <c r="LNT27" s="293"/>
      <c r="LNU27" s="293"/>
      <c r="LNV27" s="293"/>
      <c r="LNW27" s="293"/>
      <c r="LNX27" s="293"/>
      <c r="LNY27" s="293"/>
      <c r="LNZ27" s="293"/>
      <c r="LOA27" s="293"/>
      <c r="LOB27" s="293"/>
      <c r="LOC27" s="293"/>
      <c r="LOD27" s="293"/>
      <c r="LOE27" s="293"/>
      <c r="LOF27" s="293"/>
      <c r="LOG27" s="293"/>
      <c r="LOH27" s="293"/>
      <c r="LOI27" s="293"/>
      <c r="LOJ27" s="293"/>
      <c r="LOK27" s="293"/>
      <c r="LOL27" s="293"/>
      <c r="LOM27" s="293"/>
      <c r="LON27" s="293"/>
      <c r="LOO27" s="293"/>
      <c r="LOP27" s="293"/>
      <c r="LOQ27" s="293"/>
      <c r="LOR27" s="293"/>
      <c r="LOS27" s="293"/>
      <c r="LOT27" s="293"/>
      <c r="LOU27" s="293"/>
      <c r="LOV27" s="293"/>
      <c r="LOW27" s="293"/>
      <c r="LOX27" s="293"/>
      <c r="LOY27" s="293"/>
      <c r="LOZ27" s="293"/>
      <c r="LPA27" s="293"/>
      <c r="LPB27" s="293"/>
      <c r="LPC27" s="293"/>
      <c r="LPD27" s="293"/>
      <c r="LPE27" s="293"/>
      <c r="LPF27" s="293"/>
      <c r="LPG27" s="293"/>
      <c r="LPH27" s="293"/>
      <c r="LPI27" s="293"/>
      <c r="LPJ27" s="293"/>
      <c r="LPK27" s="293"/>
      <c r="LPL27" s="293"/>
      <c r="LPM27" s="293"/>
      <c r="LPN27" s="293"/>
      <c r="LPO27" s="293"/>
      <c r="LPP27" s="293"/>
      <c r="LPQ27" s="293"/>
      <c r="LPR27" s="293"/>
      <c r="LPS27" s="293"/>
      <c r="LPT27" s="293"/>
      <c r="LPU27" s="293"/>
      <c r="LPV27" s="293"/>
      <c r="LPW27" s="293"/>
      <c r="LPX27" s="293"/>
      <c r="LPY27" s="293"/>
      <c r="LPZ27" s="293"/>
      <c r="LQA27" s="293"/>
      <c r="LQB27" s="293"/>
      <c r="LQC27" s="293"/>
      <c r="LQD27" s="293"/>
      <c r="LQE27" s="293"/>
      <c r="LQF27" s="293"/>
      <c r="LQG27" s="293"/>
      <c r="LQH27" s="293"/>
      <c r="LQI27" s="293"/>
      <c r="LQJ27" s="293"/>
      <c r="LQK27" s="293"/>
      <c r="LQL27" s="293"/>
      <c r="LQM27" s="293"/>
      <c r="LQN27" s="293"/>
      <c r="LQO27" s="293"/>
      <c r="LQP27" s="293"/>
      <c r="LQQ27" s="293"/>
      <c r="LQR27" s="293"/>
      <c r="LQS27" s="293"/>
      <c r="LQT27" s="293"/>
      <c r="LQU27" s="293"/>
      <c r="LQV27" s="293"/>
      <c r="LQW27" s="293"/>
      <c r="LQX27" s="293"/>
      <c r="LQY27" s="293"/>
      <c r="LQZ27" s="293"/>
      <c r="LRA27" s="293"/>
      <c r="LRB27" s="293"/>
      <c r="LRC27" s="293"/>
      <c r="LRD27" s="293"/>
      <c r="LRE27" s="293"/>
      <c r="LRF27" s="293"/>
      <c r="LRG27" s="293"/>
      <c r="LRH27" s="293"/>
      <c r="LRI27" s="293"/>
      <c r="LRJ27" s="293"/>
      <c r="LRK27" s="293"/>
      <c r="LRL27" s="293"/>
      <c r="LRM27" s="293"/>
      <c r="LRN27" s="293"/>
      <c r="LRO27" s="293"/>
      <c r="LRP27" s="293"/>
      <c r="LRQ27" s="293"/>
      <c r="LRR27" s="293"/>
      <c r="LRS27" s="293"/>
      <c r="LRT27" s="293"/>
      <c r="LRU27" s="293"/>
      <c r="LRV27" s="293"/>
      <c r="LRW27" s="293"/>
      <c r="LRX27" s="293"/>
      <c r="LRY27" s="293"/>
      <c r="LRZ27" s="293"/>
      <c r="LSA27" s="293"/>
      <c r="LSB27" s="293"/>
      <c r="LSC27" s="293"/>
      <c r="LSD27" s="293"/>
      <c r="LSE27" s="293"/>
      <c r="LSF27" s="293"/>
      <c r="LSG27" s="293"/>
      <c r="LSH27" s="293"/>
      <c r="LSI27" s="293"/>
      <c r="LSJ27" s="293"/>
      <c r="LSK27" s="293"/>
      <c r="LSL27" s="293"/>
      <c r="LSM27" s="293"/>
      <c r="LSN27" s="293"/>
      <c r="LSO27" s="293"/>
      <c r="LSP27" s="293"/>
      <c r="LSQ27" s="293"/>
      <c r="LSR27" s="293"/>
      <c r="LSS27" s="293"/>
      <c r="LST27" s="293"/>
      <c r="LSU27" s="293"/>
      <c r="LSV27" s="293"/>
      <c r="LSW27" s="293"/>
      <c r="LSX27" s="293"/>
      <c r="LSY27" s="293"/>
      <c r="LSZ27" s="293"/>
      <c r="LTA27" s="293"/>
      <c r="LTB27" s="293"/>
      <c r="LTC27" s="293"/>
      <c r="LTD27" s="293"/>
      <c r="LTE27" s="293"/>
      <c r="LTF27" s="293"/>
      <c r="LTG27" s="293"/>
      <c r="LTH27" s="293"/>
      <c r="LTI27" s="293"/>
      <c r="LTJ27" s="293"/>
      <c r="LTK27" s="293"/>
      <c r="LTL27" s="293"/>
      <c r="LTM27" s="293"/>
      <c r="LTN27" s="293"/>
      <c r="LTO27" s="293"/>
      <c r="LTP27" s="293"/>
      <c r="LTQ27" s="293"/>
      <c r="LTR27" s="293"/>
      <c r="LTS27" s="293"/>
      <c r="LTT27" s="293"/>
      <c r="LTU27" s="293"/>
      <c r="LTV27" s="293"/>
      <c r="LTW27" s="293"/>
      <c r="LTX27" s="293"/>
      <c r="LTY27" s="293"/>
      <c r="LTZ27" s="293"/>
      <c r="LUA27" s="293"/>
      <c r="LUB27" s="293"/>
      <c r="LUC27" s="293"/>
      <c r="LUD27" s="293"/>
      <c r="LUE27" s="293"/>
      <c r="LUF27" s="293"/>
      <c r="LUG27" s="293"/>
      <c r="LUH27" s="293"/>
      <c r="LUI27" s="293"/>
      <c r="LUJ27" s="293"/>
      <c r="LUK27" s="293"/>
      <c r="LUL27" s="293"/>
      <c r="LUM27" s="293"/>
      <c r="LUN27" s="293"/>
      <c r="LUO27" s="293"/>
      <c r="LUP27" s="293"/>
      <c r="LUQ27" s="293"/>
      <c r="LUR27" s="293"/>
      <c r="LUS27" s="293"/>
      <c r="LUT27" s="293"/>
      <c r="LUU27" s="293"/>
      <c r="LUV27" s="293"/>
      <c r="LUW27" s="293"/>
      <c r="LUX27" s="293"/>
      <c r="LUY27" s="293"/>
      <c r="LUZ27" s="293"/>
      <c r="LVA27" s="293"/>
      <c r="LVB27" s="293"/>
      <c r="LVC27" s="293"/>
      <c r="LVD27" s="293"/>
      <c r="LVE27" s="293"/>
      <c r="LVF27" s="293"/>
      <c r="LVG27" s="293"/>
      <c r="LVH27" s="293"/>
      <c r="LVI27" s="293"/>
      <c r="LVJ27" s="293"/>
      <c r="LVK27" s="293"/>
      <c r="LVL27" s="293"/>
      <c r="LVM27" s="293"/>
      <c r="LVN27" s="293"/>
      <c r="LVO27" s="293"/>
      <c r="LVP27" s="293"/>
      <c r="LVQ27" s="293"/>
      <c r="LVR27" s="293"/>
      <c r="LVS27" s="293"/>
      <c r="LVT27" s="293"/>
      <c r="LVU27" s="293"/>
      <c r="LVV27" s="293"/>
      <c r="LVW27" s="293"/>
      <c r="LVX27" s="293"/>
      <c r="LVY27" s="293"/>
      <c r="LVZ27" s="293"/>
      <c r="LWA27" s="293"/>
      <c r="LWB27" s="293"/>
      <c r="LWC27" s="293"/>
      <c r="LWD27" s="293"/>
      <c r="LWE27" s="293"/>
      <c r="LWF27" s="293"/>
      <c r="LWG27" s="293"/>
      <c r="LWH27" s="293"/>
      <c r="LWI27" s="293"/>
      <c r="LWJ27" s="293"/>
      <c r="LWK27" s="293"/>
      <c r="LWL27" s="293"/>
      <c r="LWM27" s="293"/>
      <c r="LWN27" s="293"/>
      <c r="LWO27" s="293"/>
      <c r="LWP27" s="293"/>
      <c r="LWQ27" s="293"/>
      <c r="LWR27" s="293"/>
      <c r="LWS27" s="293"/>
      <c r="LWT27" s="293"/>
      <c r="LWU27" s="293"/>
      <c r="LWV27" s="293"/>
      <c r="LWW27" s="293"/>
      <c r="LWX27" s="293"/>
      <c r="LWY27" s="293"/>
      <c r="LWZ27" s="293"/>
      <c r="LXA27" s="293"/>
      <c r="LXB27" s="293"/>
      <c r="LXC27" s="293"/>
      <c r="LXD27" s="293"/>
      <c r="LXE27" s="293"/>
      <c r="LXF27" s="293"/>
      <c r="LXG27" s="293"/>
      <c r="LXH27" s="293"/>
      <c r="LXI27" s="293"/>
      <c r="LXJ27" s="293"/>
      <c r="LXK27" s="293"/>
      <c r="LXL27" s="293"/>
      <c r="LXM27" s="293"/>
      <c r="LXN27" s="293"/>
      <c r="LXO27" s="293"/>
      <c r="LXP27" s="293"/>
      <c r="LXQ27" s="293"/>
      <c r="LXR27" s="293"/>
      <c r="LXS27" s="293"/>
      <c r="LXT27" s="293"/>
      <c r="LXU27" s="293"/>
      <c r="LXV27" s="293"/>
      <c r="LXW27" s="293"/>
      <c r="LXX27" s="293"/>
      <c r="LXY27" s="293"/>
      <c r="LXZ27" s="293"/>
      <c r="LYA27" s="293"/>
      <c r="LYB27" s="293"/>
      <c r="LYC27" s="293"/>
      <c r="LYD27" s="293"/>
      <c r="LYE27" s="293"/>
      <c r="LYF27" s="293"/>
      <c r="LYG27" s="293"/>
      <c r="LYH27" s="293"/>
      <c r="LYI27" s="293"/>
      <c r="LYJ27" s="293"/>
      <c r="LYK27" s="293"/>
      <c r="LYL27" s="293"/>
      <c r="LYM27" s="293"/>
      <c r="LYN27" s="293"/>
      <c r="LYO27" s="293"/>
      <c r="LYP27" s="293"/>
      <c r="LYQ27" s="293"/>
      <c r="LYR27" s="293"/>
      <c r="LYS27" s="293"/>
      <c r="LYT27" s="293"/>
      <c r="LYU27" s="293"/>
      <c r="LYV27" s="293"/>
      <c r="LYW27" s="293"/>
      <c r="LYX27" s="293"/>
      <c r="LYY27" s="293"/>
      <c r="LYZ27" s="293"/>
      <c r="LZA27" s="293"/>
      <c r="LZB27" s="293"/>
      <c r="LZC27" s="293"/>
      <c r="LZD27" s="293"/>
      <c r="LZE27" s="293"/>
      <c r="LZF27" s="293"/>
      <c r="LZG27" s="293"/>
      <c r="LZH27" s="293"/>
      <c r="LZI27" s="293"/>
      <c r="LZJ27" s="293"/>
      <c r="LZK27" s="293"/>
      <c r="LZL27" s="293"/>
      <c r="LZM27" s="293"/>
      <c r="LZN27" s="293"/>
      <c r="LZO27" s="293"/>
      <c r="LZP27" s="293"/>
      <c r="LZQ27" s="293"/>
      <c r="LZR27" s="293"/>
      <c r="LZS27" s="293"/>
      <c r="LZT27" s="293"/>
      <c r="LZU27" s="293"/>
      <c r="LZV27" s="293"/>
      <c r="LZW27" s="293"/>
      <c r="LZX27" s="293"/>
      <c r="LZY27" s="293"/>
      <c r="LZZ27" s="293"/>
      <c r="MAA27" s="293"/>
      <c r="MAB27" s="293"/>
      <c r="MAC27" s="293"/>
      <c r="MAD27" s="293"/>
      <c r="MAE27" s="293"/>
      <c r="MAF27" s="293"/>
      <c r="MAG27" s="293"/>
      <c r="MAH27" s="293"/>
      <c r="MAI27" s="293"/>
      <c r="MAJ27" s="293"/>
      <c r="MAK27" s="293"/>
      <c r="MAL27" s="293"/>
      <c r="MAM27" s="293"/>
      <c r="MAN27" s="293"/>
      <c r="MAO27" s="293"/>
      <c r="MAP27" s="293"/>
      <c r="MAQ27" s="293"/>
      <c r="MAR27" s="293"/>
      <c r="MAS27" s="293"/>
      <c r="MAT27" s="293"/>
      <c r="MAU27" s="293"/>
      <c r="MAV27" s="293"/>
      <c r="MAW27" s="293"/>
      <c r="MAX27" s="293"/>
      <c r="MAY27" s="293"/>
      <c r="MAZ27" s="293"/>
      <c r="MBA27" s="293"/>
      <c r="MBB27" s="293"/>
      <c r="MBC27" s="293"/>
      <c r="MBD27" s="293"/>
      <c r="MBE27" s="293"/>
      <c r="MBF27" s="293"/>
      <c r="MBG27" s="293"/>
      <c r="MBH27" s="293"/>
      <c r="MBI27" s="293"/>
      <c r="MBJ27" s="293"/>
      <c r="MBK27" s="293"/>
      <c r="MBL27" s="293"/>
      <c r="MBM27" s="293"/>
      <c r="MBN27" s="293"/>
      <c r="MBO27" s="293"/>
      <c r="MBP27" s="293"/>
      <c r="MBQ27" s="293"/>
      <c r="MBR27" s="293"/>
      <c r="MBS27" s="293"/>
      <c r="MBT27" s="293"/>
      <c r="MBU27" s="293"/>
      <c r="MBV27" s="293"/>
      <c r="MBW27" s="293"/>
      <c r="MBX27" s="293"/>
      <c r="MBY27" s="293"/>
      <c r="MBZ27" s="293"/>
      <c r="MCA27" s="293"/>
      <c r="MCB27" s="293"/>
      <c r="MCC27" s="293"/>
      <c r="MCD27" s="293"/>
      <c r="MCE27" s="293"/>
      <c r="MCF27" s="293"/>
      <c r="MCG27" s="293"/>
      <c r="MCH27" s="293"/>
      <c r="MCI27" s="293"/>
      <c r="MCJ27" s="293"/>
      <c r="MCK27" s="293"/>
      <c r="MCL27" s="293"/>
      <c r="MCM27" s="293"/>
      <c r="MCN27" s="293"/>
      <c r="MCO27" s="293"/>
      <c r="MCP27" s="293"/>
      <c r="MCQ27" s="293"/>
      <c r="MCR27" s="293"/>
      <c r="MCS27" s="293"/>
      <c r="MCT27" s="293"/>
      <c r="MCU27" s="293"/>
      <c r="MCV27" s="293"/>
      <c r="MCW27" s="293"/>
      <c r="MCX27" s="293"/>
      <c r="MCY27" s="293"/>
      <c r="MCZ27" s="293"/>
      <c r="MDA27" s="293"/>
      <c r="MDB27" s="293"/>
      <c r="MDC27" s="293"/>
      <c r="MDD27" s="293"/>
      <c r="MDE27" s="293"/>
      <c r="MDF27" s="293"/>
      <c r="MDG27" s="293"/>
      <c r="MDH27" s="293"/>
      <c r="MDI27" s="293"/>
      <c r="MDJ27" s="293"/>
      <c r="MDK27" s="293"/>
      <c r="MDL27" s="293"/>
      <c r="MDM27" s="293"/>
      <c r="MDN27" s="293"/>
      <c r="MDO27" s="293"/>
      <c r="MDP27" s="293"/>
      <c r="MDQ27" s="293"/>
      <c r="MDR27" s="293"/>
      <c r="MDS27" s="293"/>
      <c r="MDT27" s="293"/>
      <c r="MDU27" s="293"/>
      <c r="MDV27" s="293"/>
      <c r="MDW27" s="293"/>
      <c r="MDX27" s="293"/>
      <c r="MDY27" s="293"/>
      <c r="MDZ27" s="293"/>
      <c r="MEA27" s="293"/>
      <c r="MEB27" s="293"/>
      <c r="MEC27" s="293"/>
      <c r="MED27" s="293"/>
      <c r="MEE27" s="293"/>
      <c r="MEF27" s="293"/>
      <c r="MEG27" s="293"/>
      <c r="MEH27" s="293"/>
      <c r="MEI27" s="293"/>
      <c r="MEJ27" s="293"/>
      <c r="MEK27" s="293"/>
      <c r="MEL27" s="293"/>
      <c r="MEM27" s="293"/>
      <c r="MEN27" s="293"/>
      <c r="MEO27" s="293"/>
      <c r="MEP27" s="293"/>
      <c r="MEQ27" s="293"/>
      <c r="MER27" s="293"/>
      <c r="MES27" s="293"/>
      <c r="MET27" s="293"/>
      <c r="MEU27" s="293"/>
      <c r="MEV27" s="293"/>
      <c r="MEW27" s="293"/>
      <c r="MEX27" s="293"/>
      <c r="MEY27" s="293"/>
      <c r="MEZ27" s="293"/>
      <c r="MFA27" s="293"/>
      <c r="MFB27" s="293"/>
      <c r="MFC27" s="293"/>
      <c r="MFD27" s="293"/>
      <c r="MFE27" s="293"/>
      <c r="MFF27" s="293"/>
      <c r="MFG27" s="293"/>
      <c r="MFH27" s="293"/>
      <c r="MFI27" s="293"/>
      <c r="MFJ27" s="293"/>
      <c r="MFK27" s="293"/>
      <c r="MFL27" s="293"/>
      <c r="MFM27" s="293"/>
      <c r="MFN27" s="293"/>
      <c r="MFO27" s="293"/>
      <c r="MFP27" s="293"/>
      <c r="MFQ27" s="293"/>
      <c r="MFR27" s="293"/>
      <c r="MFS27" s="293"/>
      <c r="MFT27" s="293"/>
      <c r="MFU27" s="293"/>
      <c r="MFV27" s="293"/>
      <c r="MFW27" s="293"/>
      <c r="MFX27" s="293"/>
      <c r="MFY27" s="293"/>
      <c r="MFZ27" s="293"/>
      <c r="MGA27" s="293"/>
      <c r="MGB27" s="293"/>
      <c r="MGC27" s="293"/>
      <c r="MGD27" s="293"/>
      <c r="MGE27" s="293"/>
      <c r="MGF27" s="293"/>
      <c r="MGG27" s="293"/>
      <c r="MGH27" s="293"/>
      <c r="MGI27" s="293"/>
      <c r="MGJ27" s="293"/>
      <c r="MGK27" s="293"/>
      <c r="MGL27" s="293"/>
      <c r="MGM27" s="293"/>
      <c r="MGN27" s="293"/>
      <c r="MGO27" s="293"/>
      <c r="MGP27" s="293"/>
      <c r="MGQ27" s="293"/>
      <c r="MGR27" s="293"/>
      <c r="MGS27" s="293"/>
      <c r="MGT27" s="293"/>
      <c r="MGU27" s="293"/>
      <c r="MGV27" s="293"/>
      <c r="MGW27" s="293"/>
      <c r="MGX27" s="293"/>
      <c r="MGY27" s="293"/>
      <c r="MGZ27" s="293"/>
      <c r="MHA27" s="293"/>
      <c r="MHB27" s="293"/>
      <c r="MHC27" s="293"/>
      <c r="MHD27" s="293"/>
      <c r="MHE27" s="293"/>
      <c r="MHF27" s="293"/>
      <c r="MHG27" s="293"/>
      <c r="MHH27" s="293"/>
      <c r="MHI27" s="293"/>
      <c r="MHJ27" s="293"/>
      <c r="MHK27" s="293"/>
      <c r="MHL27" s="293"/>
      <c r="MHM27" s="293"/>
      <c r="MHN27" s="293"/>
      <c r="MHO27" s="293"/>
      <c r="MHP27" s="293"/>
      <c r="MHQ27" s="293"/>
      <c r="MHR27" s="293"/>
      <c r="MHS27" s="293"/>
      <c r="MHT27" s="293"/>
      <c r="MHU27" s="293"/>
      <c r="MHV27" s="293"/>
      <c r="MHW27" s="293"/>
      <c r="MHX27" s="293"/>
      <c r="MHY27" s="293"/>
      <c r="MHZ27" s="293"/>
      <c r="MIA27" s="293"/>
      <c r="MIB27" s="293"/>
      <c r="MIC27" s="293"/>
      <c r="MID27" s="293"/>
      <c r="MIE27" s="293"/>
      <c r="MIF27" s="293"/>
      <c r="MIG27" s="293"/>
      <c r="MIH27" s="293"/>
      <c r="MII27" s="293"/>
      <c r="MIJ27" s="293"/>
      <c r="MIK27" s="293"/>
      <c r="MIL27" s="293"/>
      <c r="MIM27" s="293"/>
      <c r="MIN27" s="293"/>
      <c r="MIO27" s="293"/>
      <c r="MIP27" s="293"/>
      <c r="MIQ27" s="293"/>
      <c r="MIR27" s="293"/>
      <c r="MIS27" s="293"/>
      <c r="MIT27" s="293"/>
      <c r="MIU27" s="293"/>
      <c r="MIV27" s="293"/>
      <c r="MIW27" s="293"/>
      <c r="MIX27" s="293"/>
      <c r="MIY27" s="293"/>
      <c r="MIZ27" s="293"/>
      <c r="MJA27" s="293"/>
      <c r="MJB27" s="293"/>
      <c r="MJC27" s="293"/>
      <c r="MJD27" s="293"/>
      <c r="MJE27" s="293"/>
      <c r="MJF27" s="293"/>
      <c r="MJG27" s="293"/>
      <c r="MJH27" s="293"/>
      <c r="MJI27" s="293"/>
      <c r="MJJ27" s="293"/>
      <c r="MJK27" s="293"/>
      <c r="MJL27" s="293"/>
      <c r="MJM27" s="293"/>
      <c r="MJN27" s="293"/>
      <c r="MJO27" s="293"/>
      <c r="MJP27" s="293"/>
      <c r="MJQ27" s="293"/>
      <c r="MJR27" s="293"/>
      <c r="MJS27" s="293"/>
      <c r="MJT27" s="293"/>
      <c r="MJU27" s="293"/>
      <c r="MJV27" s="293"/>
      <c r="MJW27" s="293"/>
      <c r="MJX27" s="293"/>
      <c r="MJY27" s="293"/>
      <c r="MJZ27" s="293"/>
      <c r="MKA27" s="293"/>
      <c r="MKB27" s="293"/>
      <c r="MKC27" s="293"/>
      <c r="MKD27" s="293"/>
      <c r="MKE27" s="293"/>
      <c r="MKF27" s="293"/>
      <c r="MKG27" s="293"/>
      <c r="MKH27" s="293"/>
      <c r="MKI27" s="293"/>
      <c r="MKJ27" s="293"/>
      <c r="MKK27" s="293"/>
      <c r="MKL27" s="293"/>
      <c r="MKM27" s="293"/>
      <c r="MKN27" s="293"/>
      <c r="MKO27" s="293"/>
      <c r="MKP27" s="293"/>
      <c r="MKQ27" s="293"/>
      <c r="MKR27" s="293"/>
      <c r="MKS27" s="293"/>
      <c r="MKT27" s="293"/>
      <c r="MKU27" s="293"/>
      <c r="MKV27" s="293"/>
      <c r="MKW27" s="293"/>
      <c r="MKX27" s="293"/>
      <c r="MKY27" s="293"/>
      <c r="MKZ27" s="293"/>
      <c r="MLA27" s="293"/>
      <c r="MLB27" s="293"/>
      <c r="MLC27" s="293"/>
      <c r="MLD27" s="293"/>
      <c r="MLE27" s="293"/>
      <c r="MLF27" s="293"/>
      <c r="MLG27" s="293"/>
      <c r="MLH27" s="293"/>
      <c r="MLI27" s="293"/>
      <c r="MLJ27" s="293"/>
      <c r="MLK27" s="293"/>
      <c r="MLL27" s="293"/>
      <c r="MLM27" s="293"/>
      <c r="MLN27" s="293"/>
      <c r="MLO27" s="293"/>
      <c r="MLP27" s="293"/>
      <c r="MLQ27" s="293"/>
      <c r="MLR27" s="293"/>
      <c r="MLS27" s="293"/>
      <c r="MLT27" s="293"/>
      <c r="MLU27" s="293"/>
      <c r="MLV27" s="293"/>
      <c r="MLW27" s="293"/>
      <c r="MLX27" s="293"/>
      <c r="MLY27" s="293"/>
      <c r="MLZ27" s="293"/>
      <c r="MMA27" s="293"/>
      <c r="MMB27" s="293"/>
      <c r="MMC27" s="293"/>
      <c r="MMD27" s="293"/>
      <c r="MME27" s="293"/>
      <c r="MMF27" s="293"/>
      <c r="MMG27" s="293"/>
      <c r="MMH27" s="293"/>
      <c r="MMI27" s="293"/>
      <c r="MMJ27" s="293"/>
      <c r="MMK27" s="293"/>
      <c r="MML27" s="293"/>
      <c r="MMM27" s="293"/>
      <c r="MMN27" s="293"/>
      <c r="MMO27" s="293"/>
      <c r="MMP27" s="293"/>
      <c r="MMQ27" s="293"/>
      <c r="MMR27" s="293"/>
      <c r="MMS27" s="293"/>
      <c r="MMT27" s="293"/>
      <c r="MMU27" s="293"/>
      <c r="MMV27" s="293"/>
      <c r="MMW27" s="293"/>
      <c r="MMX27" s="293"/>
      <c r="MMY27" s="293"/>
      <c r="MMZ27" s="293"/>
      <c r="MNA27" s="293"/>
      <c r="MNB27" s="293"/>
      <c r="MNC27" s="293"/>
      <c r="MND27" s="293"/>
      <c r="MNE27" s="293"/>
      <c r="MNF27" s="293"/>
      <c r="MNG27" s="293"/>
      <c r="MNH27" s="293"/>
      <c r="MNI27" s="293"/>
      <c r="MNJ27" s="293"/>
      <c r="MNK27" s="293"/>
      <c r="MNL27" s="293"/>
      <c r="MNM27" s="293"/>
      <c r="MNN27" s="293"/>
      <c r="MNO27" s="293"/>
      <c r="MNP27" s="293"/>
      <c r="MNQ27" s="293"/>
      <c r="MNR27" s="293"/>
      <c r="MNS27" s="293"/>
      <c r="MNT27" s="293"/>
      <c r="MNU27" s="293"/>
      <c r="MNV27" s="293"/>
      <c r="MNW27" s="293"/>
      <c r="MNX27" s="293"/>
      <c r="MNY27" s="293"/>
      <c r="MNZ27" s="293"/>
      <c r="MOA27" s="293"/>
      <c r="MOB27" s="293"/>
      <c r="MOC27" s="293"/>
      <c r="MOD27" s="293"/>
      <c r="MOE27" s="293"/>
      <c r="MOF27" s="293"/>
      <c r="MOG27" s="293"/>
      <c r="MOH27" s="293"/>
      <c r="MOI27" s="293"/>
      <c r="MOJ27" s="293"/>
      <c r="MOK27" s="293"/>
      <c r="MOL27" s="293"/>
      <c r="MOM27" s="293"/>
      <c r="MON27" s="293"/>
      <c r="MOO27" s="293"/>
      <c r="MOP27" s="293"/>
      <c r="MOQ27" s="293"/>
      <c r="MOR27" s="293"/>
      <c r="MOS27" s="293"/>
      <c r="MOT27" s="293"/>
      <c r="MOU27" s="293"/>
      <c r="MOV27" s="293"/>
      <c r="MOW27" s="293"/>
      <c r="MOX27" s="293"/>
      <c r="MOY27" s="293"/>
      <c r="MOZ27" s="293"/>
      <c r="MPA27" s="293"/>
      <c r="MPB27" s="293"/>
      <c r="MPC27" s="293"/>
      <c r="MPD27" s="293"/>
      <c r="MPE27" s="293"/>
      <c r="MPF27" s="293"/>
      <c r="MPG27" s="293"/>
      <c r="MPH27" s="293"/>
      <c r="MPI27" s="293"/>
      <c r="MPJ27" s="293"/>
      <c r="MPK27" s="293"/>
      <c r="MPL27" s="293"/>
      <c r="MPM27" s="293"/>
      <c r="MPN27" s="293"/>
      <c r="MPO27" s="293"/>
      <c r="MPP27" s="293"/>
      <c r="MPQ27" s="293"/>
      <c r="MPR27" s="293"/>
      <c r="MPS27" s="293"/>
      <c r="MPT27" s="293"/>
      <c r="MPU27" s="293"/>
      <c r="MPV27" s="293"/>
      <c r="MPW27" s="293"/>
      <c r="MPX27" s="293"/>
      <c r="MPY27" s="293"/>
      <c r="MPZ27" s="293"/>
      <c r="MQA27" s="293"/>
      <c r="MQB27" s="293"/>
      <c r="MQC27" s="293"/>
      <c r="MQD27" s="293"/>
      <c r="MQE27" s="293"/>
      <c r="MQF27" s="293"/>
      <c r="MQG27" s="293"/>
      <c r="MQH27" s="293"/>
      <c r="MQI27" s="293"/>
      <c r="MQJ27" s="293"/>
      <c r="MQK27" s="293"/>
      <c r="MQL27" s="293"/>
      <c r="MQM27" s="293"/>
      <c r="MQN27" s="293"/>
      <c r="MQO27" s="293"/>
      <c r="MQP27" s="293"/>
      <c r="MQQ27" s="293"/>
      <c r="MQR27" s="293"/>
      <c r="MQS27" s="293"/>
      <c r="MQT27" s="293"/>
      <c r="MQU27" s="293"/>
      <c r="MQV27" s="293"/>
      <c r="MQW27" s="293"/>
      <c r="MQX27" s="293"/>
      <c r="MQY27" s="293"/>
      <c r="MQZ27" s="293"/>
      <c r="MRA27" s="293"/>
      <c r="MRB27" s="293"/>
      <c r="MRC27" s="293"/>
      <c r="MRD27" s="293"/>
      <c r="MRE27" s="293"/>
      <c r="MRF27" s="293"/>
      <c r="MRG27" s="293"/>
      <c r="MRH27" s="293"/>
      <c r="MRI27" s="293"/>
      <c r="MRJ27" s="293"/>
      <c r="MRK27" s="293"/>
      <c r="MRL27" s="293"/>
      <c r="MRM27" s="293"/>
      <c r="MRN27" s="293"/>
      <c r="MRO27" s="293"/>
      <c r="MRP27" s="293"/>
      <c r="MRQ27" s="293"/>
      <c r="MRR27" s="293"/>
      <c r="MRS27" s="293"/>
      <c r="MRT27" s="293"/>
      <c r="MRU27" s="293"/>
      <c r="MRV27" s="293"/>
      <c r="MRW27" s="293"/>
      <c r="MRX27" s="293"/>
      <c r="MRY27" s="293"/>
      <c r="MRZ27" s="293"/>
      <c r="MSA27" s="293"/>
      <c r="MSB27" s="293"/>
      <c r="MSC27" s="293"/>
      <c r="MSD27" s="293"/>
      <c r="MSE27" s="293"/>
      <c r="MSF27" s="293"/>
      <c r="MSG27" s="293"/>
      <c r="MSH27" s="293"/>
      <c r="MSI27" s="293"/>
      <c r="MSJ27" s="293"/>
      <c r="MSK27" s="293"/>
      <c r="MSL27" s="293"/>
      <c r="MSM27" s="293"/>
      <c r="MSN27" s="293"/>
      <c r="MSO27" s="293"/>
      <c r="MSP27" s="293"/>
      <c r="MSQ27" s="293"/>
      <c r="MSR27" s="293"/>
      <c r="MSS27" s="293"/>
      <c r="MST27" s="293"/>
      <c r="MSU27" s="293"/>
      <c r="MSV27" s="293"/>
      <c r="MSW27" s="293"/>
      <c r="MSX27" s="293"/>
      <c r="MSY27" s="293"/>
      <c r="MSZ27" s="293"/>
      <c r="MTA27" s="293"/>
      <c r="MTB27" s="293"/>
      <c r="MTC27" s="293"/>
      <c r="MTD27" s="293"/>
      <c r="MTE27" s="293"/>
      <c r="MTF27" s="293"/>
      <c r="MTG27" s="293"/>
      <c r="MTH27" s="293"/>
      <c r="MTI27" s="293"/>
      <c r="MTJ27" s="293"/>
      <c r="MTK27" s="293"/>
      <c r="MTL27" s="293"/>
      <c r="MTM27" s="293"/>
      <c r="MTN27" s="293"/>
      <c r="MTO27" s="293"/>
      <c r="MTP27" s="293"/>
      <c r="MTQ27" s="293"/>
      <c r="MTR27" s="293"/>
      <c r="MTS27" s="293"/>
      <c r="MTT27" s="293"/>
      <c r="MTU27" s="293"/>
      <c r="MTV27" s="293"/>
      <c r="MTW27" s="293"/>
      <c r="MTX27" s="293"/>
      <c r="MTY27" s="293"/>
      <c r="MTZ27" s="293"/>
      <c r="MUA27" s="293"/>
      <c r="MUB27" s="293"/>
      <c r="MUC27" s="293"/>
      <c r="MUD27" s="293"/>
      <c r="MUE27" s="293"/>
      <c r="MUF27" s="293"/>
      <c r="MUG27" s="293"/>
      <c r="MUH27" s="293"/>
      <c r="MUI27" s="293"/>
      <c r="MUJ27" s="293"/>
      <c r="MUK27" s="293"/>
      <c r="MUL27" s="293"/>
      <c r="MUM27" s="293"/>
      <c r="MUN27" s="293"/>
      <c r="MUO27" s="293"/>
      <c r="MUP27" s="293"/>
      <c r="MUQ27" s="293"/>
      <c r="MUR27" s="293"/>
      <c r="MUS27" s="293"/>
      <c r="MUT27" s="293"/>
      <c r="MUU27" s="293"/>
      <c r="MUV27" s="293"/>
      <c r="MUW27" s="293"/>
      <c r="MUX27" s="293"/>
      <c r="MUY27" s="293"/>
      <c r="MUZ27" s="293"/>
      <c r="MVA27" s="293"/>
      <c r="MVB27" s="293"/>
      <c r="MVC27" s="293"/>
      <c r="MVD27" s="293"/>
      <c r="MVE27" s="293"/>
      <c r="MVF27" s="293"/>
      <c r="MVG27" s="293"/>
      <c r="MVH27" s="293"/>
      <c r="MVI27" s="293"/>
      <c r="MVJ27" s="293"/>
      <c r="MVK27" s="293"/>
      <c r="MVL27" s="293"/>
      <c r="MVM27" s="293"/>
      <c r="MVN27" s="293"/>
      <c r="MVO27" s="293"/>
      <c r="MVP27" s="293"/>
      <c r="MVQ27" s="293"/>
      <c r="MVR27" s="293"/>
      <c r="MVS27" s="293"/>
      <c r="MVT27" s="293"/>
      <c r="MVU27" s="293"/>
      <c r="MVV27" s="293"/>
      <c r="MVW27" s="293"/>
      <c r="MVX27" s="293"/>
      <c r="MVY27" s="293"/>
      <c r="MVZ27" s="293"/>
      <c r="MWA27" s="293"/>
      <c r="MWB27" s="293"/>
      <c r="MWC27" s="293"/>
      <c r="MWD27" s="293"/>
      <c r="MWE27" s="293"/>
      <c r="MWF27" s="293"/>
      <c r="MWG27" s="293"/>
      <c r="MWH27" s="293"/>
      <c r="MWI27" s="293"/>
      <c r="MWJ27" s="293"/>
      <c r="MWK27" s="293"/>
      <c r="MWL27" s="293"/>
      <c r="MWM27" s="293"/>
      <c r="MWN27" s="293"/>
      <c r="MWO27" s="293"/>
      <c r="MWP27" s="293"/>
      <c r="MWQ27" s="293"/>
      <c r="MWR27" s="293"/>
      <c r="MWS27" s="293"/>
      <c r="MWT27" s="293"/>
      <c r="MWU27" s="293"/>
      <c r="MWV27" s="293"/>
      <c r="MWW27" s="293"/>
      <c r="MWX27" s="293"/>
      <c r="MWY27" s="293"/>
      <c r="MWZ27" s="293"/>
      <c r="MXA27" s="293"/>
      <c r="MXB27" s="293"/>
      <c r="MXC27" s="293"/>
      <c r="MXD27" s="293"/>
      <c r="MXE27" s="293"/>
      <c r="MXF27" s="293"/>
      <c r="MXG27" s="293"/>
      <c r="MXH27" s="293"/>
      <c r="MXI27" s="293"/>
      <c r="MXJ27" s="293"/>
      <c r="MXK27" s="293"/>
      <c r="MXL27" s="293"/>
      <c r="MXM27" s="293"/>
      <c r="MXN27" s="293"/>
      <c r="MXO27" s="293"/>
      <c r="MXP27" s="293"/>
      <c r="MXQ27" s="293"/>
      <c r="MXR27" s="293"/>
      <c r="MXS27" s="293"/>
      <c r="MXT27" s="293"/>
      <c r="MXU27" s="293"/>
      <c r="MXV27" s="293"/>
      <c r="MXW27" s="293"/>
      <c r="MXX27" s="293"/>
      <c r="MXY27" s="293"/>
      <c r="MXZ27" s="293"/>
      <c r="MYA27" s="293"/>
      <c r="MYB27" s="293"/>
      <c r="MYC27" s="293"/>
      <c r="MYD27" s="293"/>
      <c r="MYE27" s="293"/>
      <c r="MYF27" s="293"/>
      <c r="MYG27" s="293"/>
      <c r="MYH27" s="293"/>
      <c r="MYI27" s="293"/>
      <c r="MYJ27" s="293"/>
      <c r="MYK27" s="293"/>
      <c r="MYL27" s="293"/>
      <c r="MYM27" s="293"/>
      <c r="MYN27" s="293"/>
      <c r="MYO27" s="293"/>
      <c r="MYP27" s="293"/>
      <c r="MYQ27" s="293"/>
      <c r="MYR27" s="293"/>
      <c r="MYS27" s="293"/>
      <c r="MYT27" s="293"/>
      <c r="MYU27" s="293"/>
      <c r="MYV27" s="293"/>
      <c r="MYW27" s="293"/>
      <c r="MYX27" s="293"/>
      <c r="MYY27" s="293"/>
      <c r="MYZ27" s="293"/>
      <c r="MZA27" s="293"/>
      <c r="MZB27" s="293"/>
      <c r="MZC27" s="293"/>
      <c r="MZD27" s="293"/>
      <c r="MZE27" s="293"/>
      <c r="MZF27" s="293"/>
      <c r="MZG27" s="293"/>
      <c r="MZH27" s="293"/>
      <c r="MZI27" s="293"/>
      <c r="MZJ27" s="293"/>
      <c r="MZK27" s="293"/>
      <c r="MZL27" s="293"/>
      <c r="MZM27" s="293"/>
      <c r="MZN27" s="293"/>
      <c r="MZO27" s="293"/>
      <c r="MZP27" s="293"/>
      <c r="MZQ27" s="293"/>
      <c r="MZR27" s="293"/>
      <c r="MZS27" s="293"/>
      <c r="MZT27" s="293"/>
      <c r="MZU27" s="293"/>
      <c r="MZV27" s="293"/>
      <c r="MZW27" s="293"/>
      <c r="MZX27" s="293"/>
      <c r="MZY27" s="293"/>
      <c r="MZZ27" s="293"/>
      <c r="NAA27" s="293"/>
      <c r="NAB27" s="293"/>
      <c r="NAC27" s="293"/>
      <c r="NAD27" s="293"/>
      <c r="NAE27" s="293"/>
      <c r="NAF27" s="293"/>
      <c r="NAG27" s="293"/>
      <c r="NAH27" s="293"/>
      <c r="NAI27" s="293"/>
      <c r="NAJ27" s="293"/>
      <c r="NAK27" s="293"/>
      <c r="NAL27" s="293"/>
      <c r="NAM27" s="293"/>
      <c r="NAN27" s="293"/>
      <c r="NAO27" s="293"/>
      <c r="NAP27" s="293"/>
      <c r="NAQ27" s="293"/>
      <c r="NAR27" s="293"/>
      <c r="NAS27" s="293"/>
      <c r="NAT27" s="293"/>
      <c r="NAU27" s="293"/>
      <c r="NAV27" s="293"/>
      <c r="NAW27" s="293"/>
      <c r="NAX27" s="293"/>
      <c r="NAY27" s="293"/>
      <c r="NAZ27" s="293"/>
      <c r="NBA27" s="293"/>
      <c r="NBB27" s="293"/>
      <c r="NBC27" s="293"/>
      <c r="NBD27" s="293"/>
      <c r="NBE27" s="293"/>
      <c r="NBF27" s="293"/>
      <c r="NBG27" s="293"/>
      <c r="NBH27" s="293"/>
      <c r="NBI27" s="293"/>
      <c r="NBJ27" s="293"/>
      <c r="NBK27" s="293"/>
      <c r="NBL27" s="293"/>
      <c r="NBM27" s="293"/>
      <c r="NBN27" s="293"/>
      <c r="NBO27" s="293"/>
      <c r="NBP27" s="293"/>
      <c r="NBQ27" s="293"/>
      <c r="NBR27" s="293"/>
      <c r="NBS27" s="293"/>
      <c r="NBT27" s="293"/>
      <c r="NBU27" s="293"/>
      <c r="NBV27" s="293"/>
      <c r="NBW27" s="293"/>
      <c r="NBX27" s="293"/>
      <c r="NBY27" s="293"/>
      <c r="NBZ27" s="293"/>
      <c r="NCA27" s="293"/>
      <c r="NCB27" s="293"/>
      <c r="NCC27" s="293"/>
      <c r="NCD27" s="293"/>
      <c r="NCE27" s="293"/>
      <c r="NCF27" s="293"/>
      <c r="NCG27" s="293"/>
      <c r="NCH27" s="293"/>
      <c r="NCI27" s="293"/>
      <c r="NCJ27" s="293"/>
      <c r="NCK27" s="293"/>
      <c r="NCL27" s="293"/>
      <c r="NCM27" s="293"/>
      <c r="NCN27" s="293"/>
      <c r="NCO27" s="293"/>
      <c r="NCP27" s="293"/>
      <c r="NCQ27" s="293"/>
      <c r="NCR27" s="293"/>
      <c r="NCS27" s="293"/>
      <c r="NCT27" s="293"/>
      <c r="NCU27" s="293"/>
      <c r="NCV27" s="293"/>
      <c r="NCW27" s="293"/>
      <c r="NCX27" s="293"/>
      <c r="NCY27" s="293"/>
      <c r="NCZ27" s="293"/>
      <c r="NDA27" s="293"/>
      <c r="NDB27" s="293"/>
      <c r="NDC27" s="293"/>
      <c r="NDD27" s="293"/>
      <c r="NDE27" s="293"/>
      <c r="NDF27" s="293"/>
      <c r="NDG27" s="293"/>
      <c r="NDH27" s="293"/>
      <c r="NDI27" s="293"/>
      <c r="NDJ27" s="293"/>
      <c r="NDK27" s="293"/>
      <c r="NDL27" s="293"/>
      <c r="NDM27" s="293"/>
      <c r="NDN27" s="293"/>
      <c r="NDO27" s="293"/>
      <c r="NDP27" s="293"/>
      <c r="NDQ27" s="293"/>
      <c r="NDR27" s="293"/>
      <c r="NDS27" s="293"/>
      <c r="NDT27" s="293"/>
      <c r="NDU27" s="293"/>
      <c r="NDV27" s="293"/>
      <c r="NDW27" s="293"/>
      <c r="NDX27" s="293"/>
      <c r="NDY27" s="293"/>
      <c r="NDZ27" s="293"/>
      <c r="NEA27" s="293"/>
      <c r="NEB27" s="293"/>
      <c r="NEC27" s="293"/>
      <c r="NED27" s="293"/>
      <c r="NEE27" s="293"/>
      <c r="NEF27" s="293"/>
      <c r="NEG27" s="293"/>
      <c r="NEH27" s="293"/>
      <c r="NEI27" s="293"/>
      <c r="NEJ27" s="293"/>
      <c r="NEK27" s="293"/>
      <c r="NEL27" s="293"/>
      <c r="NEM27" s="293"/>
      <c r="NEN27" s="293"/>
      <c r="NEO27" s="293"/>
      <c r="NEP27" s="293"/>
      <c r="NEQ27" s="293"/>
      <c r="NER27" s="293"/>
      <c r="NES27" s="293"/>
      <c r="NET27" s="293"/>
      <c r="NEU27" s="293"/>
      <c r="NEV27" s="293"/>
      <c r="NEW27" s="293"/>
      <c r="NEX27" s="293"/>
      <c r="NEY27" s="293"/>
      <c r="NEZ27" s="293"/>
      <c r="NFA27" s="293"/>
      <c r="NFB27" s="293"/>
      <c r="NFC27" s="293"/>
      <c r="NFD27" s="293"/>
      <c r="NFE27" s="293"/>
      <c r="NFF27" s="293"/>
      <c r="NFG27" s="293"/>
      <c r="NFH27" s="293"/>
      <c r="NFI27" s="293"/>
      <c r="NFJ27" s="293"/>
      <c r="NFK27" s="293"/>
      <c r="NFL27" s="293"/>
      <c r="NFM27" s="293"/>
      <c r="NFN27" s="293"/>
      <c r="NFO27" s="293"/>
      <c r="NFP27" s="293"/>
      <c r="NFQ27" s="293"/>
      <c r="NFR27" s="293"/>
      <c r="NFS27" s="293"/>
      <c r="NFT27" s="293"/>
      <c r="NFU27" s="293"/>
      <c r="NFV27" s="293"/>
      <c r="NFW27" s="293"/>
      <c r="NFX27" s="293"/>
      <c r="NFY27" s="293"/>
      <c r="NFZ27" s="293"/>
      <c r="NGA27" s="293"/>
      <c r="NGB27" s="293"/>
      <c r="NGC27" s="293"/>
      <c r="NGD27" s="293"/>
      <c r="NGE27" s="293"/>
      <c r="NGF27" s="293"/>
      <c r="NGG27" s="293"/>
      <c r="NGH27" s="293"/>
      <c r="NGI27" s="293"/>
      <c r="NGJ27" s="293"/>
      <c r="NGK27" s="293"/>
      <c r="NGL27" s="293"/>
      <c r="NGM27" s="293"/>
      <c r="NGN27" s="293"/>
      <c r="NGO27" s="293"/>
      <c r="NGP27" s="293"/>
      <c r="NGQ27" s="293"/>
      <c r="NGR27" s="293"/>
      <c r="NGS27" s="293"/>
      <c r="NGT27" s="293"/>
      <c r="NGU27" s="293"/>
      <c r="NGV27" s="293"/>
      <c r="NGW27" s="293"/>
      <c r="NGX27" s="293"/>
      <c r="NGY27" s="293"/>
      <c r="NGZ27" s="293"/>
      <c r="NHA27" s="293"/>
      <c r="NHB27" s="293"/>
      <c r="NHC27" s="293"/>
      <c r="NHD27" s="293"/>
      <c r="NHE27" s="293"/>
      <c r="NHF27" s="293"/>
      <c r="NHG27" s="293"/>
      <c r="NHH27" s="293"/>
      <c r="NHI27" s="293"/>
      <c r="NHJ27" s="293"/>
      <c r="NHK27" s="293"/>
      <c r="NHL27" s="293"/>
      <c r="NHM27" s="293"/>
      <c r="NHN27" s="293"/>
      <c r="NHO27" s="293"/>
      <c r="NHP27" s="293"/>
      <c r="NHQ27" s="293"/>
      <c r="NHR27" s="293"/>
      <c r="NHS27" s="293"/>
      <c r="NHT27" s="293"/>
      <c r="NHU27" s="293"/>
      <c r="NHV27" s="293"/>
      <c r="NHW27" s="293"/>
      <c r="NHX27" s="293"/>
      <c r="NHY27" s="293"/>
      <c r="NHZ27" s="293"/>
      <c r="NIA27" s="293"/>
      <c r="NIB27" s="293"/>
      <c r="NIC27" s="293"/>
      <c r="NID27" s="293"/>
      <c r="NIE27" s="293"/>
      <c r="NIF27" s="293"/>
      <c r="NIG27" s="293"/>
      <c r="NIH27" s="293"/>
      <c r="NII27" s="293"/>
      <c r="NIJ27" s="293"/>
      <c r="NIK27" s="293"/>
      <c r="NIL27" s="293"/>
      <c r="NIM27" s="293"/>
      <c r="NIN27" s="293"/>
      <c r="NIO27" s="293"/>
      <c r="NIP27" s="293"/>
      <c r="NIQ27" s="293"/>
      <c r="NIR27" s="293"/>
      <c r="NIS27" s="293"/>
      <c r="NIT27" s="293"/>
      <c r="NIU27" s="293"/>
      <c r="NIV27" s="293"/>
      <c r="NIW27" s="293"/>
      <c r="NIX27" s="293"/>
      <c r="NIY27" s="293"/>
      <c r="NIZ27" s="293"/>
      <c r="NJA27" s="293"/>
      <c r="NJB27" s="293"/>
      <c r="NJC27" s="293"/>
      <c r="NJD27" s="293"/>
      <c r="NJE27" s="293"/>
      <c r="NJF27" s="293"/>
      <c r="NJG27" s="293"/>
      <c r="NJH27" s="293"/>
      <c r="NJI27" s="293"/>
      <c r="NJJ27" s="293"/>
      <c r="NJK27" s="293"/>
      <c r="NJL27" s="293"/>
      <c r="NJM27" s="293"/>
      <c r="NJN27" s="293"/>
      <c r="NJO27" s="293"/>
      <c r="NJP27" s="293"/>
      <c r="NJQ27" s="293"/>
      <c r="NJR27" s="293"/>
      <c r="NJS27" s="293"/>
      <c r="NJT27" s="293"/>
      <c r="NJU27" s="293"/>
      <c r="NJV27" s="293"/>
      <c r="NJW27" s="293"/>
      <c r="NJX27" s="293"/>
      <c r="NJY27" s="293"/>
      <c r="NJZ27" s="293"/>
      <c r="NKA27" s="293"/>
      <c r="NKB27" s="293"/>
      <c r="NKC27" s="293"/>
      <c r="NKD27" s="293"/>
      <c r="NKE27" s="293"/>
      <c r="NKF27" s="293"/>
      <c r="NKG27" s="293"/>
      <c r="NKH27" s="293"/>
      <c r="NKI27" s="293"/>
      <c r="NKJ27" s="293"/>
      <c r="NKK27" s="293"/>
      <c r="NKL27" s="293"/>
      <c r="NKM27" s="293"/>
      <c r="NKN27" s="293"/>
      <c r="NKO27" s="293"/>
      <c r="NKP27" s="293"/>
      <c r="NKQ27" s="293"/>
      <c r="NKR27" s="293"/>
      <c r="NKS27" s="293"/>
      <c r="NKT27" s="293"/>
      <c r="NKU27" s="293"/>
      <c r="NKV27" s="293"/>
      <c r="NKW27" s="293"/>
      <c r="NKX27" s="293"/>
      <c r="NKY27" s="293"/>
      <c r="NKZ27" s="293"/>
      <c r="NLA27" s="293"/>
      <c r="NLB27" s="293"/>
      <c r="NLC27" s="293"/>
      <c r="NLD27" s="293"/>
      <c r="NLE27" s="293"/>
      <c r="NLF27" s="293"/>
      <c r="NLG27" s="293"/>
      <c r="NLH27" s="293"/>
      <c r="NLI27" s="293"/>
      <c r="NLJ27" s="293"/>
      <c r="NLK27" s="293"/>
      <c r="NLL27" s="293"/>
      <c r="NLM27" s="293"/>
      <c r="NLN27" s="293"/>
      <c r="NLO27" s="293"/>
      <c r="NLP27" s="293"/>
      <c r="NLQ27" s="293"/>
      <c r="NLR27" s="293"/>
      <c r="NLS27" s="293"/>
      <c r="NLT27" s="293"/>
      <c r="NLU27" s="293"/>
      <c r="NLV27" s="293"/>
      <c r="NLW27" s="293"/>
      <c r="NLX27" s="293"/>
      <c r="NLY27" s="293"/>
      <c r="NLZ27" s="293"/>
      <c r="NMA27" s="293"/>
      <c r="NMB27" s="293"/>
      <c r="NMC27" s="293"/>
      <c r="NMD27" s="293"/>
      <c r="NME27" s="293"/>
      <c r="NMF27" s="293"/>
      <c r="NMG27" s="293"/>
      <c r="NMH27" s="293"/>
      <c r="NMI27" s="293"/>
      <c r="NMJ27" s="293"/>
      <c r="NMK27" s="293"/>
      <c r="NML27" s="293"/>
      <c r="NMM27" s="293"/>
      <c r="NMN27" s="293"/>
      <c r="NMO27" s="293"/>
      <c r="NMP27" s="293"/>
      <c r="NMQ27" s="293"/>
      <c r="NMR27" s="293"/>
      <c r="NMS27" s="293"/>
      <c r="NMT27" s="293"/>
      <c r="NMU27" s="293"/>
      <c r="NMV27" s="293"/>
      <c r="NMW27" s="293"/>
      <c r="NMX27" s="293"/>
      <c r="NMY27" s="293"/>
      <c r="NMZ27" s="293"/>
      <c r="NNA27" s="293"/>
      <c r="NNB27" s="293"/>
      <c r="NNC27" s="293"/>
      <c r="NND27" s="293"/>
      <c r="NNE27" s="293"/>
      <c r="NNF27" s="293"/>
      <c r="NNG27" s="293"/>
      <c r="NNH27" s="293"/>
      <c r="NNI27" s="293"/>
      <c r="NNJ27" s="293"/>
      <c r="NNK27" s="293"/>
      <c r="NNL27" s="293"/>
      <c r="NNM27" s="293"/>
      <c r="NNN27" s="293"/>
      <c r="NNO27" s="293"/>
      <c r="NNP27" s="293"/>
      <c r="NNQ27" s="293"/>
      <c r="NNR27" s="293"/>
      <c r="NNS27" s="293"/>
      <c r="NNT27" s="293"/>
      <c r="NNU27" s="293"/>
      <c r="NNV27" s="293"/>
      <c r="NNW27" s="293"/>
      <c r="NNX27" s="293"/>
      <c r="NNY27" s="293"/>
      <c r="NNZ27" s="293"/>
      <c r="NOA27" s="293"/>
      <c r="NOB27" s="293"/>
      <c r="NOC27" s="293"/>
      <c r="NOD27" s="293"/>
      <c r="NOE27" s="293"/>
      <c r="NOF27" s="293"/>
      <c r="NOG27" s="293"/>
      <c r="NOH27" s="293"/>
      <c r="NOI27" s="293"/>
      <c r="NOJ27" s="293"/>
      <c r="NOK27" s="293"/>
      <c r="NOL27" s="293"/>
      <c r="NOM27" s="293"/>
      <c r="NON27" s="293"/>
      <c r="NOO27" s="293"/>
      <c r="NOP27" s="293"/>
      <c r="NOQ27" s="293"/>
      <c r="NOR27" s="293"/>
      <c r="NOS27" s="293"/>
      <c r="NOT27" s="293"/>
      <c r="NOU27" s="293"/>
      <c r="NOV27" s="293"/>
      <c r="NOW27" s="293"/>
      <c r="NOX27" s="293"/>
      <c r="NOY27" s="293"/>
      <c r="NOZ27" s="293"/>
      <c r="NPA27" s="293"/>
      <c r="NPB27" s="293"/>
      <c r="NPC27" s="293"/>
      <c r="NPD27" s="293"/>
      <c r="NPE27" s="293"/>
      <c r="NPF27" s="293"/>
      <c r="NPG27" s="293"/>
      <c r="NPH27" s="293"/>
      <c r="NPI27" s="293"/>
      <c r="NPJ27" s="293"/>
      <c r="NPK27" s="293"/>
      <c r="NPL27" s="293"/>
      <c r="NPM27" s="293"/>
      <c r="NPN27" s="293"/>
      <c r="NPO27" s="293"/>
      <c r="NPP27" s="293"/>
      <c r="NPQ27" s="293"/>
      <c r="NPR27" s="293"/>
      <c r="NPS27" s="293"/>
      <c r="NPT27" s="293"/>
      <c r="NPU27" s="293"/>
      <c r="NPV27" s="293"/>
      <c r="NPW27" s="293"/>
      <c r="NPX27" s="293"/>
      <c r="NPY27" s="293"/>
      <c r="NPZ27" s="293"/>
      <c r="NQA27" s="293"/>
      <c r="NQB27" s="293"/>
      <c r="NQC27" s="293"/>
      <c r="NQD27" s="293"/>
      <c r="NQE27" s="293"/>
      <c r="NQF27" s="293"/>
      <c r="NQG27" s="293"/>
      <c r="NQH27" s="293"/>
      <c r="NQI27" s="293"/>
      <c r="NQJ27" s="293"/>
      <c r="NQK27" s="293"/>
      <c r="NQL27" s="293"/>
      <c r="NQM27" s="293"/>
      <c r="NQN27" s="293"/>
      <c r="NQO27" s="293"/>
      <c r="NQP27" s="293"/>
      <c r="NQQ27" s="293"/>
      <c r="NQR27" s="293"/>
      <c r="NQS27" s="293"/>
      <c r="NQT27" s="293"/>
      <c r="NQU27" s="293"/>
      <c r="NQV27" s="293"/>
      <c r="NQW27" s="293"/>
      <c r="NQX27" s="293"/>
      <c r="NQY27" s="293"/>
      <c r="NQZ27" s="293"/>
      <c r="NRA27" s="293"/>
      <c r="NRB27" s="293"/>
      <c r="NRC27" s="293"/>
      <c r="NRD27" s="293"/>
      <c r="NRE27" s="293"/>
      <c r="NRF27" s="293"/>
      <c r="NRG27" s="293"/>
      <c r="NRH27" s="293"/>
      <c r="NRI27" s="293"/>
      <c r="NRJ27" s="293"/>
      <c r="NRK27" s="293"/>
      <c r="NRL27" s="293"/>
      <c r="NRM27" s="293"/>
      <c r="NRN27" s="293"/>
      <c r="NRO27" s="293"/>
      <c r="NRP27" s="293"/>
      <c r="NRQ27" s="293"/>
      <c r="NRR27" s="293"/>
      <c r="NRS27" s="293"/>
      <c r="NRT27" s="293"/>
      <c r="NRU27" s="293"/>
      <c r="NRV27" s="293"/>
      <c r="NRW27" s="293"/>
      <c r="NRX27" s="293"/>
      <c r="NRY27" s="293"/>
      <c r="NRZ27" s="293"/>
      <c r="NSA27" s="293"/>
      <c r="NSB27" s="293"/>
      <c r="NSC27" s="293"/>
      <c r="NSD27" s="293"/>
      <c r="NSE27" s="293"/>
      <c r="NSF27" s="293"/>
      <c r="NSG27" s="293"/>
      <c r="NSH27" s="293"/>
      <c r="NSI27" s="293"/>
      <c r="NSJ27" s="293"/>
      <c r="NSK27" s="293"/>
      <c r="NSL27" s="293"/>
      <c r="NSM27" s="293"/>
      <c r="NSN27" s="293"/>
      <c r="NSO27" s="293"/>
      <c r="NSP27" s="293"/>
      <c r="NSQ27" s="293"/>
      <c r="NSR27" s="293"/>
      <c r="NSS27" s="293"/>
      <c r="NST27" s="293"/>
      <c r="NSU27" s="293"/>
      <c r="NSV27" s="293"/>
      <c r="NSW27" s="293"/>
      <c r="NSX27" s="293"/>
      <c r="NSY27" s="293"/>
      <c r="NSZ27" s="293"/>
      <c r="NTA27" s="293"/>
      <c r="NTB27" s="293"/>
      <c r="NTC27" s="293"/>
      <c r="NTD27" s="293"/>
      <c r="NTE27" s="293"/>
      <c r="NTF27" s="293"/>
      <c r="NTG27" s="293"/>
      <c r="NTH27" s="293"/>
      <c r="NTI27" s="293"/>
      <c r="NTJ27" s="293"/>
      <c r="NTK27" s="293"/>
      <c r="NTL27" s="293"/>
      <c r="NTM27" s="293"/>
      <c r="NTN27" s="293"/>
      <c r="NTO27" s="293"/>
      <c r="NTP27" s="293"/>
      <c r="NTQ27" s="293"/>
      <c r="NTR27" s="293"/>
      <c r="NTS27" s="293"/>
      <c r="NTT27" s="293"/>
      <c r="NTU27" s="293"/>
      <c r="NTV27" s="293"/>
      <c r="NTW27" s="293"/>
      <c r="NTX27" s="293"/>
      <c r="NTY27" s="293"/>
      <c r="NTZ27" s="293"/>
      <c r="NUA27" s="293"/>
      <c r="NUB27" s="293"/>
      <c r="NUC27" s="293"/>
      <c r="NUD27" s="293"/>
      <c r="NUE27" s="293"/>
      <c r="NUF27" s="293"/>
      <c r="NUG27" s="293"/>
      <c r="NUH27" s="293"/>
      <c r="NUI27" s="293"/>
      <c r="NUJ27" s="293"/>
      <c r="NUK27" s="293"/>
      <c r="NUL27" s="293"/>
      <c r="NUM27" s="293"/>
      <c r="NUN27" s="293"/>
      <c r="NUO27" s="293"/>
      <c r="NUP27" s="293"/>
      <c r="NUQ27" s="293"/>
      <c r="NUR27" s="293"/>
      <c r="NUS27" s="293"/>
      <c r="NUT27" s="293"/>
      <c r="NUU27" s="293"/>
      <c r="NUV27" s="293"/>
      <c r="NUW27" s="293"/>
      <c r="NUX27" s="293"/>
      <c r="NUY27" s="293"/>
      <c r="NUZ27" s="293"/>
      <c r="NVA27" s="293"/>
      <c r="NVB27" s="293"/>
      <c r="NVC27" s="293"/>
      <c r="NVD27" s="293"/>
      <c r="NVE27" s="293"/>
      <c r="NVF27" s="293"/>
      <c r="NVG27" s="293"/>
      <c r="NVH27" s="293"/>
      <c r="NVI27" s="293"/>
      <c r="NVJ27" s="293"/>
      <c r="NVK27" s="293"/>
      <c r="NVL27" s="293"/>
      <c r="NVM27" s="293"/>
      <c r="NVN27" s="293"/>
      <c r="NVO27" s="293"/>
      <c r="NVP27" s="293"/>
      <c r="NVQ27" s="293"/>
      <c r="NVR27" s="293"/>
      <c r="NVS27" s="293"/>
      <c r="NVT27" s="293"/>
      <c r="NVU27" s="293"/>
      <c r="NVV27" s="293"/>
      <c r="NVW27" s="293"/>
      <c r="NVX27" s="293"/>
      <c r="NVY27" s="293"/>
      <c r="NVZ27" s="293"/>
      <c r="NWA27" s="293"/>
      <c r="NWB27" s="293"/>
      <c r="NWC27" s="293"/>
      <c r="NWD27" s="293"/>
      <c r="NWE27" s="293"/>
      <c r="NWF27" s="293"/>
      <c r="NWG27" s="293"/>
      <c r="NWH27" s="293"/>
      <c r="NWI27" s="293"/>
      <c r="NWJ27" s="293"/>
      <c r="NWK27" s="293"/>
      <c r="NWL27" s="293"/>
      <c r="NWM27" s="293"/>
      <c r="NWN27" s="293"/>
      <c r="NWO27" s="293"/>
      <c r="NWP27" s="293"/>
      <c r="NWQ27" s="293"/>
      <c r="NWR27" s="293"/>
      <c r="NWS27" s="293"/>
      <c r="NWT27" s="293"/>
      <c r="NWU27" s="293"/>
      <c r="NWV27" s="293"/>
      <c r="NWW27" s="293"/>
      <c r="NWX27" s="293"/>
      <c r="NWY27" s="293"/>
      <c r="NWZ27" s="293"/>
      <c r="NXA27" s="293"/>
      <c r="NXB27" s="293"/>
      <c r="NXC27" s="293"/>
      <c r="NXD27" s="293"/>
      <c r="NXE27" s="293"/>
      <c r="NXF27" s="293"/>
      <c r="NXG27" s="293"/>
      <c r="NXH27" s="293"/>
      <c r="NXI27" s="293"/>
      <c r="NXJ27" s="293"/>
      <c r="NXK27" s="293"/>
      <c r="NXL27" s="293"/>
      <c r="NXM27" s="293"/>
      <c r="NXN27" s="293"/>
      <c r="NXO27" s="293"/>
      <c r="NXP27" s="293"/>
      <c r="NXQ27" s="293"/>
      <c r="NXR27" s="293"/>
      <c r="NXS27" s="293"/>
      <c r="NXT27" s="293"/>
      <c r="NXU27" s="293"/>
      <c r="NXV27" s="293"/>
      <c r="NXW27" s="293"/>
      <c r="NXX27" s="293"/>
      <c r="NXY27" s="293"/>
      <c r="NXZ27" s="293"/>
      <c r="NYA27" s="293"/>
      <c r="NYB27" s="293"/>
      <c r="NYC27" s="293"/>
      <c r="NYD27" s="293"/>
      <c r="NYE27" s="293"/>
      <c r="NYF27" s="293"/>
      <c r="NYG27" s="293"/>
      <c r="NYH27" s="293"/>
      <c r="NYI27" s="293"/>
      <c r="NYJ27" s="293"/>
      <c r="NYK27" s="293"/>
      <c r="NYL27" s="293"/>
      <c r="NYM27" s="293"/>
      <c r="NYN27" s="293"/>
      <c r="NYO27" s="293"/>
      <c r="NYP27" s="293"/>
      <c r="NYQ27" s="293"/>
      <c r="NYR27" s="293"/>
      <c r="NYS27" s="293"/>
      <c r="NYT27" s="293"/>
      <c r="NYU27" s="293"/>
      <c r="NYV27" s="293"/>
      <c r="NYW27" s="293"/>
      <c r="NYX27" s="293"/>
      <c r="NYY27" s="293"/>
      <c r="NYZ27" s="293"/>
      <c r="NZA27" s="293"/>
      <c r="NZB27" s="293"/>
      <c r="NZC27" s="293"/>
      <c r="NZD27" s="293"/>
      <c r="NZE27" s="293"/>
      <c r="NZF27" s="293"/>
      <c r="NZG27" s="293"/>
      <c r="NZH27" s="293"/>
      <c r="NZI27" s="293"/>
      <c r="NZJ27" s="293"/>
      <c r="NZK27" s="293"/>
      <c r="NZL27" s="293"/>
      <c r="NZM27" s="293"/>
      <c r="NZN27" s="293"/>
      <c r="NZO27" s="293"/>
      <c r="NZP27" s="293"/>
      <c r="NZQ27" s="293"/>
      <c r="NZR27" s="293"/>
      <c r="NZS27" s="293"/>
      <c r="NZT27" s="293"/>
      <c r="NZU27" s="293"/>
      <c r="NZV27" s="293"/>
      <c r="NZW27" s="293"/>
      <c r="NZX27" s="293"/>
      <c r="NZY27" s="293"/>
      <c r="NZZ27" s="293"/>
      <c r="OAA27" s="293"/>
      <c r="OAB27" s="293"/>
      <c r="OAC27" s="293"/>
      <c r="OAD27" s="293"/>
      <c r="OAE27" s="293"/>
      <c r="OAF27" s="293"/>
      <c r="OAG27" s="293"/>
      <c r="OAH27" s="293"/>
      <c r="OAI27" s="293"/>
      <c r="OAJ27" s="293"/>
      <c r="OAK27" s="293"/>
      <c r="OAL27" s="293"/>
      <c r="OAM27" s="293"/>
      <c r="OAN27" s="293"/>
      <c r="OAO27" s="293"/>
      <c r="OAP27" s="293"/>
      <c r="OAQ27" s="293"/>
      <c r="OAR27" s="293"/>
      <c r="OAS27" s="293"/>
      <c r="OAT27" s="293"/>
      <c r="OAU27" s="293"/>
      <c r="OAV27" s="293"/>
      <c r="OAW27" s="293"/>
      <c r="OAX27" s="293"/>
      <c r="OAY27" s="293"/>
      <c r="OAZ27" s="293"/>
      <c r="OBA27" s="293"/>
      <c r="OBB27" s="293"/>
      <c r="OBC27" s="293"/>
      <c r="OBD27" s="293"/>
      <c r="OBE27" s="293"/>
      <c r="OBF27" s="293"/>
      <c r="OBG27" s="293"/>
      <c r="OBH27" s="293"/>
      <c r="OBI27" s="293"/>
      <c r="OBJ27" s="293"/>
      <c r="OBK27" s="293"/>
      <c r="OBL27" s="293"/>
      <c r="OBM27" s="293"/>
      <c r="OBN27" s="293"/>
      <c r="OBO27" s="293"/>
      <c r="OBP27" s="293"/>
      <c r="OBQ27" s="293"/>
      <c r="OBR27" s="293"/>
      <c r="OBS27" s="293"/>
      <c r="OBT27" s="293"/>
      <c r="OBU27" s="293"/>
      <c r="OBV27" s="293"/>
      <c r="OBW27" s="293"/>
      <c r="OBX27" s="293"/>
      <c r="OBY27" s="293"/>
      <c r="OBZ27" s="293"/>
      <c r="OCA27" s="293"/>
      <c r="OCB27" s="293"/>
      <c r="OCC27" s="293"/>
      <c r="OCD27" s="293"/>
      <c r="OCE27" s="293"/>
      <c r="OCF27" s="293"/>
      <c r="OCG27" s="293"/>
      <c r="OCH27" s="293"/>
      <c r="OCI27" s="293"/>
      <c r="OCJ27" s="293"/>
      <c r="OCK27" s="293"/>
      <c r="OCL27" s="293"/>
      <c r="OCM27" s="293"/>
      <c r="OCN27" s="293"/>
      <c r="OCO27" s="293"/>
      <c r="OCP27" s="293"/>
      <c r="OCQ27" s="293"/>
      <c r="OCR27" s="293"/>
      <c r="OCS27" s="293"/>
      <c r="OCT27" s="293"/>
      <c r="OCU27" s="293"/>
      <c r="OCV27" s="293"/>
      <c r="OCW27" s="293"/>
      <c r="OCX27" s="293"/>
      <c r="OCY27" s="293"/>
      <c r="OCZ27" s="293"/>
      <c r="ODA27" s="293"/>
      <c r="ODB27" s="293"/>
      <c r="ODC27" s="293"/>
      <c r="ODD27" s="293"/>
      <c r="ODE27" s="293"/>
      <c r="ODF27" s="293"/>
      <c r="ODG27" s="293"/>
      <c r="ODH27" s="293"/>
      <c r="ODI27" s="293"/>
      <c r="ODJ27" s="293"/>
      <c r="ODK27" s="293"/>
      <c r="ODL27" s="293"/>
      <c r="ODM27" s="293"/>
      <c r="ODN27" s="293"/>
      <c r="ODO27" s="293"/>
      <c r="ODP27" s="293"/>
      <c r="ODQ27" s="293"/>
      <c r="ODR27" s="293"/>
      <c r="ODS27" s="293"/>
      <c r="ODT27" s="293"/>
      <c r="ODU27" s="293"/>
      <c r="ODV27" s="293"/>
      <c r="ODW27" s="293"/>
      <c r="ODX27" s="293"/>
      <c r="ODY27" s="293"/>
      <c r="ODZ27" s="293"/>
      <c r="OEA27" s="293"/>
      <c r="OEB27" s="293"/>
      <c r="OEC27" s="293"/>
      <c r="OED27" s="293"/>
      <c r="OEE27" s="293"/>
      <c r="OEF27" s="293"/>
      <c r="OEG27" s="293"/>
      <c r="OEH27" s="293"/>
      <c r="OEI27" s="293"/>
      <c r="OEJ27" s="293"/>
      <c r="OEK27" s="293"/>
      <c r="OEL27" s="293"/>
      <c r="OEM27" s="293"/>
      <c r="OEN27" s="293"/>
      <c r="OEO27" s="293"/>
      <c r="OEP27" s="293"/>
      <c r="OEQ27" s="293"/>
      <c r="OER27" s="293"/>
      <c r="OES27" s="293"/>
      <c r="OET27" s="293"/>
      <c r="OEU27" s="293"/>
      <c r="OEV27" s="293"/>
      <c r="OEW27" s="293"/>
      <c r="OEX27" s="293"/>
      <c r="OEY27" s="293"/>
      <c r="OEZ27" s="293"/>
      <c r="OFA27" s="293"/>
      <c r="OFB27" s="293"/>
      <c r="OFC27" s="293"/>
      <c r="OFD27" s="293"/>
      <c r="OFE27" s="293"/>
      <c r="OFF27" s="293"/>
      <c r="OFG27" s="293"/>
      <c r="OFH27" s="293"/>
      <c r="OFI27" s="293"/>
      <c r="OFJ27" s="293"/>
      <c r="OFK27" s="293"/>
      <c r="OFL27" s="293"/>
      <c r="OFM27" s="293"/>
      <c r="OFN27" s="293"/>
      <c r="OFO27" s="293"/>
      <c r="OFP27" s="293"/>
      <c r="OFQ27" s="293"/>
      <c r="OFR27" s="293"/>
      <c r="OFS27" s="293"/>
      <c r="OFT27" s="293"/>
      <c r="OFU27" s="293"/>
      <c r="OFV27" s="293"/>
      <c r="OFW27" s="293"/>
      <c r="OFX27" s="293"/>
      <c r="OFY27" s="293"/>
      <c r="OFZ27" s="293"/>
      <c r="OGA27" s="293"/>
      <c r="OGB27" s="293"/>
      <c r="OGC27" s="293"/>
      <c r="OGD27" s="293"/>
      <c r="OGE27" s="293"/>
      <c r="OGF27" s="293"/>
      <c r="OGG27" s="293"/>
      <c r="OGH27" s="293"/>
      <c r="OGI27" s="293"/>
      <c r="OGJ27" s="293"/>
      <c r="OGK27" s="293"/>
      <c r="OGL27" s="293"/>
      <c r="OGM27" s="293"/>
      <c r="OGN27" s="293"/>
      <c r="OGO27" s="293"/>
      <c r="OGP27" s="293"/>
      <c r="OGQ27" s="293"/>
      <c r="OGR27" s="293"/>
      <c r="OGS27" s="293"/>
      <c r="OGT27" s="293"/>
      <c r="OGU27" s="293"/>
      <c r="OGV27" s="293"/>
      <c r="OGW27" s="293"/>
      <c r="OGX27" s="293"/>
      <c r="OGY27" s="293"/>
      <c r="OGZ27" s="293"/>
      <c r="OHA27" s="293"/>
      <c r="OHB27" s="293"/>
      <c r="OHC27" s="293"/>
      <c r="OHD27" s="293"/>
      <c r="OHE27" s="293"/>
      <c r="OHF27" s="293"/>
      <c r="OHG27" s="293"/>
      <c r="OHH27" s="293"/>
      <c r="OHI27" s="293"/>
      <c r="OHJ27" s="293"/>
      <c r="OHK27" s="293"/>
      <c r="OHL27" s="293"/>
      <c r="OHM27" s="293"/>
      <c r="OHN27" s="293"/>
      <c r="OHO27" s="293"/>
      <c r="OHP27" s="293"/>
      <c r="OHQ27" s="293"/>
      <c r="OHR27" s="293"/>
      <c r="OHS27" s="293"/>
      <c r="OHT27" s="293"/>
      <c r="OHU27" s="293"/>
      <c r="OHV27" s="293"/>
      <c r="OHW27" s="293"/>
      <c r="OHX27" s="293"/>
      <c r="OHY27" s="293"/>
      <c r="OHZ27" s="293"/>
      <c r="OIA27" s="293"/>
      <c r="OIB27" s="293"/>
      <c r="OIC27" s="293"/>
      <c r="OID27" s="293"/>
      <c r="OIE27" s="293"/>
      <c r="OIF27" s="293"/>
      <c r="OIG27" s="293"/>
      <c r="OIH27" s="293"/>
      <c r="OII27" s="293"/>
      <c r="OIJ27" s="293"/>
      <c r="OIK27" s="293"/>
      <c r="OIL27" s="293"/>
      <c r="OIM27" s="293"/>
      <c r="OIN27" s="293"/>
      <c r="OIO27" s="293"/>
      <c r="OIP27" s="293"/>
      <c r="OIQ27" s="293"/>
      <c r="OIR27" s="293"/>
      <c r="OIS27" s="293"/>
      <c r="OIT27" s="293"/>
      <c r="OIU27" s="293"/>
      <c r="OIV27" s="293"/>
      <c r="OIW27" s="293"/>
      <c r="OIX27" s="293"/>
      <c r="OIY27" s="293"/>
      <c r="OIZ27" s="293"/>
      <c r="OJA27" s="293"/>
      <c r="OJB27" s="293"/>
      <c r="OJC27" s="293"/>
      <c r="OJD27" s="293"/>
      <c r="OJE27" s="293"/>
      <c r="OJF27" s="293"/>
      <c r="OJG27" s="293"/>
      <c r="OJH27" s="293"/>
      <c r="OJI27" s="293"/>
      <c r="OJJ27" s="293"/>
      <c r="OJK27" s="293"/>
      <c r="OJL27" s="293"/>
      <c r="OJM27" s="293"/>
      <c r="OJN27" s="293"/>
      <c r="OJO27" s="293"/>
      <c r="OJP27" s="293"/>
      <c r="OJQ27" s="293"/>
      <c r="OJR27" s="293"/>
      <c r="OJS27" s="293"/>
      <c r="OJT27" s="293"/>
      <c r="OJU27" s="293"/>
      <c r="OJV27" s="293"/>
      <c r="OJW27" s="293"/>
      <c r="OJX27" s="293"/>
      <c r="OJY27" s="293"/>
      <c r="OJZ27" s="293"/>
      <c r="OKA27" s="293"/>
      <c r="OKB27" s="293"/>
      <c r="OKC27" s="293"/>
      <c r="OKD27" s="293"/>
      <c r="OKE27" s="293"/>
      <c r="OKF27" s="293"/>
      <c r="OKG27" s="293"/>
      <c r="OKH27" s="293"/>
      <c r="OKI27" s="293"/>
      <c r="OKJ27" s="293"/>
      <c r="OKK27" s="293"/>
      <c r="OKL27" s="293"/>
      <c r="OKM27" s="293"/>
      <c r="OKN27" s="293"/>
      <c r="OKO27" s="293"/>
      <c r="OKP27" s="293"/>
      <c r="OKQ27" s="293"/>
      <c r="OKR27" s="293"/>
      <c r="OKS27" s="293"/>
      <c r="OKT27" s="293"/>
      <c r="OKU27" s="293"/>
      <c r="OKV27" s="293"/>
      <c r="OKW27" s="293"/>
      <c r="OKX27" s="293"/>
      <c r="OKY27" s="293"/>
      <c r="OKZ27" s="293"/>
      <c r="OLA27" s="293"/>
      <c r="OLB27" s="293"/>
      <c r="OLC27" s="293"/>
      <c r="OLD27" s="293"/>
      <c r="OLE27" s="293"/>
      <c r="OLF27" s="293"/>
      <c r="OLG27" s="293"/>
      <c r="OLH27" s="293"/>
      <c r="OLI27" s="293"/>
      <c r="OLJ27" s="293"/>
      <c r="OLK27" s="293"/>
      <c r="OLL27" s="293"/>
      <c r="OLM27" s="293"/>
      <c r="OLN27" s="293"/>
      <c r="OLO27" s="293"/>
      <c r="OLP27" s="293"/>
      <c r="OLQ27" s="293"/>
      <c r="OLR27" s="293"/>
      <c r="OLS27" s="293"/>
      <c r="OLT27" s="293"/>
      <c r="OLU27" s="293"/>
      <c r="OLV27" s="293"/>
      <c r="OLW27" s="293"/>
      <c r="OLX27" s="293"/>
      <c r="OLY27" s="293"/>
      <c r="OLZ27" s="293"/>
      <c r="OMA27" s="293"/>
      <c r="OMB27" s="293"/>
      <c r="OMC27" s="293"/>
      <c r="OMD27" s="293"/>
      <c r="OME27" s="293"/>
      <c r="OMF27" s="293"/>
      <c r="OMG27" s="293"/>
      <c r="OMH27" s="293"/>
      <c r="OMI27" s="293"/>
      <c r="OMJ27" s="293"/>
      <c r="OMK27" s="293"/>
      <c r="OML27" s="293"/>
      <c r="OMM27" s="293"/>
      <c r="OMN27" s="293"/>
      <c r="OMO27" s="293"/>
      <c r="OMP27" s="293"/>
      <c r="OMQ27" s="293"/>
      <c r="OMR27" s="293"/>
      <c r="OMS27" s="293"/>
      <c r="OMT27" s="293"/>
      <c r="OMU27" s="293"/>
      <c r="OMV27" s="293"/>
      <c r="OMW27" s="293"/>
      <c r="OMX27" s="293"/>
      <c r="OMY27" s="293"/>
      <c r="OMZ27" s="293"/>
      <c r="ONA27" s="293"/>
      <c r="ONB27" s="293"/>
      <c r="ONC27" s="293"/>
      <c r="OND27" s="293"/>
      <c r="ONE27" s="293"/>
      <c r="ONF27" s="293"/>
      <c r="ONG27" s="293"/>
      <c r="ONH27" s="293"/>
      <c r="ONI27" s="293"/>
      <c r="ONJ27" s="293"/>
      <c r="ONK27" s="293"/>
      <c r="ONL27" s="293"/>
      <c r="ONM27" s="293"/>
      <c r="ONN27" s="293"/>
      <c r="ONO27" s="293"/>
      <c r="ONP27" s="293"/>
      <c r="ONQ27" s="293"/>
      <c r="ONR27" s="293"/>
      <c r="ONS27" s="293"/>
      <c r="ONT27" s="293"/>
      <c r="ONU27" s="293"/>
      <c r="ONV27" s="293"/>
      <c r="ONW27" s="293"/>
      <c r="ONX27" s="293"/>
      <c r="ONY27" s="293"/>
      <c r="ONZ27" s="293"/>
      <c r="OOA27" s="293"/>
      <c r="OOB27" s="293"/>
      <c r="OOC27" s="293"/>
      <c r="OOD27" s="293"/>
      <c r="OOE27" s="293"/>
      <c r="OOF27" s="293"/>
      <c r="OOG27" s="293"/>
      <c r="OOH27" s="293"/>
      <c r="OOI27" s="293"/>
      <c r="OOJ27" s="293"/>
      <c r="OOK27" s="293"/>
      <c r="OOL27" s="293"/>
      <c r="OOM27" s="293"/>
      <c r="OON27" s="293"/>
      <c r="OOO27" s="293"/>
      <c r="OOP27" s="293"/>
      <c r="OOQ27" s="293"/>
      <c r="OOR27" s="293"/>
      <c r="OOS27" s="293"/>
      <c r="OOT27" s="293"/>
      <c r="OOU27" s="293"/>
      <c r="OOV27" s="293"/>
      <c r="OOW27" s="293"/>
      <c r="OOX27" s="293"/>
      <c r="OOY27" s="293"/>
      <c r="OOZ27" s="293"/>
      <c r="OPA27" s="293"/>
      <c r="OPB27" s="293"/>
      <c r="OPC27" s="293"/>
      <c r="OPD27" s="293"/>
      <c r="OPE27" s="293"/>
      <c r="OPF27" s="293"/>
      <c r="OPG27" s="293"/>
      <c r="OPH27" s="293"/>
      <c r="OPI27" s="293"/>
      <c r="OPJ27" s="293"/>
      <c r="OPK27" s="293"/>
      <c r="OPL27" s="293"/>
      <c r="OPM27" s="293"/>
      <c r="OPN27" s="293"/>
      <c r="OPO27" s="293"/>
      <c r="OPP27" s="293"/>
      <c r="OPQ27" s="293"/>
      <c r="OPR27" s="293"/>
      <c r="OPS27" s="293"/>
      <c r="OPT27" s="293"/>
      <c r="OPU27" s="293"/>
      <c r="OPV27" s="293"/>
      <c r="OPW27" s="293"/>
      <c r="OPX27" s="293"/>
      <c r="OPY27" s="293"/>
      <c r="OPZ27" s="293"/>
      <c r="OQA27" s="293"/>
      <c r="OQB27" s="293"/>
      <c r="OQC27" s="293"/>
      <c r="OQD27" s="293"/>
      <c r="OQE27" s="293"/>
      <c r="OQF27" s="293"/>
      <c r="OQG27" s="293"/>
      <c r="OQH27" s="293"/>
      <c r="OQI27" s="293"/>
      <c r="OQJ27" s="293"/>
      <c r="OQK27" s="293"/>
      <c r="OQL27" s="293"/>
      <c r="OQM27" s="293"/>
      <c r="OQN27" s="293"/>
      <c r="OQO27" s="293"/>
      <c r="OQP27" s="293"/>
      <c r="OQQ27" s="293"/>
      <c r="OQR27" s="293"/>
      <c r="OQS27" s="293"/>
      <c r="OQT27" s="293"/>
      <c r="OQU27" s="293"/>
      <c r="OQV27" s="293"/>
      <c r="OQW27" s="293"/>
      <c r="OQX27" s="293"/>
      <c r="OQY27" s="293"/>
      <c r="OQZ27" s="293"/>
      <c r="ORA27" s="293"/>
      <c r="ORB27" s="293"/>
      <c r="ORC27" s="293"/>
      <c r="ORD27" s="293"/>
      <c r="ORE27" s="293"/>
      <c r="ORF27" s="293"/>
      <c r="ORG27" s="293"/>
      <c r="ORH27" s="293"/>
      <c r="ORI27" s="293"/>
      <c r="ORJ27" s="293"/>
      <c r="ORK27" s="293"/>
      <c r="ORL27" s="293"/>
      <c r="ORM27" s="293"/>
      <c r="ORN27" s="293"/>
      <c r="ORO27" s="293"/>
      <c r="ORP27" s="293"/>
      <c r="ORQ27" s="293"/>
      <c r="ORR27" s="293"/>
      <c r="ORS27" s="293"/>
      <c r="ORT27" s="293"/>
      <c r="ORU27" s="293"/>
      <c r="ORV27" s="293"/>
      <c r="ORW27" s="293"/>
      <c r="ORX27" s="293"/>
      <c r="ORY27" s="293"/>
      <c r="ORZ27" s="293"/>
      <c r="OSA27" s="293"/>
      <c r="OSB27" s="293"/>
      <c r="OSC27" s="293"/>
      <c r="OSD27" s="293"/>
      <c r="OSE27" s="293"/>
      <c r="OSF27" s="293"/>
      <c r="OSG27" s="293"/>
      <c r="OSH27" s="293"/>
      <c r="OSI27" s="293"/>
      <c r="OSJ27" s="293"/>
      <c r="OSK27" s="293"/>
      <c r="OSL27" s="293"/>
      <c r="OSM27" s="293"/>
      <c r="OSN27" s="293"/>
      <c r="OSO27" s="293"/>
      <c r="OSP27" s="293"/>
      <c r="OSQ27" s="293"/>
      <c r="OSR27" s="293"/>
      <c r="OSS27" s="293"/>
      <c r="OST27" s="293"/>
      <c r="OSU27" s="293"/>
      <c r="OSV27" s="293"/>
      <c r="OSW27" s="293"/>
      <c r="OSX27" s="293"/>
      <c r="OSY27" s="293"/>
      <c r="OSZ27" s="293"/>
      <c r="OTA27" s="293"/>
      <c r="OTB27" s="293"/>
      <c r="OTC27" s="293"/>
      <c r="OTD27" s="293"/>
      <c r="OTE27" s="293"/>
      <c r="OTF27" s="293"/>
      <c r="OTG27" s="293"/>
      <c r="OTH27" s="293"/>
      <c r="OTI27" s="293"/>
      <c r="OTJ27" s="293"/>
      <c r="OTK27" s="293"/>
      <c r="OTL27" s="293"/>
      <c r="OTM27" s="293"/>
      <c r="OTN27" s="293"/>
      <c r="OTO27" s="293"/>
      <c r="OTP27" s="293"/>
      <c r="OTQ27" s="293"/>
      <c r="OTR27" s="293"/>
      <c r="OTS27" s="293"/>
      <c r="OTT27" s="293"/>
      <c r="OTU27" s="293"/>
      <c r="OTV27" s="293"/>
      <c r="OTW27" s="293"/>
      <c r="OTX27" s="293"/>
      <c r="OTY27" s="293"/>
      <c r="OTZ27" s="293"/>
      <c r="OUA27" s="293"/>
      <c r="OUB27" s="293"/>
      <c r="OUC27" s="293"/>
      <c r="OUD27" s="293"/>
      <c r="OUE27" s="293"/>
      <c r="OUF27" s="293"/>
      <c r="OUG27" s="293"/>
      <c r="OUH27" s="293"/>
      <c r="OUI27" s="293"/>
      <c r="OUJ27" s="293"/>
      <c r="OUK27" s="293"/>
      <c r="OUL27" s="293"/>
      <c r="OUM27" s="293"/>
      <c r="OUN27" s="293"/>
      <c r="OUO27" s="293"/>
      <c r="OUP27" s="293"/>
      <c r="OUQ27" s="293"/>
      <c r="OUR27" s="293"/>
      <c r="OUS27" s="293"/>
      <c r="OUT27" s="293"/>
      <c r="OUU27" s="293"/>
      <c r="OUV27" s="293"/>
      <c r="OUW27" s="293"/>
      <c r="OUX27" s="293"/>
      <c r="OUY27" s="293"/>
      <c r="OUZ27" s="293"/>
      <c r="OVA27" s="293"/>
      <c r="OVB27" s="293"/>
      <c r="OVC27" s="293"/>
      <c r="OVD27" s="293"/>
      <c r="OVE27" s="293"/>
      <c r="OVF27" s="293"/>
      <c r="OVG27" s="293"/>
      <c r="OVH27" s="293"/>
      <c r="OVI27" s="293"/>
      <c r="OVJ27" s="293"/>
      <c r="OVK27" s="293"/>
      <c r="OVL27" s="293"/>
      <c r="OVM27" s="293"/>
      <c r="OVN27" s="293"/>
      <c r="OVO27" s="293"/>
      <c r="OVP27" s="293"/>
      <c r="OVQ27" s="293"/>
      <c r="OVR27" s="293"/>
      <c r="OVS27" s="293"/>
      <c r="OVT27" s="293"/>
      <c r="OVU27" s="293"/>
      <c r="OVV27" s="293"/>
      <c r="OVW27" s="293"/>
      <c r="OVX27" s="293"/>
      <c r="OVY27" s="293"/>
      <c r="OVZ27" s="293"/>
      <c r="OWA27" s="293"/>
      <c r="OWB27" s="293"/>
      <c r="OWC27" s="293"/>
      <c r="OWD27" s="293"/>
      <c r="OWE27" s="293"/>
      <c r="OWF27" s="293"/>
      <c r="OWG27" s="293"/>
      <c r="OWH27" s="293"/>
      <c r="OWI27" s="293"/>
      <c r="OWJ27" s="293"/>
      <c r="OWK27" s="293"/>
      <c r="OWL27" s="293"/>
      <c r="OWM27" s="293"/>
      <c r="OWN27" s="293"/>
      <c r="OWO27" s="293"/>
      <c r="OWP27" s="293"/>
      <c r="OWQ27" s="293"/>
      <c r="OWR27" s="293"/>
      <c r="OWS27" s="293"/>
      <c r="OWT27" s="293"/>
      <c r="OWU27" s="293"/>
      <c r="OWV27" s="293"/>
      <c r="OWW27" s="293"/>
      <c r="OWX27" s="293"/>
      <c r="OWY27" s="293"/>
      <c r="OWZ27" s="293"/>
      <c r="OXA27" s="293"/>
      <c r="OXB27" s="293"/>
      <c r="OXC27" s="293"/>
      <c r="OXD27" s="293"/>
      <c r="OXE27" s="293"/>
      <c r="OXF27" s="293"/>
      <c r="OXG27" s="293"/>
      <c r="OXH27" s="293"/>
      <c r="OXI27" s="293"/>
      <c r="OXJ27" s="293"/>
      <c r="OXK27" s="293"/>
      <c r="OXL27" s="293"/>
      <c r="OXM27" s="293"/>
      <c r="OXN27" s="293"/>
      <c r="OXO27" s="293"/>
      <c r="OXP27" s="293"/>
      <c r="OXQ27" s="293"/>
      <c r="OXR27" s="293"/>
      <c r="OXS27" s="293"/>
      <c r="OXT27" s="293"/>
      <c r="OXU27" s="293"/>
      <c r="OXV27" s="293"/>
      <c r="OXW27" s="293"/>
      <c r="OXX27" s="293"/>
      <c r="OXY27" s="293"/>
      <c r="OXZ27" s="293"/>
      <c r="OYA27" s="293"/>
      <c r="OYB27" s="293"/>
      <c r="OYC27" s="293"/>
      <c r="OYD27" s="293"/>
      <c r="OYE27" s="293"/>
      <c r="OYF27" s="293"/>
      <c r="OYG27" s="293"/>
      <c r="OYH27" s="293"/>
      <c r="OYI27" s="293"/>
      <c r="OYJ27" s="293"/>
      <c r="OYK27" s="293"/>
      <c r="OYL27" s="293"/>
      <c r="OYM27" s="293"/>
      <c r="OYN27" s="293"/>
      <c r="OYO27" s="293"/>
      <c r="OYP27" s="293"/>
      <c r="OYQ27" s="293"/>
      <c r="OYR27" s="293"/>
      <c r="OYS27" s="293"/>
      <c r="OYT27" s="293"/>
      <c r="OYU27" s="293"/>
      <c r="OYV27" s="293"/>
      <c r="OYW27" s="293"/>
      <c r="OYX27" s="293"/>
      <c r="OYY27" s="293"/>
      <c r="OYZ27" s="293"/>
      <c r="OZA27" s="293"/>
      <c r="OZB27" s="293"/>
      <c r="OZC27" s="293"/>
      <c r="OZD27" s="293"/>
      <c r="OZE27" s="293"/>
      <c r="OZF27" s="293"/>
      <c r="OZG27" s="293"/>
      <c r="OZH27" s="293"/>
      <c r="OZI27" s="293"/>
      <c r="OZJ27" s="293"/>
      <c r="OZK27" s="293"/>
      <c r="OZL27" s="293"/>
      <c r="OZM27" s="293"/>
      <c r="OZN27" s="293"/>
      <c r="OZO27" s="293"/>
      <c r="OZP27" s="293"/>
      <c r="OZQ27" s="293"/>
      <c r="OZR27" s="293"/>
      <c r="OZS27" s="293"/>
      <c r="OZT27" s="293"/>
      <c r="OZU27" s="293"/>
      <c r="OZV27" s="293"/>
      <c r="OZW27" s="293"/>
      <c r="OZX27" s="293"/>
      <c r="OZY27" s="293"/>
      <c r="OZZ27" s="293"/>
      <c r="PAA27" s="293"/>
      <c r="PAB27" s="293"/>
      <c r="PAC27" s="293"/>
      <c r="PAD27" s="293"/>
      <c r="PAE27" s="293"/>
      <c r="PAF27" s="293"/>
      <c r="PAG27" s="293"/>
      <c r="PAH27" s="293"/>
      <c r="PAI27" s="293"/>
      <c r="PAJ27" s="293"/>
      <c r="PAK27" s="293"/>
      <c r="PAL27" s="293"/>
      <c r="PAM27" s="293"/>
      <c r="PAN27" s="293"/>
      <c r="PAO27" s="293"/>
      <c r="PAP27" s="293"/>
      <c r="PAQ27" s="293"/>
      <c r="PAR27" s="293"/>
      <c r="PAS27" s="293"/>
      <c r="PAT27" s="293"/>
      <c r="PAU27" s="293"/>
      <c r="PAV27" s="293"/>
      <c r="PAW27" s="293"/>
      <c r="PAX27" s="293"/>
      <c r="PAY27" s="293"/>
      <c r="PAZ27" s="293"/>
      <c r="PBA27" s="293"/>
      <c r="PBB27" s="293"/>
      <c r="PBC27" s="293"/>
      <c r="PBD27" s="293"/>
      <c r="PBE27" s="293"/>
      <c r="PBF27" s="293"/>
      <c r="PBG27" s="293"/>
      <c r="PBH27" s="293"/>
      <c r="PBI27" s="293"/>
      <c r="PBJ27" s="293"/>
      <c r="PBK27" s="293"/>
      <c r="PBL27" s="293"/>
      <c r="PBM27" s="293"/>
      <c r="PBN27" s="293"/>
      <c r="PBO27" s="293"/>
      <c r="PBP27" s="293"/>
      <c r="PBQ27" s="293"/>
      <c r="PBR27" s="293"/>
      <c r="PBS27" s="293"/>
      <c r="PBT27" s="293"/>
      <c r="PBU27" s="293"/>
      <c r="PBV27" s="293"/>
      <c r="PBW27" s="293"/>
      <c r="PBX27" s="293"/>
      <c r="PBY27" s="293"/>
      <c r="PBZ27" s="293"/>
      <c r="PCA27" s="293"/>
      <c r="PCB27" s="293"/>
      <c r="PCC27" s="293"/>
      <c r="PCD27" s="293"/>
      <c r="PCE27" s="293"/>
      <c r="PCF27" s="293"/>
      <c r="PCG27" s="293"/>
      <c r="PCH27" s="293"/>
      <c r="PCI27" s="293"/>
      <c r="PCJ27" s="293"/>
      <c r="PCK27" s="293"/>
      <c r="PCL27" s="293"/>
      <c r="PCM27" s="293"/>
      <c r="PCN27" s="293"/>
      <c r="PCO27" s="293"/>
      <c r="PCP27" s="293"/>
      <c r="PCQ27" s="293"/>
      <c r="PCR27" s="293"/>
      <c r="PCS27" s="293"/>
      <c r="PCT27" s="293"/>
      <c r="PCU27" s="293"/>
      <c r="PCV27" s="293"/>
      <c r="PCW27" s="293"/>
      <c r="PCX27" s="293"/>
      <c r="PCY27" s="293"/>
      <c r="PCZ27" s="293"/>
      <c r="PDA27" s="293"/>
      <c r="PDB27" s="293"/>
      <c r="PDC27" s="293"/>
      <c r="PDD27" s="293"/>
      <c r="PDE27" s="293"/>
      <c r="PDF27" s="293"/>
      <c r="PDG27" s="293"/>
      <c r="PDH27" s="293"/>
      <c r="PDI27" s="293"/>
      <c r="PDJ27" s="293"/>
      <c r="PDK27" s="293"/>
      <c r="PDL27" s="293"/>
      <c r="PDM27" s="293"/>
      <c r="PDN27" s="293"/>
      <c r="PDO27" s="293"/>
      <c r="PDP27" s="293"/>
      <c r="PDQ27" s="293"/>
      <c r="PDR27" s="293"/>
      <c r="PDS27" s="293"/>
      <c r="PDT27" s="293"/>
      <c r="PDU27" s="293"/>
      <c r="PDV27" s="293"/>
      <c r="PDW27" s="293"/>
      <c r="PDX27" s="293"/>
      <c r="PDY27" s="293"/>
      <c r="PDZ27" s="293"/>
      <c r="PEA27" s="293"/>
      <c r="PEB27" s="293"/>
      <c r="PEC27" s="293"/>
      <c r="PED27" s="293"/>
      <c r="PEE27" s="293"/>
      <c r="PEF27" s="293"/>
      <c r="PEG27" s="293"/>
      <c r="PEH27" s="293"/>
      <c r="PEI27" s="293"/>
      <c r="PEJ27" s="293"/>
      <c r="PEK27" s="293"/>
      <c r="PEL27" s="293"/>
      <c r="PEM27" s="293"/>
      <c r="PEN27" s="293"/>
      <c r="PEO27" s="293"/>
      <c r="PEP27" s="293"/>
      <c r="PEQ27" s="293"/>
      <c r="PER27" s="293"/>
      <c r="PES27" s="293"/>
      <c r="PET27" s="293"/>
      <c r="PEU27" s="293"/>
      <c r="PEV27" s="293"/>
      <c r="PEW27" s="293"/>
      <c r="PEX27" s="293"/>
      <c r="PEY27" s="293"/>
      <c r="PEZ27" s="293"/>
      <c r="PFA27" s="293"/>
      <c r="PFB27" s="293"/>
      <c r="PFC27" s="293"/>
      <c r="PFD27" s="293"/>
      <c r="PFE27" s="293"/>
      <c r="PFF27" s="293"/>
      <c r="PFG27" s="293"/>
      <c r="PFH27" s="293"/>
      <c r="PFI27" s="293"/>
      <c r="PFJ27" s="293"/>
      <c r="PFK27" s="293"/>
      <c r="PFL27" s="293"/>
      <c r="PFM27" s="293"/>
      <c r="PFN27" s="293"/>
      <c r="PFO27" s="293"/>
      <c r="PFP27" s="293"/>
      <c r="PFQ27" s="293"/>
      <c r="PFR27" s="293"/>
      <c r="PFS27" s="293"/>
      <c r="PFT27" s="293"/>
      <c r="PFU27" s="293"/>
      <c r="PFV27" s="293"/>
      <c r="PFW27" s="293"/>
      <c r="PFX27" s="293"/>
      <c r="PFY27" s="293"/>
      <c r="PFZ27" s="293"/>
      <c r="PGA27" s="293"/>
      <c r="PGB27" s="293"/>
      <c r="PGC27" s="293"/>
      <c r="PGD27" s="293"/>
      <c r="PGE27" s="293"/>
      <c r="PGF27" s="293"/>
      <c r="PGG27" s="293"/>
      <c r="PGH27" s="293"/>
      <c r="PGI27" s="293"/>
      <c r="PGJ27" s="293"/>
      <c r="PGK27" s="293"/>
      <c r="PGL27" s="293"/>
      <c r="PGM27" s="293"/>
      <c r="PGN27" s="293"/>
      <c r="PGO27" s="293"/>
      <c r="PGP27" s="293"/>
      <c r="PGQ27" s="293"/>
      <c r="PGR27" s="293"/>
      <c r="PGS27" s="293"/>
      <c r="PGT27" s="293"/>
      <c r="PGU27" s="293"/>
      <c r="PGV27" s="293"/>
      <c r="PGW27" s="293"/>
      <c r="PGX27" s="293"/>
      <c r="PGY27" s="293"/>
      <c r="PGZ27" s="293"/>
      <c r="PHA27" s="293"/>
      <c r="PHB27" s="293"/>
      <c r="PHC27" s="293"/>
      <c r="PHD27" s="293"/>
      <c r="PHE27" s="293"/>
      <c r="PHF27" s="293"/>
      <c r="PHG27" s="293"/>
      <c r="PHH27" s="293"/>
      <c r="PHI27" s="293"/>
      <c r="PHJ27" s="293"/>
      <c r="PHK27" s="293"/>
      <c r="PHL27" s="293"/>
      <c r="PHM27" s="293"/>
      <c r="PHN27" s="293"/>
      <c r="PHO27" s="293"/>
      <c r="PHP27" s="293"/>
      <c r="PHQ27" s="293"/>
      <c r="PHR27" s="293"/>
      <c r="PHS27" s="293"/>
      <c r="PHT27" s="293"/>
      <c r="PHU27" s="293"/>
      <c r="PHV27" s="293"/>
      <c r="PHW27" s="293"/>
      <c r="PHX27" s="293"/>
      <c r="PHY27" s="293"/>
      <c r="PHZ27" s="293"/>
      <c r="PIA27" s="293"/>
      <c r="PIB27" s="293"/>
      <c r="PIC27" s="293"/>
      <c r="PID27" s="293"/>
      <c r="PIE27" s="293"/>
      <c r="PIF27" s="293"/>
      <c r="PIG27" s="293"/>
      <c r="PIH27" s="293"/>
      <c r="PII27" s="293"/>
      <c r="PIJ27" s="293"/>
      <c r="PIK27" s="293"/>
      <c r="PIL27" s="293"/>
      <c r="PIM27" s="293"/>
      <c r="PIN27" s="293"/>
      <c r="PIO27" s="293"/>
      <c r="PIP27" s="293"/>
      <c r="PIQ27" s="293"/>
      <c r="PIR27" s="293"/>
      <c r="PIS27" s="293"/>
      <c r="PIT27" s="293"/>
      <c r="PIU27" s="293"/>
      <c r="PIV27" s="293"/>
      <c r="PIW27" s="293"/>
      <c r="PIX27" s="293"/>
      <c r="PIY27" s="293"/>
      <c r="PIZ27" s="293"/>
      <c r="PJA27" s="293"/>
      <c r="PJB27" s="293"/>
      <c r="PJC27" s="293"/>
      <c r="PJD27" s="293"/>
      <c r="PJE27" s="293"/>
      <c r="PJF27" s="293"/>
      <c r="PJG27" s="293"/>
      <c r="PJH27" s="293"/>
      <c r="PJI27" s="293"/>
      <c r="PJJ27" s="293"/>
      <c r="PJK27" s="293"/>
      <c r="PJL27" s="293"/>
      <c r="PJM27" s="293"/>
      <c r="PJN27" s="293"/>
      <c r="PJO27" s="293"/>
      <c r="PJP27" s="293"/>
      <c r="PJQ27" s="293"/>
      <c r="PJR27" s="293"/>
      <c r="PJS27" s="293"/>
      <c r="PJT27" s="293"/>
      <c r="PJU27" s="293"/>
      <c r="PJV27" s="293"/>
      <c r="PJW27" s="293"/>
      <c r="PJX27" s="293"/>
      <c r="PJY27" s="293"/>
      <c r="PJZ27" s="293"/>
      <c r="PKA27" s="293"/>
      <c r="PKB27" s="293"/>
      <c r="PKC27" s="293"/>
      <c r="PKD27" s="293"/>
      <c r="PKE27" s="293"/>
      <c r="PKF27" s="293"/>
      <c r="PKG27" s="293"/>
      <c r="PKH27" s="293"/>
      <c r="PKI27" s="293"/>
      <c r="PKJ27" s="293"/>
      <c r="PKK27" s="293"/>
      <c r="PKL27" s="293"/>
      <c r="PKM27" s="293"/>
      <c r="PKN27" s="293"/>
      <c r="PKO27" s="293"/>
      <c r="PKP27" s="293"/>
      <c r="PKQ27" s="293"/>
      <c r="PKR27" s="293"/>
      <c r="PKS27" s="293"/>
      <c r="PKT27" s="293"/>
      <c r="PKU27" s="293"/>
      <c r="PKV27" s="293"/>
      <c r="PKW27" s="293"/>
      <c r="PKX27" s="293"/>
      <c r="PKY27" s="293"/>
      <c r="PKZ27" s="293"/>
      <c r="PLA27" s="293"/>
      <c r="PLB27" s="293"/>
      <c r="PLC27" s="293"/>
      <c r="PLD27" s="293"/>
      <c r="PLE27" s="293"/>
      <c r="PLF27" s="293"/>
      <c r="PLG27" s="293"/>
      <c r="PLH27" s="293"/>
      <c r="PLI27" s="293"/>
      <c r="PLJ27" s="293"/>
      <c r="PLK27" s="293"/>
      <c r="PLL27" s="293"/>
      <c r="PLM27" s="293"/>
      <c r="PLN27" s="293"/>
      <c r="PLO27" s="293"/>
      <c r="PLP27" s="293"/>
      <c r="PLQ27" s="293"/>
      <c r="PLR27" s="293"/>
      <c r="PLS27" s="293"/>
      <c r="PLT27" s="293"/>
      <c r="PLU27" s="293"/>
      <c r="PLV27" s="293"/>
      <c r="PLW27" s="293"/>
      <c r="PLX27" s="293"/>
      <c r="PLY27" s="293"/>
      <c r="PLZ27" s="293"/>
      <c r="PMA27" s="293"/>
      <c r="PMB27" s="293"/>
      <c r="PMC27" s="293"/>
      <c r="PMD27" s="293"/>
      <c r="PME27" s="293"/>
      <c r="PMF27" s="293"/>
      <c r="PMG27" s="293"/>
      <c r="PMH27" s="293"/>
      <c r="PMI27" s="293"/>
      <c r="PMJ27" s="293"/>
      <c r="PMK27" s="293"/>
      <c r="PML27" s="293"/>
      <c r="PMM27" s="293"/>
      <c r="PMN27" s="293"/>
      <c r="PMO27" s="293"/>
      <c r="PMP27" s="293"/>
      <c r="PMQ27" s="293"/>
      <c r="PMR27" s="293"/>
      <c r="PMS27" s="293"/>
      <c r="PMT27" s="293"/>
      <c r="PMU27" s="293"/>
      <c r="PMV27" s="293"/>
      <c r="PMW27" s="293"/>
      <c r="PMX27" s="293"/>
      <c r="PMY27" s="293"/>
      <c r="PMZ27" s="293"/>
      <c r="PNA27" s="293"/>
      <c r="PNB27" s="293"/>
      <c r="PNC27" s="293"/>
      <c r="PND27" s="293"/>
      <c r="PNE27" s="293"/>
      <c r="PNF27" s="293"/>
      <c r="PNG27" s="293"/>
      <c r="PNH27" s="293"/>
      <c r="PNI27" s="293"/>
      <c r="PNJ27" s="293"/>
      <c r="PNK27" s="293"/>
      <c r="PNL27" s="293"/>
      <c r="PNM27" s="293"/>
      <c r="PNN27" s="293"/>
      <c r="PNO27" s="293"/>
      <c r="PNP27" s="293"/>
      <c r="PNQ27" s="293"/>
      <c r="PNR27" s="293"/>
      <c r="PNS27" s="293"/>
      <c r="PNT27" s="293"/>
      <c r="PNU27" s="293"/>
      <c r="PNV27" s="293"/>
      <c r="PNW27" s="293"/>
      <c r="PNX27" s="293"/>
      <c r="PNY27" s="293"/>
      <c r="PNZ27" s="293"/>
      <c r="POA27" s="293"/>
      <c r="POB27" s="293"/>
      <c r="POC27" s="293"/>
      <c r="POD27" s="293"/>
      <c r="POE27" s="293"/>
      <c r="POF27" s="293"/>
      <c r="POG27" s="293"/>
      <c r="POH27" s="293"/>
      <c r="POI27" s="293"/>
      <c r="POJ27" s="293"/>
      <c r="POK27" s="293"/>
      <c r="POL27" s="293"/>
      <c r="POM27" s="293"/>
      <c r="PON27" s="293"/>
      <c r="POO27" s="293"/>
      <c r="POP27" s="293"/>
      <c r="POQ27" s="293"/>
      <c r="POR27" s="293"/>
      <c r="POS27" s="293"/>
      <c r="POT27" s="293"/>
      <c r="POU27" s="293"/>
      <c r="POV27" s="293"/>
      <c r="POW27" s="293"/>
      <c r="POX27" s="293"/>
      <c r="POY27" s="293"/>
      <c r="POZ27" s="293"/>
      <c r="PPA27" s="293"/>
      <c r="PPB27" s="293"/>
      <c r="PPC27" s="293"/>
      <c r="PPD27" s="293"/>
      <c r="PPE27" s="293"/>
      <c r="PPF27" s="293"/>
      <c r="PPG27" s="293"/>
      <c r="PPH27" s="293"/>
      <c r="PPI27" s="293"/>
      <c r="PPJ27" s="293"/>
      <c r="PPK27" s="293"/>
      <c r="PPL27" s="293"/>
      <c r="PPM27" s="293"/>
      <c r="PPN27" s="293"/>
      <c r="PPO27" s="293"/>
      <c r="PPP27" s="293"/>
      <c r="PPQ27" s="293"/>
      <c r="PPR27" s="293"/>
      <c r="PPS27" s="293"/>
      <c r="PPT27" s="293"/>
      <c r="PPU27" s="293"/>
      <c r="PPV27" s="293"/>
      <c r="PPW27" s="293"/>
      <c r="PPX27" s="293"/>
      <c r="PPY27" s="293"/>
      <c r="PPZ27" s="293"/>
      <c r="PQA27" s="293"/>
      <c r="PQB27" s="293"/>
      <c r="PQC27" s="293"/>
      <c r="PQD27" s="293"/>
      <c r="PQE27" s="293"/>
      <c r="PQF27" s="293"/>
      <c r="PQG27" s="293"/>
      <c r="PQH27" s="293"/>
      <c r="PQI27" s="293"/>
      <c r="PQJ27" s="293"/>
      <c r="PQK27" s="293"/>
      <c r="PQL27" s="293"/>
      <c r="PQM27" s="293"/>
      <c r="PQN27" s="293"/>
      <c r="PQO27" s="293"/>
      <c r="PQP27" s="293"/>
      <c r="PQQ27" s="293"/>
      <c r="PQR27" s="293"/>
      <c r="PQS27" s="293"/>
      <c r="PQT27" s="293"/>
      <c r="PQU27" s="293"/>
      <c r="PQV27" s="293"/>
      <c r="PQW27" s="293"/>
      <c r="PQX27" s="293"/>
      <c r="PQY27" s="293"/>
      <c r="PQZ27" s="293"/>
      <c r="PRA27" s="293"/>
      <c r="PRB27" s="293"/>
      <c r="PRC27" s="293"/>
      <c r="PRD27" s="293"/>
      <c r="PRE27" s="293"/>
      <c r="PRF27" s="293"/>
      <c r="PRG27" s="293"/>
      <c r="PRH27" s="293"/>
      <c r="PRI27" s="293"/>
      <c r="PRJ27" s="293"/>
      <c r="PRK27" s="293"/>
      <c r="PRL27" s="293"/>
      <c r="PRM27" s="293"/>
      <c r="PRN27" s="293"/>
      <c r="PRO27" s="293"/>
      <c r="PRP27" s="293"/>
      <c r="PRQ27" s="293"/>
      <c r="PRR27" s="293"/>
      <c r="PRS27" s="293"/>
      <c r="PRT27" s="293"/>
      <c r="PRU27" s="293"/>
      <c r="PRV27" s="293"/>
      <c r="PRW27" s="293"/>
      <c r="PRX27" s="293"/>
      <c r="PRY27" s="293"/>
      <c r="PRZ27" s="293"/>
      <c r="PSA27" s="293"/>
      <c r="PSB27" s="293"/>
      <c r="PSC27" s="293"/>
      <c r="PSD27" s="293"/>
      <c r="PSE27" s="293"/>
      <c r="PSF27" s="293"/>
      <c r="PSG27" s="293"/>
      <c r="PSH27" s="293"/>
      <c r="PSI27" s="293"/>
      <c r="PSJ27" s="293"/>
      <c r="PSK27" s="293"/>
      <c r="PSL27" s="293"/>
      <c r="PSM27" s="293"/>
      <c r="PSN27" s="293"/>
      <c r="PSO27" s="293"/>
      <c r="PSP27" s="293"/>
      <c r="PSQ27" s="293"/>
      <c r="PSR27" s="293"/>
      <c r="PSS27" s="293"/>
      <c r="PST27" s="293"/>
      <c r="PSU27" s="293"/>
      <c r="PSV27" s="293"/>
      <c r="PSW27" s="293"/>
      <c r="PSX27" s="293"/>
      <c r="PSY27" s="293"/>
      <c r="PSZ27" s="293"/>
      <c r="PTA27" s="293"/>
      <c r="PTB27" s="293"/>
      <c r="PTC27" s="293"/>
      <c r="PTD27" s="293"/>
      <c r="PTE27" s="293"/>
      <c r="PTF27" s="293"/>
      <c r="PTG27" s="293"/>
      <c r="PTH27" s="293"/>
      <c r="PTI27" s="293"/>
      <c r="PTJ27" s="293"/>
      <c r="PTK27" s="293"/>
      <c r="PTL27" s="293"/>
      <c r="PTM27" s="293"/>
      <c r="PTN27" s="293"/>
      <c r="PTO27" s="293"/>
      <c r="PTP27" s="293"/>
      <c r="PTQ27" s="293"/>
      <c r="PTR27" s="293"/>
      <c r="PTS27" s="293"/>
      <c r="PTT27" s="293"/>
      <c r="PTU27" s="293"/>
      <c r="PTV27" s="293"/>
      <c r="PTW27" s="293"/>
      <c r="PTX27" s="293"/>
      <c r="PTY27" s="293"/>
      <c r="PTZ27" s="293"/>
      <c r="PUA27" s="293"/>
      <c r="PUB27" s="293"/>
      <c r="PUC27" s="293"/>
      <c r="PUD27" s="293"/>
      <c r="PUE27" s="293"/>
      <c r="PUF27" s="293"/>
      <c r="PUG27" s="293"/>
      <c r="PUH27" s="293"/>
      <c r="PUI27" s="293"/>
      <c r="PUJ27" s="293"/>
      <c r="PUK27" s="293"/>
      <c r="PUL27" s="293"/>
      <c r="PUM27" s="293"/>
      <c r="PUN27" s="293"/>
      <c r="PUO27" s="293"/>
      <c r="PUP27" s="293"/>
      <c r="PUQ27" s="293"/>
      <c r="PUR27" s="293"/>
      <c r="PUS27" s="293"/>
      <c r="PUT27" s="293"/>
      <c r="PUU27" s="293"/>
      <c r="PUV27" s="293"/>
      <c r="PUW27" s="293"/>
      <c r="PUX27" s="293"/>
      <c r="PUY27" s="293"/>
      <c r="PUZ27" s="293"/>
      <c r="PVA27" s="293"/>
      <c r="PVB27" s="293"/>
      <c r="PVC27" s="293"/>
      <c r="PVD27" s="293"/>
      <c r="PVE27" s="293"/>
      <c r="PVF27" s="293"/>
      <c r="PVG27" s="293"/>
      <c r="PVH27" s="293"/>
      <c r="PVI27" s="293"/>
      <c r="PVJ27" s="293"/>
      <c r="PVK27" s="293"/>
      <c r="PVL27" s="293"/>
      <c r="PVM27" s="293"/>
      <c r="PVN27" s="293"/>
      <c r="PVO27" s="293"/>
      <c r="PVP27" s="293"/>
      <c r="PVQ27" s="293"/>
      <c r="PVR27" s="293"/>
      <c r="PVS27" s="293"/>
      <c r="PVT27" s="293"/>
      <c r="PVU27" s="293"/>
      <c r="PVV27" s="293"/>
      <c r="PVW27" s="293"/>
      <c r="PVX27" s="293"/>
      <c r="PVY27" s="293"/>
      <c r="PVZ27" s="293"/>
      <c r="PWA27" s="293"/>
      <c r="PWB27" s="293"/>
      <c r="PWC27" s="293"/>
      <c r="PWD27" s="293"/>
      <c r="PWE27" s="293"/>
      <c r="PWF27" s="293"/>
      <c r="PWG27" s="293"/>
      <c r="PWH27" s="293"/>
      <c r="PWI27" s="293"/>
      <c r="PWJ27" s="293"/>
      <c r="PWK27" s="293"/>
      <c r="PWL27" s="293"/>
      <c r="PWM27" s="293"/>
      <c r="PWN27" s="293"/>
      <c r="PWO27" s="293"/>
      <c r="PWP27" s="293"/>
      <c r="PWQ27" s="293"/>
      <c r="PWR27" s="293"/>
      <c r="PWS27" s="293"/>
      <c r="PWT27" s="293"/>
      <c r="PWU27" s="293"/>
      <c r="PWV27" s="293"/>
      <c r="PWW27" s="293"/>
      <c r="PWX27" s="293"/>
      <c r="PWY27" s="293"/>
      <c r="PWZ27" s="293"/>
      <c r="PXA27" s="293"/>
      <c r="PXB27" s="293"/>
      <c r="PXC27" s="293"/>
      <c r="PXD27" s="293"/>
      <c r="PXE27" s="293"/>
      <c r="PXF27" s="293"/>
      <c r="PXG27" s="293"/>
      <c r="PXH27" s="293"/>
      <c r="PXI27" s="293"/>
      <c r="PXJ27" s="293"/>
      <c r="PXK27" s="293"/>
      <c r="PXL27" s="293"/>
      <c r="PXM27" s="293"/>
      <c r="PXN27" s="293"/>
      <c r="PXO27" s="293"/>
      <c r="PXP27" s="293"/>
      <c r="PXQ27" s="293"/>
      <c r="PXR27" s="293"/>
      <c r="PXS27" s="293"/>
      <c r="PXT27" s="293"/>
      <c r="PXU27" s="293"/>
      <c r="PXV27" s="293"/>
      <c r="PXW27" s="293"/>
      <c r="PXX27" s="293"/>
      <c r="PXY27" s="293"/>
      <c r="PXZ27" s="293"/>
      <c r="PYA27" s="293"/>
      <c r="PYB27" s="293"/>
      <c r="PYC27" s="293"/>
      <c r="PYD27" s="293"/>
      <c r="PYE27" s="293"/>
      <c r="PYF27" s="293"/>
      <c r="PYG27" s="293"/>
      <c r="PYH27" s="293"/>
      <c r="PYI27" s="293"/>
      <c r="PYJ27" s="293"/>
      <c r="PYK27" s="293"/>
      <c r="PYL27" s="293"/>
      <c r="PYM27" s="293"/>
      <c r="PYN27" s="293"/>
      <c r="PYO27" s="293"/>
      <c r="PYP27" s="293"/>
      <c r="PYQ27" s="293"/>
      <c r="PYR27" s="293"/>
      <c r="PYS27" s="293"/>
      <c r="PYT27" s="293"/>
      <c r="PYU27" s="293"/>
      <c r="PYV27" s="293"/>
      <c r="PYW27" s="293"/>
      <c r="PYX27" s="293"/>
      <c r="PYY27" s="293"/>
      <c r="PYZ27" s="293"/>
      <c r="PZA27" s="293"/>
      <c r="PZB27" s="293"/>
      <c r="PZC27" s="293"/>
      <c r="PZD27" s="293"/>
      <c r="PZE27" s="293"/>
      <c r="PZF27" s="293"/>
      <c r="PZG27" s="293"/>
      <c r="PZH27" s="293"/>
      <c r="PZI27" s="293"/>
      <c r="PZJ27" s="293"/>
      <c r="PZK27" s="293"/>
      <c r="PZL27" s="293"/>
      <c r="PZM27" s="293"/>
      <c r="PZN27" s="293"/>
      <c r="PZO27" s="293"/>
      <c r="PZP27" s="293"/>
      <c r="PZQ27" s="293"/>
      <c r="PZR27" s="293"/>
      <c r="PZS27" s="293"/>
      <c r="PZT27" s="293"/>
      <c r="PZU27" s="293"/>
      <c r="PZV27" s="293"/>
      <c r="PZW27" s="293"/>
      <c r="PZX27" s="293"/>
      <c r="PZY27" s="293"/>
      <c r="PZZ27" s="293"/>
      <c r="QAA27" s="293"/>
      <c r="QAB27" s="293"/>
      <c r="QAC27" s="293"/>
      <c r="QAD27" s="293"/>
      <c r="QAE27" s="293"/>
      <c r="QAF27" s="293"/>
      <c r="QAG27" s="293"/>
      <c r="QAH27" s="293"/>
      <c r="QAI27" s="293"/>
      <c r="QAJ27" s="293"/>
      <c r="QAK27" s="293"/>
      <c r="QAL27" s="293"/>
      <c r="QAM27" s="293"/>
      <c r="QAN27" s="293"/>
      <c r="QAO27" s="293"/>
      <c r="QAP27" s="293"/>
      <c r="QAQ27" s="293"/>
      <c r="QAR27" s="293"/>
      <c r="QAS27" s="293"/>
      <c r="QAT27" s="293"/>
      <c r="QAU27" s="293"/>
      <c r="QAV27" s="293"/>
      <c r="QAW27" s="293"/>
      <c r="QAX27" s="293"/>
      <c r="QAY27" s="293"/>
      <c r="QAZ27" s="293"/>
      <c r="QBA27" s="293"/>
      <c r="QBB27" s="293"/>
      <c r="QBC27" s="293"/>
      <c r="QBD27" s="293"/>
      <c r="QBE27" s="293"/>
      <c r="QBF27" s="293"/>
      <c r="QBG27" s="293"/>
      <c r="QBH27" s="293"/>
      <c r="QBI27" s="293"/>
      <c r="QBJ27" s="293"/>
      <c r="QBK27" s="293"/>
      <c r="QBL27" s="293"/>
      <c r="QBM27" s="293"/>
      <c r="QBN27" s="293"/>
      <c r="QBO27" s="293"/>
      <c r="QBP27" s="293"/>
      <c r="QBQ27" s="293"/>
      <c r="QBR27" s="293"/>
      <c r="QBS27" s="293"/>
      <c r="QBT27" s="293"/>
      <c r="QBU27" s="293"/>
      <c r="QBV27" s="293"/>
      <c r="QBW27" s="293"/>
      <c r="QBX27" s="293"/>
      <c r="QBY27" s="293"/>
      <c r="QBZ27" s="293"/>
      <c r="QCA27" s="293"/>
      <c r="QCB27" s="293"/>
      <c r="QCC27" s="293"/>
      <c r="QCD27" s="293"/>
      <c r="QCE27" s="293"/>
      <c r="QCF27" s="293"/>
      <c r="QCG27" s="293"/>
      <c r="QCH27" s="293"/>
      <c r="QCI27" s="293"/>
      <c r="QCJ27" s="293"/>
      <c r="QCK27" s="293"/>
      <c r="QCL27" s="293"/>
      <c r="QCM27" s="293"/>
      <c r="QCN27" s="293"/>
      <c r="QCO27" s="293"/>
      <c r="QCP27" s="293"/>
      <c r="QCQ27" s="293"/>
      <c r="QCR27" s="293"/>
      <c r="QCS27" s="293"/>
      <c r="QCT27" s="293"/>
      <c r="QCU27" s="293"/>
      <c r="QCV27" s="293"/>
      <c r="QCW27" s="293"/>
      <c r="QCX27" s="293"/>
      <c r="QCY27" s="293"/>
      <c r="QCZ27" s="293"/>
      <c r="QDA27" s="293"/>
      <c r="QDB27" s="293"/>
      <c r="QDC27" s="293"/>
      <c r="QDD27" s="293"/>
      <c r="QDE27" s="293"/>
      <c r="QDF27" s="293"/>
      <c r="QDG27" s="293"/>
      <c r="QDH27" s="293"/>
      <c r="QDI27" s="293"/>
      <c r="QDJ27" s="293"/>
      <c r="QDK27" s="293"/>
      <c r="QDL27" s="293"/>
      <c r="QDM27" s="293"/>
      <c r="QDN27" s="293"/>
      <c r="QDO27" s="293"/>
      <c r="QDP27" s="293"/>
      <c r="QDQ27" s="293"/>
      <c r="QDR27" s="293"/>
      <c r="QDS27" s="293"/>
      <c r="QDT27" s="293"/>
      <c r="QDU27" s="293"/>
      <c r="QDV27" s="293"/>
      <c r="QDW27" s="293"/>
      <c r="QDX27" s="293"/>
      <c r="QDY27" s="293"/>
      <c r="QDZ27" s="293"/>
      <c r="QEA27" s="293"/>
      <c r="QEB27" s="293"/>
      <c r="QEC27" s="293"/>
      <c r="QED27" s="293"/>
      <c r="QEE27" s="293"/>
      <c r="QEF27" s="293"/>
      <c r="QEG27" s="293"/>
      <c r="QEH27" s="293"/>
      <c r="QEI27" s="293"/>
      <c r="QEJ27" s="293"/>
      <c r="QEK27" s="293"/>
      <c r="QEL27" s="293"/>
      <c r="QEM27" s="293"/>
      <c r="QEN27" s="293"/>
      <c r="QEO27" s="293"/>
      <c r="QEP27" s="293"/>
      <c r="QEQ27" s="293"/>
      <c r="QER27" s="293"/>
      <c r="QES27" s="293"/>
      <c r="QET27" s="293"/>
      <c r="QEU27" s="293"/>
      <c r="QEV27" s="293"/>
      <c r="QEW27" s="293"/>
      <c r="QEX27" s="293"/>
      <c r="QEY27" s="293"/>
      <c r="QEZ27" s="293"/>
      <c r="QFA27" s="293"/>
      <c r="QFB27" s="293"/>
      <c r="QFC27" s="293"/>
      <c r="QFD27" s="293"/>
      <c r="QFE27" s="293"/>
      <c r="QFF27" s="293"/>
      <c r="QFG27" s="293"/>
      <c r="QFH27" s="293"/>
      <c r="QFI27" s="293"/>
      <c r="QFJ27" s="293"/>
      <c r="QFK27" s="293"/>
      <c r="QFL27" s="293"/>
      <c r="QFM27" s="293"/>
      <c r="QFN27" s="293"/>
      <c r="QFO27" s="293"/>
      <c r="QFP27" s="293"/>
      <c r="QFQ27" s="293"/>
      <c r="QFR27" s="293"/>
      <c r="QFS27" s="293"/>
      <c r="QFT27" s="293"/>
      <c r="QFU27" s="293"/>
      <c r="QFV27" s="293"/>
      <c r="QFW27" s="293"/>
      <c r="QFX27" s="293"/>
      <c r="QFY27" s="293"/>
      <c r="QFZ27" s="293"/>
      <c r="QGA27" s="293"/>
      <c r="QGB27" s="293"/>
      <c r="QGC27" s="293"/>
      <c r="QGD27" s="293"/>
      <c r="QGE27" s="293"/>
      <c r="QGF27" s="293"/>
      <c r="QGG27" s="293"/>
      <c r="QGH27" s="293"/>
      <c r="QGI27" s="293"/>
      <c r="QGJ27" s="293"/>
      <c r="QGK27" s="293"/>
      <c r="QGL27" s="293"/>
      <c r="QGM27" s="293"/>
      <c r="QGN27" s="293"/>
      <c r="QGO27" s="293"/>
      <c r="QGP27" s="293"/>
      <c r="QGQ27" s="293"/>
      <c r="QGR27" s="293"/>
      <c r="QGS27" s="293"/>
      <c r="QGT27" s="293"/>
      <c r="QGU27" s="293"/>
      <c r="QGV27" s="293"/>
      <c r="QGW27" s="293"/>
      <c r="QGX27" s="293"/>
      <c r="QGY27" s="293"/>
      <c r="QGZ27" s="293"/>
      <c r="QHA27" s="293"/>
      <c r="QHB27" s="293"/>
      <c r="QHC27" s="293"/>
      <c r="QHD27" s="293"/>
      <c r="QHE27" s="293"/>
      <c r="QHF27" s="293"/>
      <c r="QHG27" s="293"/>
      <c r="QHH27" s="293"/>
      <c r="QHI27" s="293"/>
      <c r="QHJ27" s="293"/>
      <c r="QHK27" s="293"/>
      <c r="QHL27" s="293"/>
      <c r="QHM27" s="293"/>
      <c r="QHN27" s="293"/>
      <c r="QHO27" s="293"/>
      <c r="QHP27" s="293"/>
      <c r="QHQ27" s="293"/>
      <c r="QHR27" s="293"/>
      <c r="QHS27" s="293"/>
      <c r="QHT27" s="293"/>
      <c r="QHU27" s="293"/>
      <c r="QHV27" s="293"/>
      <c r="QHW27" s="293"/>
      <c r="QHX27" s="293"/>
      <c r="QHY27" s="293"/>
      <c r="QHZ27" s="293"/>
      <c r="QIA27" s="293"/>
      <c r="QIB27" s="293"/>
      <c r="QIC27" s="293"/>
      <c r="QID27" s="293"/>
      <c r="QIE27" s="293"/>
      <c r="QIF27" s="293"/>
      <c r="QIG27" s="293"/>
      <c r="QIH27" s="293"/>
      <c r="QII27" s="293"/>
      <c r="QIJ27" s="293"/>
      <c r="QIK27" s="293"/>
      <c r="QIL27" s="293"/>
      <c r="QIM27" s="293"/>
      <c r="QIN27" s="293"/>
      <c r="QIO27" s="293"/>
      <c r="QIP27" s="293"/>
      <c r="QIQ27" s="293"/>
      <c r="QIR27" s="293"/>
      <c r="QIS27" s="293"/>
      <c r="QIT27" s="293"/>
      <c r="QIU27" s="293"/>
      <c r="QIV27" s="293"/>
      <c r="QIW27" s="293"/>
      <c r="QIX27" s="293"/>
      <c r="QIY27" s="293"/>
      <c r="QIZ27" s="293"/>
      <c r="QJA27" s="293"/>
      <c r="QJB27" s="293"/>
      <c r="QJC27" s="293"/>
      <c r="QJD27" s="293"/>
      <c r="QJE27" s="293"/>
      <c r="QJF27" s="293"/>
      <c r="QJG27" s="293"/>
      <c r="QJH27" s="293"/>
      <c r="QJI27" s="293"/>
      <c r="QJJ27" s="293"/>
      <c r="QJK27" s="293"/>
      <c r="QJL27" s="293"/>
      <c r="QJM27" s="293"/>
      <c r="QJN27" s="293"/>
      <c r="QJO27" s="293"/>
      <c r="QJP27" s="293"/>
      <c r="QJQ27" s="293"/>
      <c r="QJR27" s="293"/>
      <c r="QJS27" s="293"/>
      <c r="QJT27" s="293"/>
      <c r="QJU27" s="293"/>
      <c r="QJV27" s="293"/>
      <c r="QJW27" s="293"/>
      <c r="QJX27" s="293"/>
      <c r="QJY27" s="293"/>
      <c r="QJZ27" s="293"/>
      <c r="QKA27" s="293"/>
      <c r="QKB27" s="293"/>
      <c r="QKC27" s="293"/>
      <c r="QKD27" s="293"/>
      <c r="QKE27" s="293"/>
      <c r="QKF27" s="293"/>
      <c r="QKG27" s="293"/>
      <c r="QKH27" s="293"/>
      <c r="QKI27" s="293"/>
      <c r="QKJ27" s="293"/>
      <c r="QKK27" s="293"/>
      <c r="QKL27" s="293"/>
      <c r="QKM27" s="293"/>
      <c r="QKN27" s="293"/>
      <c r="QKO27" s="293"/>
      <c r="QKP27" s="293"/>
      <c r="QKQ27" s="293"/>
      <c r="QKR27" s="293"/>
      <c r="QKS27" s="293"/>
      <c r="QKT27" s="293"/>
      <c r="QKU27" s="293"/>
      <c r="QKV27" s="293"/>
      <c r="QKW27" s="293"/>
      <c r="QKX27" s="293"/>
      <c r="QKY27" s="293"/>
      <c r="QKZ27" s="293"/>
      <c r="QLA27" s="293"/>
      <c r="QLB27" s="293"/>
      <c r="QLC27" s="293"/>
      <c r="QLD27" s="293"/>
      <c r="QLE27" s="293"/>
      <c r="QLF27" s="293"/>
      <c r="QLG27" s="293"/>
      <c r="QLH27" s="293"/>
      <c r="QLI27" s="293"/>
      <c r="QLJ27" s="293"/>
      <c r="QLK27" s="293"/>
      <c r="QLL27" s="293"/>
      <c r="QLM27" s="293"/>
      <c r="QLN27" s="293"/>
      <c r="QLO27" s="293"/>
      <c r="QLP27" s="293"/>
      <c r="QLQ27" s="293"/>
      <c r="QLR27" s="293"/>
      <c r="QLS27" s="293"/>
      <c r="QLT27" s="293"/>
      <c r="QLU27" s="293"/>
      <c r="QLV27" s="293"/>
      <c r="QLW27" s="293"/>
      <c r="QLX27" s="293"/>
      <c r="QLY27" s="293"/>
      <c r="QLZ27" s="293"/>
      <c r="QMA27" s="293"/>
      <c r="QMB27" s="293"/>
      <c r="QMC27" s="293"/>
      <c r="QMD27" s="293"/>
      <c r="QME27" s="293"/>
      <c r="QMF27" s="293"/>
      <c r="QMG27" s="293"/>
      <c r="QMH27" s="293"/>
      <c r="QMI27" s="293"/>
      <c r="QMJ27" s="293"/>
      <c r="QMK27" s="293"/>
      <c r="QML27" s="293"/>
      <c r="QMM27" s="293"/>
      <c r="QMN27" s="293"/>
      <c r="QMO27" s="293"/>
      <c r="QMP27" s="293"/>
      <c r="QMQ27" s="293"/>
      <c r="QMR27" s="293"/>
      <c r="QMS27" s="293"/>
      <c r="QMT27" s="293"/>
      <c r="QMU27" s="293"/>
      <c r="QMV27" s="293"/>
      <c r="QMW27" s="293"/>
      <c r="QMX27" s="293"/>
      <c r="QMY27" s="293"/>
      <c r="QMZ27" s="293"/>
      <c r="QNA27" s="293"/>
      <c r="QNB27" s="293"/>
      <c r="QNC27" s="293"/>
      <c r="QND27" s="293"/>
      <c r="QNE27" s="293"/>
      <c r="QNF27" s="293"/>
      <c r="QNG27" s="293"/>
      <c r="QNH27" s="293"/>
      <c r="QNI27" s="293"/>
      <c r="QNJ27" s="293"/>
      <c r="QNK27" s="293"/>
      <c r="QNL27" s="293"/>
      <c r="QNM27" s="293"/>
      <c r="QNN27" s="293"/>
      <c r="QNO27" s="293"/>
      <c r="QNP27" s="293"/>
      <c r="QNQ27" s="293"/>
      <c r="QNR27" s="293"/>
      <c r="QNS27" s="293"/>
      <c r="QNT27" s="293"/>
      <c r="QNU27" s="293"/>
      <c r="QNV27" s="293"/>
      <c r="QNW27" s="293"/>
      <c r="QNX27" s="293"/>
      <c r="QNY27" s="293"/>
      <c r="QNZ27" s="293"/>
      <c r="QOA27" s="293"/>
      <c r="QOB27" s="293"/>
      <c r="QOC27" s="293"/>
      <c r="QOD27" s="293"/>
      <c r="QOE27" s="293"/>
      <c r="QOF27" s="293"/>
      <c r="QOG27" s="293"/>
      <c r="QOH27" s="293"/>
      <c r="QOI27" s="293"/>
      <c r="QOJ27" s="293"/>
      <c r="QOK27" s="293"/>
      <c r="QOL27" s="293"/>
      <c r="QOM27" s="293"/>
      <c r="QON27" s="293"/>
      <c r="QOO27" s="293"/>
      <c r="QOP27" s="293"/>
      <c r="QOQ27" s="293"/>
      <c r="QOR27" s="293"/>
      <c r="QOS27" s="293"/>
      <c r="QOT27" s="293"/>
      <c r="QOU27" s="293"/>
      <c r="QOV27" s="293"/>
      <c r="QOW27" s="293"/>
      <c r="QOX27" s="293"/>
      <c r="QOY27" s="293"/>
      <c r="QOZ27" s="293"/>
      <c r="QPA27" s="293"/>
      <c r="QPB27" s="293"/>
      <c r="QPC27" s="293"/>
      <c r="QPD27" s="293"/>
      <c r="QPE27" s="293"/>
      <c r="QPF27" s="293"/>
      <c r="QPG27" s="293"/>
      <c r="QPH27" s="293"/>
      <c r="QPI27" s="293"/>
      <c r="QPJ27" s="293"/>
      <c r="QPK27" s="293"/>
      <c r="QPL27" s="293"/>
      <c r="QPM27" s="293"/>
      <c r="QPN27" s="293"/>
      <c r="QPO27" s="293"/>
      <c r="QPP27" s="293"/>
      <c r="QPQ27" s="293"/>
      <c r="QPR27" s="293"/>
      <c r="QPS27" s="293"/>
      <c r="QPT27" s="293"/>
      <c r="QPU27" s="293"/>
      <c r="QPV27" s="293"/>
      <c r="QPW27" s="293"/>
      <c r="QPX27" s="293"/>
      <c r="QPY27" s="293"/>
      <c r="QPZ27" s="293"/>
      <c r="QQA27" s="293"/>
      <c r="QQB27" s="293"/>
      <c r="QQC27" s="293"/>
      <c r="QQD27" s="293"/>
      <c r="QQE27" s="293"/>
      <c r="QQF27" s="293"/>
      <c r="QQG27" s="293"/>
      <c r="QQH27" s="293"/>
      <c r="QQI27" s="293"/>
      <c r="QQJ27" s="293"/>
      <c r="QQK27" s="293"/>
      <c r="QQL27" s="293"/>
      <c r="QQM27" s="293"/>
      <c r="QQN27" s="293"/>
      <c r="QQO27" s="293"/>
      <c r="QQP27" s="293"/>
      <c r="QQQ27" s="293"/>
      <c r="QQR27" s="293"/>
      <c r="QQS27" s="293"/>
      <c r="QQT27" s="293"/>
      <c r="QQU27" s="293"/>
      <c r="QQV27" s="293"/>
      <c r="QQW27" s="293"/>
      <c r="QQX27" s="293"/>
      <c r="QQY27" s="293"/>
      <c r="QQZ27" s="293"/>
      <c r="QRA27" s="293"/>
      <c r="QRB27" s="293"/>
      <c r="QRC27" s="293"/>
      <c r="QRD27" s="293"/>
      <c r="QRE27" s="293"/>
      <c r="QRF27" s="293"/>
      <c r="QRG27" s="293"/>
      <c r="QRH27" s="293"/>
      <c r="QRI27" s="293"/>
      <c r="QRJ27" s="293"/>
      <c r="QRK27" s="293"/>
      <c r="QRL27" s="293"/>
      <c r="QRM27" s="293"/>
      <c r="QRN27" s="293"/>
      <c r="QRO27" s="293"/>
      <c r="QRP27" s="293"/>
      <c r="QRQ27" s="293"/>
      <c r="QRR27" s="293"/>
      <c r="QRS27" s="293"/>
      <c r="QRT27" s="293"/>
      <c r="QRU27" s="293"/>
      <c r="QRV27" s="293"/>
      <c r="QRW27" s="293"/>
      <c r="QRX27" s="293"/>
      <c r="QRY27" s="293"/>
      <c r="QRZ27" s="293"/>
      <c r="QSA27" s="293"/>
      <c r="QSB27" s="293"/>
      <c r="QSC27" s="293"/>
      <c r="QSD27" s="293"/>
      <c r="QSE27" s="293"/>
      <c r="QSF27" s="293"/>
      <c r="QSG27" s="293"/>
      <c r="QSH27" s="293"/>
      <c r="QSI27" s="293"/>
      <c r="QSJ27" s="293"/>
      <c r="QSK27" s="293"/>
      <c r="QSL27" s="293"/>
      <c r="QSM27" s="293"/>
      <c r="QSN27" s="293"/>
      <c r="QSO27" s="293"/>
      <c r="QSP27" s="293"/>
      <c r="QSQ27" s="293"/>
      <c r="QSR27" s="293"/>
      <c r="QSS27" s="293"/>
      <c r="QST27" s="293"/>
      <c r="QSU27" s="293"/>
      <c r="QSV27" s="293"/>
      <c r="QSW27" s="293"/>
      <c r="QSX27" s="293"/>
      <c r="QSY27" s="293"/>
      <c r="QSZ27" s="293"/>
      <c r="QTA27" s="293"/>
      <c r="QTB27" s="293"/>
      <c r="QTC27" s="293"/>
      <c r="QTD27" s="293"/>
      <c r="QTE27" s="293"/>
      <c r="QTF27" s="293"/>
      <c r="QTG27" s="293"/>
      <c r="QTH27" s="293"/>
      <c r="QTI27" s="293"/>
      <c r="QTJ27" s="293"/>
      <c r="QTK27" s="293"/>
      <c r="QTL27" s="293"/>
      <c r="QTM27" s="293"/>
      <c r="QTN27" s="293"/>
      <c r="QTO27" s="293"/>
      <c r="QTP27" s="293"/>
      <c r="QTQ27" s="293"/>
      <c r="QTR27" s="293"/>
      <c r="QTS27" s="293"/>
      <c r="QTT27" s="293"/>
      <c r="QTU27" s="293"/>
      <c r="QTV27" s="293"/>
      <c r="QTW27" s="293"/>
      <c r="QTX27" s="293"/>
      <c r="QTY27" s="293"/>
      <c r="QTZ27" s="293"/>
      <c r="QUA27" s="293"/>
      <c r="QUB27" s="293"/>
      <c r="QUC27" s="293"/>
      <c r="QUD27" s="293"/>
      <c r="QUE27" s="293"/>
      <c r="QUF27" s="293"/>
      <c r="QUG27" s="293"/>
      <c r="QUH27" s="293"/>
      <c r="QUI27" s="293"/>
      <c r="QUJ27" s="293"/>
      <c r="QUK27" s="293"/>
      <c r="QUL27" s="293"/>
      <c r="QUM27" s="293"/>
      <c r="QUN27" s="293"/>
      <c r="QUO27" s="293"/>
      <c r="QUP27" s="293"/>
      <c r="QUQ27" s="293"/>
      <c r="QUR27" s="293"/>
      <c r="QUS27" s="293"/>
      <c r="QUT27" s="293"/>
      <c r="QUU27" s="293"/>
      <c r="QUV27" s="293"/>
      <c r="QUW27" s="293"/>
      <c r="QUX27" s="293"/>
      <c r="QUY27" s="293"/>
      <c r="QUZ27" s="293"/>
      <c r="QVA27" s="293"/>
      <c r="QVB27" s="293"/>
      <c r="QVC27" s="293"/>
      <c r="QVD27" s="293"/>
      <c r="QVE27" s="293"/>
      <c r="QVF27" s="293"/>
      <c r="QVG27" s="293"/>
      <c r="QVH27" s="293"/>
      <c r="QVI27" s="293"/>
      <c r="QVJ27" s="293"/>
      <c r="QVK27" s="293"/>
      <c r="QVL27" s="293"/>
      <c r="QVM27" s="293"/>
      <c r="QVN27" s="293"/>
      <c r="QVO27" s="293"/>
      <c r="QVP27" s="293"/>
      <c r="QVQ27" s="293"/>
      <c r="QVR27" s="293"/>
      <c r="QVS27" s="293"/>
      <c r="QVT27" s="293"/>
      <c r="QVU27" s="293"/>
      <c r="QVV27" s="293"/>
      <c r="QVW27" s="293"/>
      <c r="QVX27" s="293"/>
      <c r="QVY27" s="293"/>
      <c r="QVZ27" s="293"/>
      <c r="QWA27" s="293"/>
      <c r="QWB27" s="293"/>
      <c r="QWC27" s="293"/>
      <c r="QWD27" s="293"/>
      <c r="QWE27" s="293"/>
      <c r="QWF27" s="293"/>
      <c r="QWG27" s="293"/>
      <c r="QWH27" s="293"/>
      <c r="QWI27" s="293"/>
      <c r="QWJ27" s="293"/>
      <c r="QWK27" s="293"/>
      <c r="QWL27" s="293"/>
      <c r="QWM27" s="293"/>
      <c r="QWN27" s="293"/>
      <c r="QWO27" s="293"/>
      <c r="QWP27" s="293"/>
      <c r="QWQ27" s="293"/>
      <c r="QWR27" s="293"/>
      <c r="QWS27" s="293"/>
      <c r="QWT27" s="293"/>
      <c r="QWU27" s="293"/>
      <c r="QWV27" s="293"/>
      <c r="QWW27" s="293"/>
      <c r="QWX27" s="293"/>
      <c r="QWY27" s="293"/>
      <c r="QWZ27" s="293"/>
      <c r="QXA27" s="293"/>
      <c r="QXB27" s="293"/>
      <c r="QXC27" s="293"/>
      <c r="QXD27" s="293"/>
      <c r="QXE27" s="293"/>
      <c r="QXF27" s="293"/>
      <c r="QXG27" s="293"/>
      <c r="QXH27" s="293"/>
      <c r="QXI27" s="293"/>
      <c r="QXJ27" s="293"/>
      <c r="QXK27" s="293"/>
      <c r="QXL27" s="293"/>
      <c r="QXM27" s="293"/>
      <c r="QXN27" s="293"/>
      <c r="QXO27" s="293"/>
      <c r="QXP27" s="293"/>
      <c r="QXQ27" s="293"/>
      <c r="QXR27" s="293"/>
      <c r="QXS27" s="293"/>
      <c r="QXT27" s="293"/>
      <c r="QXU27" s="293"/>
      <c r="QXV27" s="293"/>
      <c r="QXW27" s="293"/>
      <c r="QXX27" s="293"/>
      <c r="QXY27" s="293"/>
      <c r="QXZ27" s="293"/>
      <c r="QYA27" s="293"/>
      <c r="QYB27" s="293"/>
      <c r="QYC27" s="293"/>
      <c r="QYD27" s="293"/>
      <c r="QYE27" s="293"/>
      <c r="QYF27" s="293"/>
      <c r="QYG27" s="293"/>
      <c r="QYH27" s="293"/>
      <c r="QYI27" s="293"/>
      <c r="QYJ27" s="293"/>
      <c r="QYK27" s="293"/>
      <c r="QYL27" s="293"/>
      <c r="QYM27" s="293"/>
      <c r="QYN27" s="293"/>
      <c r="QYO27" s="293"/>
      <c r="QYP27" s="293"/>
      <c r="QYQ27" s="293"/>
      <c r="QYR27" s="293"/>
      <c r="QYS27" s="293"/>
      <c r="QYT27" s="293"/>
      <c r="QYU27" s="293"/>
      <c r="QYV27" s="293"/>
      <c r="QYW27" s="293"/>
      <c r="QYX27" s="293"/>
      <c r="QYY27" s="293"/>
      <c r="QYZ27" s="293"/>
      <c r="QZA27" s="293"/>
      <c r="QZB27" s="293"/>
      <c r="QZC27" s="293"/>
      <c r="QZD27" s="293"/>
      <c r="QZE27" s="293"/>
      <c r="QZF27" s="293"/>
      <c r="QZG27" s="293"/>
      <c r="QZH27" s="293"/>
      <c r="QZI27" s="293"/>
      <c r="QZJ27" s="293"/>
      <c r="QZK27" s="293"/>
      <c r="QZL27" s="293"/>
      <c r="QZM27" s="293"/>
      <c r="QZN27" s="293"/>
      <c r="QZO27" s="293"/>
      <c r="QZP27" s="293"/>
      <c r="QZQ27" s="293"/>
      <c r="QZR27" s="293"/>
      <c r="QZS27" s="293"/>
      <c r="QZT27" s="293"/>
      <c r="QZU27" s="293"/>
      <c r="QZV27" s="293"/>
      <c r="QZW27" s="293"/>
      <c r="QZX27" s="293"/>
      <c r="QZY27" s="293"/>
      <c r="QZZ27" s="293"/>
      <c r="RAA27" s="293"/>
      <c r="RAB27" s="293"/>
      <c r="RAC27" s="293"/>
      <c r="RAD27" s="293"/>
      <c r="RAE27" s="293"/>
      <c r="RAF27" s="293"/>
      <c r="RAG27" s="293"/>
      <c r="RAH27" s="293"/>
      <c r="RAI27" s="293"/>
      <c r="RAJ27" s="293"/>
      <c r="RAK27" s="293"/>
      <c r="RAL27" s="293"/>
      <c r="RAM27" s="293"/>
      <c r="RAN27" s="293"/>
      <c r="RAO27" s="293"/>
      <c r="RAP27" s="293"/>
      <c r="RAQ27" s="293"/>
      <c r="RAR27" s="293"/>
      <c r="RAS27" s="293"/>
      <c r="RAT27" s="293"/>
      <c r="RAU27" s="293"/>
      <c r="RAV27" s="293"/>
      <c r="RAW27" s="293"/>
      <c r="RAX27" s="293"/>
      <c r="RAY27" s="293"/>
      <c r="RAZ27" s="293"/>
      <c r="RBA27" s="293"/>
      <c r="RBB27" s="293"/>
      <c r="RBC27" s="293"/>
      <c r="RBD27" s="293"/>
      <c r="RBE27" s="293"/>
      <c r="RBF27" s="293"/>
      <c r="RBG27" s="293"/>
      <c r="RBH27" s="293"/>
      <c r="RBI27" s="293"/>
      <c r="RBJ27" s="293"/>
      <c r="RBK27" s="293"/>
      <c r="RBL27" s="293"/>
      <c r="RBM27" s="293"/>
      <c r="RBN27" s="293"/>
      <c r="RBO27" s="293"/>
      <c r="RBP27" s="293"/>
      <c r="RBQ27" s="293"/>
      <c r="RBR27" s="293"/>
      <c r="RBS27" s="293"/>
      <c r="RBT27" s="293"/>
      <c r="RBU27" s="293"/>
      <c r="RBV27" s="293"/>
      <c r="RBW27" s="293"/>
      <c r="RBX27" s="293"/>
      <c r="RBY27" s="293"/>
      <c r="RBZ27" s="293"/>
      <c r="RCA27" s="293"/>
      <c r="RCB27" s="293"/>
      <c r="RCC27" s="293"/>
      <c r="RCD27" s="293"/>
      <c r="RCE27" s="293"/>
      <c r="RCF27" s="293"/>
      <c r="RCG27" s="293"/>
      <c r="RCH27" s="293"/>
      <c r="RCI27" s="293"/>
      <c r="RCJ27" s="293"/>
      <c r="RCK27" s="293"/>
      <c r="RCL27" s="293"/>
      <c r="RCM27" s="293"/>
      <c r="RCN27" s="293"/>
      <c r="RCO27" s="293"/>
      <c r="RCP27" s="293"/>
      <c r="RCQ27" s="293"/>
      <c r="RCR27" s="293"/>
      <c r="RCS27" s="293"/>
      <c r="RCT27" s="293"/>
      <c r="RCU27" s="293"/>
      <c r="RCV27" s="293"/>
      <c r="RCW27" s="293"/>
      <c r="RCX27" s="293"/>
      <c r="RCY27" s="293"/>
      <c r="RCZ27" s="293"/>
      <c r="RDA27" s="293"/>
      <c r="RDB27" s="293"/>
      <c r="RDC27" s="293"/>
      <c r="RDD27" s="293"/>
      <c r="RDE27" s="293"/>
      <c r="RDF27" s="293"/>
      <c r="RDG27" s="293"/>
      <c r="RDH27" s="293"/>
      <c r="RDI27" s="293"/>
      <c r="RDJ27" s="293"/>
      <c r="RDK27" s="293"/>
      <c r="RDL27" s="293"/>
      <c r="RDM27" s="293"/>
      <c r="RDN27" s="293"/>
      <c r="RDO27" s="293"/>
      <c r="RDP27" s="293"/>
      <c r="RDQ27" s="293"/>
      <c r="RDR27" s="293"/>
      <c r="RDS27" s="293"/>
      <c r="RDT27" s="293"/>
      <c r="RDU27" s="293"/>
      <c r="RDV27" s="293"/>
      <c r="RDW27" s="293"/>
      <c r="RDX27" s="293"/>
      <c r="RDY27" s="293"/>
      <c r="RDZ27" s="293"/>
      <c r="REA27" s="293"/>
      <c r="REB27" s="293"/>
      <c r="REC27" s="293"/>
      <c r="RED27" s="293"/>
      <c r="REE27" s="293"/>
      <c r="REF27" s="293"/>
      <c r="REG27" s="293"/>
      <c r="REH27" s="293"/>
      <c r="REI27" s="293"/>
      <c r="REJ27" s="293"/>
      <c r="REK27" s="293"/>
      <c r="REL27" s="293"/>
      <c r="REM27" s="293"/>
      <c r="REN27" s="293"/>
      <c r="REO27" s="293"/>
      <c r="REP27" s="293"/>
      <c r="REQ27" s="293"/>
      <c r="RER27" s="293"/>
      <c r="RES27" s="293"/>
      <c r="RET27" s="293"/>
      <c r="REU27" s="293"/>
      <c r="REV27" s="293"/>
      <c r="REW27" s="293"/>
      <c r="REX27" s="293"/>
      <c r="REY27" s="293"/>
      <c r="REZ27" s="293"/>
      <c r="RFA27" s="293"/>
      <c r="RFB27" s="293"/>
      <c r="RFC27" s="293"/>
      <c r="RFD27" s="293"/>
      <c r="RFE27" s="293"/>
      <c r="RFF27" s="293"/>
      <c r="RFG27" s="293"/>
      <c r="RFH27" s="293"/>
      <c r="RFI27" s="293"/>
      <c r="RFJ27" s="293"/>
      <c r="RFK27" s="293"/>
      <c r="RFL27" s="293"/>
      <c r="RFM27" s="293"/>
      <c r="RFN27" s="293"/>
      <c r="RFO27" s="293"/>
      <c r="RFP27" s="293"/>
      <c r="RFQ27" s="293"/>
      <c r="RFR27" s="293"/>
      <c r="RFS27" s="293"/>
      <c r="RFT27" s="293"/>
      <c r="RFU27" s="293"/>
      <c r="RFV27" s="293"/>
      <c r="RFW27" s="293"/>
      <c r="RFX27" s="293"/>
      <c r="RFY27" s="293"/>
      <c r="RFZ27" s="293"/>
      <c r="RGA27" s="293"/>
      <c r="RGB27" s="293"/>
      <c r="RGC27" s="293"/>
      <c r="RGD27" s="293"/>
      <c r="RGE27" s="293"/>
      <c r="RGF27" s="293"/>
      <c r="RGG27" s="293"/>
      <c r="RGH27" s="293"/>
      <c r="RGI27" s="293"/>
      <c r="RGJ27" s="293"/>
      <c r="RGK27" s="293"/>
      <c r="RGL27" s="293"/>
      <c r="RGM27" s="293"/>
      <c r="RGN27" s="293"/>
      <c r="RGO27" s="293"/>
      <c r="RGP27" s="293"/>
      <c r="RGQ27" s="293"/>
      <c r="RGR27" s="293"/>
      <c r="RGS27" s="293"/>
      <c r="RGT27" s="293"/>
      <c r="RGU27" s="293"/>
      <c r="RGV27" s="293"/>
      <c r="RGW27" s="293"/>
      <c r="RGX27" s="293"/>
      <c r="RGY27" s="293"/>
      <c r="RGZ27" s="293"/>
      <c r="RHA27" s="293"/>
      <c r="RHB27" s="293"/>
      <c r="RHC27" s="293"/>
      <c r="RHD27" s="293"/>
      <c r="RHE27" s="293"/>
      <c r="RHF27" s="293"/>
      <c r="RHG27" s="293"/>
      <c r="RHH27" s="293"/>
      <c r="RHI27" s="293"/>
      <c r="RHJ27" s="293"/>
      <c r="RHK27" s="293"/>
      <c r="RHL27" s="293"/>
      <c r="RHM27" s="293"/>
      <c r="RHN27" s="293"/>
      <c r="RHO27" s="293"/>
      <c r="RHP27" s="293"/>
      <c r="RHQ27" s="293"/>
      <c r="RHR27" s="293"/>
      <c r="RHS27" s="293"/>
      <c r="RHT27" s="293"/>
      <c r="RHU27" s="293"/>
      <c r="RHV27" s="293"/>
      <c r="RHW27" s="293"/>
      <c r="RHX27" s="293"/>
      <c r="RHY27" s="293"/>
      <c r="RHZ27" s="293"/>
      <c r="RIA27" s="293"/>
      <c r="RIB27" s="293"/>
      <c r="RIC27" s="293"/>
      <c r="RID27" s="293"/>
      <c r="RIE27" s="293"/>
      <c r="RIF27" s="293"/>
      <c r="RIG27" s="293"/>
      <c r="RIH27" s="293"/>
      <c r="RII27" s="293"/>
      <c r="RIJ27" s="293"/>
      <c r="RIK27" s="293"/>
      <c r="RIL27" s="293"/>
      <c r="RIM27" s="293"/>
      <c r="RIN27" s="293"/>
      <c r="RIO27" s="293"/>
      <c r="RIP27" s="293"/>
      <c r="RIQ27" s="293"/>
      <c r="RIR27" s="293"/>
      <c r="RIS27" s="293"/>
      <c r="RIT27" s="293"/>
      <c r="RIU27" s="293"/>
      <c r="RIV27" s="293"/>
      <c r="RIW27" s="293"/>
      <c r="RIX27" s="293"/>
      <c r="RIY27" s="293"/>
      <c r="RIZ27" s="293"/>
      <c r="RJA27" s="293"/>
      <c r="RJB27" s="293"/>
      <c r="RJC27" s="293"/>
      <c r="RJD27" s="293"/>
      <c r="RJE27" s="293"/>
      <c r="RJF27" s="293"/>
      <c r="RJG27" s="293"/>
      <c r="RJH27" s="293"/>
      <c r="RJI27" s="293"/>
      <c r="RJJ27" s="293"/>
      <c r="RJK27" s="293"/>
      <c r="RJL27" s="293"/>
      <c r="RJM27" s="293"/>
      <c r="RJN27" s="293"/>
      <c r="RJO27" s="293"/>
      <c r="RJP27" s="293"/>
      <c r="RJQ27" s="293"/>
      <c r="RJR27" s="293"/>
      <c r="RJS27" s="293"/>
      <c r="RJT27" s="293"/>
      <c r="RJU27" s="293"/>
      <c r="RJV27" s="293"/>
      <c r="RJW27" s="293"/>
      <c r="RJX27" s="293"/>
      <c r="RJY27" s="293"/>
      <c r="RJZ27" s="293"/>
      <c r="RKA27" s="293"/>
      <c r="RKB27" s="293"/>
      <c r="RKC27" s="293"/>
      <c r="RKD27" s="293"/>
      <c r="RKE27" s="293"/>
      <c r="RKF27" s="293"/>
      <c r="RKG27" s="293"/>
      <c r="RKH27" s="293"/>
      <c r="RKI27" s="293"/>
      <c r="RKJ27" s="293"/>
      <c r="RKK27" s="293"/>
      <c r="RKL27" s="293"/>
      <c r="RKM27" s="293"/>
      <c r="RKN27" s="293"/>
      <c r="RKO27" s="293"/>
      <c r="RKP27" s="293"/>
      <c r="RKQ27" s="293"/>
      <c r="RKR27" s="293"/>
      <c r="RKS27" s="293"/>
      <c r="RKT27" s="293"/>
      <c r="RKU27" s="293"/>
      <c r="RKV27" s="293"/>
      <c r="RKW27" s="293"/>
      <c r="RKX27" s="293"/>
      <c r="RKY27" s="293"/>
      <c r="RKZ27" s="293"/>
      <c r="RLA27" s="293"/>
      <c r="RLB27" s="293"/>
      <c r="RLC27" s="293"/>
      <c r="RLD27" s="293"/>
      <c r="RLE27" s="293"/>
      <c r="RLF27" s="293"/>
      <c r="RLG27" s="293"/>
      <c r="RLH27" s="293"/>
      <c r="RLI27" s="293"/>
      <c r="RLJ27" s="293"/>
      <c r="RLK27" s="293"/>
      <c r="RLL27" s="293"/>
      <c r="RLM27" s="293"/>
      <c r="RLN27" s="293"/>
      <c r="RLO27" s="293"/>
      <c r="RLP27" s="293"/>
      <c r="RLQ27" s="293"/>
      <c r="RLR27" s="293"/>
      <c r="RLS27" s="293"/>
      <c r="RLT27" s="293"/>
      <c r="RLU27" s="293"/>
      <c r="RLV27" s="293"/>
      <c r="RLW27" s="293"/>
      <c r="RLX27" s="293"/>
      <c r="RLY27" s="293"/>
      <c r="RLZ27" s="293"/>
      <c r="RMA27" s="293"/>
      <c r="RMB27" s="293"/>
      <c r="RMC27" s="293"/>
      <c r="RMD27" s="293"/>
      <c r="RME27" s="293"/>
      <c r="RMF27" s="293"/>
      <c r="RMG27" s="293"/>
      <c r="RMH27" s="293"/>
      <c r="RMI27" s="293"/>
      <c r="RMJ27" s="293"/>
      <c r="RMK27" s="293"/>
      <c r="RML27" s="293"/>
      <c r="RMM27" s="293"/>
      <c r="RMN27" s="293"/>
      <c r="RMO27" s="293"/>
      <c r="RMP27" s="293"/>
      <c r="RMQ27" s="293"/>
      <c r="RMR27" s="293"/>
      <c r="RMS27" s="293"/>
      <c r="RMT27" s="293"/>
      <c r="RMU27" s="293"/>
      <c r="RMV27" s="293"/>
      <c r="RMW27" s="293"/>
      <c r="RMX27" s="293"/>
      <c r="RMY27" s="293"/>
      <c r="RMZ27" s="293"/>
      <c r="RNA27" s="293"/>
      <c r="RNB27" s="293"/>
      <c r="RNC27" s="293"/>
      <c r="RND27" s="293"/>
      <c r="RNE27" s="293"/>
      <c r="RNF27" s="293"/>
      <c r="RNG27" s="293"/>
      <c r="RNH27" s="293"/>
      <c r="RNI27" s="293"/>
      <c r="RNJ27" s="293"/>
      <c r="RNK27" s="293"/>
      <c r="RNL27" s="293"/>
      <c r="RNM27" s="293"/>
      <c r="RNN27" s="293"/>
      <c r="RNO27" s="293"/>
      <c r="RNP27" s="293"/>
      <c r="RNQ27" s="293"/>
      <c r="RNR27" s="293"/>
      <c r="RNS27" s="293"/>
      <c r="RNT27" s="293"/>
      <c r="RNU27" s="293"/>
      <c r="RNV27" s="293"/>
      <c r="RNW27" s="293"/>
      <c r="RNX27" s="293"/>
      <c r="RNY27" s="293"/>
      <c r="RNZ27" s="293"/>
      <c r="ROA27" s="293"/>
      <c r="ROB27" s="293"/>
      <c r="ROC27" s="293"/>
      <c r="ROD27" s="293"/>
      <c r="ROE27" s="293"/>
      <c r="ROF27" s="293"/>
      <c r="ROG27" s="293"/>
      <c r="ROH27" s="293"/>
      <c r="ROI27" s="293"/>
      <c r="ROJ27" s="293"/>
      <c r="ROK27" s="293"/>
      <c r="ROL27" s="293"/>
      <c r="ROM27" s="293"/>
      <c r="RON27" s="293"/>
      <c r="ROO27" s="293"/>
      <c r="ROP27" s="293"/>
      <c r="ROQ27" s="293"/>
      <c r="ROR27" s="293"/>
      <c r="ROS27" s="293"/>
      <c r="ROT27" s="293"/>
      <c r="ROU27" s="293"/>
      <c r="ROV27" s="293"/>
      <c r="ROW27" s="293"/>
      <c r="ROX27" s="293"/>
      <c r="ROY27" s="293"/>
      <c r="ROZ27" s="293"/>
      <c r="RPA27" s="293"/>
      <c r="RPB27" s="293"/>
      <c r="RPC27" s="293"/>
      <c r="RPD27" s="293"/>
      <c r="RPE27" s="293"/>
      <c r="RPF27" s="293"/>
      <c r="RPG27" s="293"/>
      <c r="RPH27" s="293"/>
      <c r="RPI27" s="293"/>
      <c r="RPJ27" s="293"/>
      <c r="RPK27" s="293"/>
      <c r="RPL27" s="293"/>
      <c r="RPM27" s="293"/>
      <c r="RPN27" s="293"/>
      <c r="RPO27" s="293"/>
      <c r="RPP27" s="293"/>
      <c r="RPQ27" s="293"/>
      <c r="RPR27" s="293"/>
      <c r="RPS27" s="293"/>
      <c r="RPT27" s="293"/>
      <c r="RPU27" s="293"/>
      <c r="RPV27" s="293"/>
      <c r="RPW27" s="293"/>
      <c r="RPX27" s="293"/>
      <c r="RPY27" s="293"/>
      <c r="RPZ27" s="293"/>
      <c r="RQA27" s="293"/>
      <c r="RQB27" s="293"/>
      <c r="RQC27" s="293"/>
      <c r="RQD27" s="293"/>
      <c r="RQE27" s="293"/>
      <c r="RQF27" s="293"/>
      <c r="RQG27" s="293"/>
      <c r="RQH27" s="293"/>
      <c r="RQI27" s="293"/>
      <c r="RQJ27" s="293"/>
      <c r="RQK27" s="293"/>
      <c r="RQL27" s="293"/>
      <c r="RQM27" s="293"/>
      <c r="RQN27" s="293"/>
      <c r="RQO27" s="293"/>
      <c r="RQP27" s="293"/>
      <c r="RQQ27" s="293"/>
      <c r="RQR27" s="293"/>
      <c r="RQS27" s="293"/>
      <c r="RQT27" s="293"/>
      <c r="RQU27" s="293"/>
      <c r="RQV27" s="293"/>
      <c r="RQW27" s="293"/>
      <c r="RQX27" s="293"/>
      <c r="RQY27" s="293"/>
      <c r="RQZ27" s="293"/>
      <c r="RRA27" s="293"/>
      <c r="RRB27" s="293"/>
      <c r="RRC27" s="293"/>
      <c r="RRD27" s="293"/>
      <c r="RRE27" s="293"/>
      <c r="RRF27" s="293"/>
      <c r="RRG27" s="293"/>
      <c r="RRH27" s="293"/>
      <c r="RRI27" s="293"/>
      <c r="RRJ27" s="293"/>
      <c r="RRK27" s="293"/>
      <c r="RRL27" s="293"/>
      <c r="RRM27" s="293"/>
      <c r="RRN27" s="293"/>
      <c r="RRO27" s="293"/>
      <c r="RRP27" s="293"/>
      <c r="RRQ27" s="293"/>
      <c r="RRR27" s="293"/>
      <c r="RRS27" s="293"/>
      <c r="RRT27" s="293"/>
      <c r="RRU27" s="293"/>
      <c r="RRV27" s="293"/>
      <c r="RRW27" s="293"/>
      <c r="RRX27" s="293"/>
      <c r="RRY27" s="293"/>
      <c r="RRZ27" s="293"/>
      <c r="RSA27" s="293"/>
      <c r="RSB27" s="293"/>
      <c r="RSC27" s="293"/>
      <c r="RSD27" s="293"/>
      <c r="RSE27" s="293"/>
      <c r="RSF27" s="293"/>
      <c r="RSG27" s="293"/>
      <c r="RSH27" s="293"/>
      <c r="RSI27" s="293"/>
      <c r="RSJ27" s="293"/>
      <c r="RSK27" s="293"/>
      <c r="RSL27" s="293"/>
      <c r="RSM27" s="293"/>
      <c r="RSN27" s="293"/>
      <c r="RSO27" s="293"/>
      <c r="RSP27" s="293"/>
      <c r="RSQ27" s="293"/>
      <c r="RSR27" s="293"/>
      <c r="RSS27" s="293"/>
      <c r="RST27" s="293"/>
      <c r="RSU27" s="293"/>
      <c r="RSV27" s="293"/>
      <c r="RSW27" s="293"/>
      <c r="RSX27" s="293"/>
      <c r="RSY27" s="293"/>
      <c r="RSZ27" s="293"/>
      <c r="RTA27" s="293"/>
      <c r="RTB27" s="293"/>
      <c r="RTC27" s="293"/>
      <c r="RTD27" s="293"/>
      <c r="RTE27" s="293"/>
      <c r="RTF27" s="293"/>
      <c r="RTG27" s="293"/>
      <c r="RTH27" s="293"/>
      <c r="RTI27" s="293"/>
      <c r="RTJ27" s="293"/>
      <c r="RTK27" s="293"/>
      <c r="RTL27" s="293"/>
      <c r="RTM27" s="293"/>
      <c r="RTN27" s="293"/>
      <c r="RTO27" s="293"/>
      <c r="RTP27" s="293"/>
      <c r="RTQ27" s="293"/>
      <c r="RTR27" s="293"/>
      <c r="RTS27" s="293"/>
      <c r="RTT27" s="293"/>
      <c r="RTU27" s="293"/>
      <c r="RTV27" s="293"/>
      <c r="RTW27" s="293"/>
      <c r="RTX27" s="293"/>
      <c r="RTY27" s="293"/>
      <c r="RTZ27" s="293"/>
      <c r="RUA27" s="293"/>
      <c r="RUB27" s="293"/>
      <c r="RUC27" s="293"/>
      <c r="RUD27" s="293"/>
      <c r="RUE27" s="293"/>
      <c r="RUF27" s="293"/>
      <c r="RUG27" s="293"/>
      <c r="RUH27" s="293"/>
      <c r="RUI27" s="293"/>
      <c r="RUJ27" s="293"/>
      <c r="RUK27" s="293"/>
      <c r="RUL27" s="293"/>
      <c r="RUM27" s="293"/>
      <c r="RUN27" s="293"/>
      <c r="RUO27" s="293"/>
      <c r="RUP27" s="293"/>
      <c r="RUQ27" s="293"/>
      <c r="RUR27" s="293"/>
      <c r="RUS27" s="293"/>
      <c r="RUT27" s="293"/>
      <c r="RUU27" s="293"/>
      <c r="RUV27" s="293"/>
      <c r="RUW27" s="293"/>
      <c r="RUX27" s="293"/>
      <c r="RUY27" s="293"/>
      <c r="RUZ27" s="293"/>
      <c r="RVA27" s="293"/>
      <c r="RVB27" s="293"/>
      <c r="RVC27" s="293"/>
      <c r="RVD27" s="293"/>
      <c r="RVE27" s="293"/>
      <c r="RVF27" s="293"/>
      <c r="RVG27" s="293"/>
      <c r="RVH27" s="293"/>
      <c r="RVI27" s="293"/>
      <c r="RVJ27" s="293"/>
      <c r="RVK27" s="293"/>
      <c r="RVL27" s="293"/>
      <c r="RVM27" s="293"/>
      <c r="RVN27" s="293"/>
      <c r="RVO27" s="293"/>
      <c r="RVP27" s="293"/>
      <c r="RVQ27" s="293"/>
      <c r="RVR27" s="293"/>
      <c r="RVS27" s="293"/>
      <c r="RVT27" s="293"/>
      <c r="RVU27" s="293"/>
      <c r="RVV27" s="293"/>
      <c r="RVW27" s="293"/>
      <c r="RVX27" s="293"/>
      <c r="RVY27" s="293"/>
      <c r="RVZ27" s="293"/>
      <c r="RWA27" s="293"/>
      <c r="RWB27" s="293"/>
      <c r="RWC27" s="293"/>
      <c r="RWD27" s="293"/>
      <c r="RWE27" s="293"/>
      <c r="RWF27" s="293"/>
      <c r="RWG27" s="293"/>
      <c r="RWH27" s="293"/>
      <c r="RWI27" s="293"/>
      <c r="RWJ27" s="293"/>
      <c r="RWK27" s="293"/>
      <c r="RWL27" s="293"/>
      <c r="RWM27" s="293"/>
      <c r="RWN27" s="293"/>
      <c r="RWO27" s="293"/>
      <c r="RWP27" s="293"/>
      <c r="RWQ27" s="293"/>
      <c r="RWR27" s="293"/>
      <c r="RWS27" s="293"/>
      <c r="RWT27" s="293"/>
      <c r="RWU27" s="293"/>
      <c r="RWV27" s="293"/>
      <c r="RWW27" s="293"/>
      <c r="RWX27" s="293"/>
      <c r="RWY27" s="293"/>
      <c r="RWZ27" s="293"/>
      <c r="RXA27" s="293"/>
      <c r="RXB27" s="293"/>
      <c r="RXC27" s="293"/>
      <c r="RXD27" s="293"/>
      <c r="RXE27" s="293"/>
      <c r="RXF27" s="293"/>
      <c r="RXG27" s="293"/>
      <c r="RXH27" s="293"/>
      <c r="RXI27" s="293"/>
      <c r="RXJ27" s="293"/>
      <c r="RXK27" s="293"/>
      <c r="RXL27" s="293"/>
      <c r="RXM27" s="293"/>
      <c r="RXN27" s="293"/>
      <c r="RXO27" s="293"/>
      <c r="RXP27" s="293"/>
      <c r="RXQ27" s="293"/>
      <c r="RXR27" s="293"/>
      <c r="RXS27" s="293"/>
      <c r="RXT27" s="293"/>
      <c r="RXU27" s="293"/>
      <c r="RXV27" s="293"/>
      <c r="RXW27" s="293"/>
      <c r="RXX27" s="293"/>
      <c r="RXY27" s="293"/>
      <c r="RXZ27" s="293"/>
      <c r="RYA27" s="293"/>
      <c r="RYB27" s="293"/>
      <c r="RYC27" s="293"/>
      <c r="RYD27" s="293"/>
      <c r="RYE27" s="293"/>
      <c r="RYF27" s="293"/>
      <c r="RYG27" s="293"/>
      <c r="RYH27" s="293"/>
      <c r="RYI27" s="293"/>
      <c r="RYJ27" s="293"/>
      <c r="RYK27" s="293"/>
      <c r="RYL27" s="293"/>
      <c r="RYM27" s="293"/>
      <c r="RYN27" s="293"/>
      <c r="RYO27" s="293"/>
      <c r="RYP27" s="293"/>
      <c r="RYQ27" s="293"/>
      <c r="RYR27" s="293"/>
      <c r="RYS27" s="293"/>
      <c r="RYT27" s="293"/>
      <c r="RYU27" s="293"/>
      <c r="RYV27" s="293"/>
      <c r="RYW27" s="293"/>
      <c r="RYX27" s="293"/>
      <c r="RYY27" s="293"/>
      <c r="RYZ27" s="293"/>
      <c r="RZA27" s="293"/>
      <c r="RZB27" s="293"/>
      <c r="RZC27" s="293"/>
      <c r="RZD27" s="293"/>
      <c r="RZE27" s="293"/>
      <c r="RZF27" s="293"/>
      <c r="RZG27" s="293"/>
      <c r="RZH27" s="293"/>
      <c r="RZI27" s="293"/>
      <c r="RZJ27" s="293"/>
      <c r="RZK27" s="293"/>
      <c r="RZL27" s="293"/>
      <c r="RZM27" s="293"/>
      <c r="RZN27" s="293"/>
      <c r="RZO27" s="293"/>
      <c r="RZP27" s="293"/>
      <c r="RZQ27" s="293"/>
      <c r="RZR27" s="293"/>
      <c r="RZS27" s="293"/>
      <c r="RZT27" s="293"/>
      <c r="RZU27" s="293"/>
      <c r="RZV27" s="293"/>
      <c r="RZW27" s="293"/>
      <c r="RZX27" s="293"/>
      <c r="RZY27" s="293"/>
      <c r="RZZ27" s="293"/>
      <c r="SAA27" s="293"/>
      <c r="SAB27" s="293"/>
      <c r="SAC27" s="293"/>
      <c r="SAD27" s="293"/>
      <c r="SAE27" s="293"/>
      <c r="SAF27" s="293"/>
      <c r="SAG27" s="293"/>
      <c r="SAH27" s="293"/>
      <c r="SAI27" s="293"/>
      <c r="SAJ27" s="293"/>
      <c r="SAK27" s="293"/>
      <c r="SAL27" s="293"/>
      <c r="SAM27" s="293"/>
      <c r="SAN27" s="293"/>
      <c r="SAO27" s="293"/>
      <c r="SAP27" s="293"/>
      <c r="SAQ27" s="293"/>
      <c r="SAR27" s="293"/>
      <c r="SAS27" s="293"/>
      <c r="SAT27" s="293"/>
      <c r="SAU27" s="293"/>
      <c r="SAV27" s="293"/>
      <c r="SAW27" s="293"/>
      <c r="SAX27" s="293"/>
      <c r="SAY27" s="293"/>
      <c r="SAZ27" s="293"/>
      <c r="SBA27" s="293"/>
      <c r="SBB27" s="293"/>
      <c r="SBC27" s="293"/>
      <c r="SBD27" s="293"/>
      <c r="SBE27" s="293"/>
      <c r="SBF27" s="293"/>
      <c r="SBG27" s="293"/>
      <c r="SBH27" s="293"/>
      <c r="SBI27" s="293"/>
      <c r="SBJ27" s="293"/>
      <c r="SBK27" s="293"/>
      <c r="SBL27" s="293"/>
      <c r="SBM27" s="293"/>
      <c r="SBN27" s="293"/>
      <c r="SBO27" s="293"/>
      <c r="SBP27" s="293"/>
      <c r="SBQ27" s="293"/>
      <c r="SBR27" s="293"/>
      <c r="SBS27" s="293"/>
      <c r="SBT27" s="293"/>
      <c r="SBU27" s="293"/>
      <c r="SBV27" s="293"/>
      <c r="SBW27" s="293"/>
      <c r="SBX27" s="293"/>
      <c r="SBY27" s="293"/>
      <c r="SBZ27" s="293"/>
      <c r="SCA27" s="293"/>
      <c r="SCB27" s="293"/>
      <c r="SCC27" s="293"/>
      <c r="SCD27" s="293"/>
      <c r="SCE27" s="293"/>
      <c r="SCF27" s="293"/>
      <c r="SCG27" s="293"/>
      <c r="SCH27" s="293"/>
      <c r="SCI27" s="293"/>
      <c r="SCJ27" s="293"/>
      <c r="SCK27" s="293"/>
      <c r="SCL27" s="293"/>
      <c r="SCM27" s="293"/>
      <c r="SCN27" s="293"/>
      <c r="SCO27" s="293"/>
      <c r="SCP27" s="293"/>
      <c r="SCQ27" s="293"/>
      <c r="SCR27" s="293"/>
      <c r="SCS27" s="293"/>
      <c r="SCT27" s="293"/>
      <c r="SCU27" s="293"/>
      <c r="SCV27" s="293"/>
      <c r="SCW27" s="293"/>
      <c r="SCX27" s="293"/>
      <c r="SCY27" s="293"/>
      <c r="SCZ27" s="293"/>
      <c r="SDA27" s="293"/>
      <c r="SDB27" s="293"/>
      <c r="SDC27" s="293"/>
      <c r="SDD27" s="293"/>
      <c r="SDE27" s="293"/>
      <c r="SDF27" s="293"/>
      <c r="SDG27" s="293"/>
      <c r="SDH27" s="293"/>
      <c r="SDI27" s="293"/>
      <c r="SDJ27" s="293"/>
      <c r="SDK27" s="293"/>
      <c r="SDL27" s="293"/>
      <c r="SDM27" s="293"/>
      <c r="SDN27" s="293"/>
      <c r="SDO27" s="293"/>
      <c r="SDP27" s="293"/>
      <c r="SDQ27" s="293"/>
      <c r="SDR27" s="293"/>
      <c r="SDS27" s="293"/>
      <c r="SDT27" s="293"/>
      <c r="SDU27" s="293"/>
      <c r="SDV27" s="293"/>
      <c r="SDW27" s="293"/>
      <c r="SDX27" s="293"/>
      <c r="SDY27" s="293"/>
      <c r="SDZ27" s="293"/>
      <c r="SEA27" s="293"/>
      <c r="SEB27" s="293"/>
      <c r="SEC27" s="293"/>
      <c r="SED27" s="293"/>
      <c r="SEE27" s="293"/>
      <c r="SEF27" s="293"/>
      <c r="SEG27" s="293"/>
      <c r="SEH27" s="293"/>
      <c r="SEI27" s="293"/>
      <c r="SEJ27" s="293"/>
      <c r="SEK27" s="293"/>
      <c r="SEL27" s="293"/>
      <c r="SEM27" s="293"/>
      <c r="SEN27" s="293"/>
      <c r="SEO27" s="293"/>
      <c r="SEP27" s="293"/>
      <c r="SEQ27" s="293"/>
      <c r="SER27" s="293"/>
      <c r="SES27" s="293"/>
      <c r="SET27" s="293"/>
      <c r="SEU27" s="293"/>
      <c r="SEV27" s="293"/>
      <c r="SEW27" s="293"/>
      <c r="SEX27" s="293"/>
      <c r="SEY27" s="293"/>
      <c r="SEZ27" s="293"/>
      <c r="SFA27" s="293"/>
      <c r="SFB27" s="293"/>
      <c r="SFC27" s="293"/>
      <c r="SFD27" s="293"/>
      <c r="SFE27" s="293"/>
      <c r="SFF27" s="293"/>
      <c r="SFG27" s="293"/>
      <c r="SFH27" s="293"/>
      <c r="SFI27" s="293"/>
      <c r="SFJ27" s="293"/>
      <c r="SFK27" s="293"/>
      <c r="SFL27" s="293"/>
      <c r="SFM27" s="293"/>
      <c r="SFN27" s="293"/>
      <c r="SFO27" s="293"/>
      <c r="SFP27" s="293"/>
      <c r="SFQ27" s="293"/>
      <c r="SFR27" s="293"/>
      <c r="SFS27" s="293"/>
      <c r="SFT27" s="293"/>
      <c r="SFU27" s="293"/>
      <c r="SFV27" s="293"/>
      <c r="SFW27" s="293"/>
      <c r="SFX27" s="293"/>
      <c r="SFY27" s="293"/>
      <c r="SFZ27" s="293"/>
      <c r="SGA27" s="293"/>
      <c r="SGB27" s="293"/>
      <c r="SGC27" s="293"/>
      <c r="SGD27" s="293"/>
      <c r="SGE27" s="293"/>
      <c r="SGF27" s="293"/>
      <c r="SGG27" s="293"/>
      <c r="SGH27" s="293"/>
      <c r="SGI27" s="293"/>
      <c r="SGJ27" s="293"/>
      <c r="SGK27" s="293"/>
      <c r="SGL27" s="293"/>
      <c r="SGM27" s="293"/>
      <c r="SGN27" s="293"/>
      <c r="SGO27" s="293"/>
      <c r="SGP27" s="293"/>
      <c r="SGQ27" s="293"/>
      <c r="SGR27" s="293"/>
      <c r="SGS27" s="293"/>
      <c r="SGT27" s="293"/>
      <c r="SGU27" s="293"/>
      <c r="SGV27" s="293"/>
      <c r="SGW27" s="293"/>
      <c r="SGX27" s="293"/>
      <c r="SGY27" s="293"/>
      <c r="SGZ27" s="293"/>
      <c r="SHA27" s="293"/>
      <c r="SHB27" s="293"/>
      <c r="SHC27" s="293"/>
      <c r="SHD27" s="293"/>
      <c r="SHE27" s="293"/>
      <c r="SHF27" s="293"/>
      <c r="SHG27" s="293"/>
      <c r="SHH27" s="293"/>
      <c r="SHI27" s="293"/>
      <c r="SHJ27" s="293"/>
      <c r="SHK27" s="293"/>
      <c r="SHL27" s="293"/>
      <c r="SHM27" s="293"/>
      <c r="SHN27" s="293"/>
      <c r="SHO27" s="293"/>
      <c r="SHP27" s="293"/>
      <c r="SHQ27" s="293"/>
      <c r="SHR27" s="293"/>
      <c r="SHS27" s="293"/>
      <c r="SHT27" s="293"/>
      <c r="SHU27" s="293"/>
      <c r="SHV27" s="293"/>
      <c r="SHW27" s="293"/>
      <c r="SHX27" s="293"/>
      <c r="SHY27" s="293"/>
      <c r="SHZ27" s="293"/>
      <c r="SIA27" s="293"/>
      <c r="SIB27" s="293"/>
      <c r="SIC27" s="293"/>
      <c r="SID27" s="293"/>
      <c r="SIE27" s="293"/>
      <c r="SIF27" s="293"/>
      <c r="SIG27" s="293"/>
      <c r="SIH27" s="293"/>
      <c r="SII27" s="293"/>
      <c r="SIJ27" s="293"/>
      <c r="SIK27" s="293"/>
      <c r="SIL27" s="293"/>
      <c r="SIM27" s="293"/>
      <c r="SIN27" s="293"/>
      <c r="SIO27" s="293"/>
      <c r="SIP27" s="293"/>
      <c r="SIQ27" s="293"/>
      <c r="SIR27" s="293"/>
      <c r="SIS27" s="293"/>
      <c r="SIT27" s="293"/>
      <c r="SIU27" s="293"/>
      <c r="SIV27" s="293"/>
      <c r="SIW27" s="293"/>
      <c r="SIX27" s="293"/>
      <c r="SIY27" s="293"/>
      <c r="SIZ27" s="293"/>
      <c r="SJA27" s="293"/>
      <c r="SJB27" s="293"/>
      <c r="SJC27" s="293"/>
      <c r="SJD27" s="293"/>
      <c r="SJE27" s="293"/>
      <c r="SJF27" s="293"/>
      <c r="SJG27" s="293"/>
      <c r="SJH27" s="293"/>
      <c r="SJI27" s="293"/>
      <c r="SJJ27" s="293"/>
      <c r="SJK27" s="293"/>
      <c r="SJL27" s="293"/>
      <c r="SJM27" s="293"/>
      <c r="SJN27" s="293"/>
      <c r="SJO27" s="293"/>
      <c r="SJP27" s="293"/>
      <c r="SJQ27" s="293"/>
      <c r="SJR27" s="293"/>
      <c r="SJS27" s="293"/>
      <c r="SJT27" s="293"/>
      <c r="SJU27" s="293"/>
      <c r="SJV27" s="293"/>
      <c r="SJW27" s="293"/>
      <c r="SJX27" s="293"/>
      <c r="SJY27" s="293"/>
      <c r="SJZ27" s="293"/>
      <c r="SKA27" s="293"/>
      <c r="SKB27" s="293"/>
      <c r="SKC27" s="293"/>
      <c r="SKD27" s="293"/>
      <c r="SKE27" s="293"/>
      <c r="SKF27" s="293"/>
      <c r="SKG27" s="293"/>
      <c r="SKH27" s="293"/>
      <c r="SKI27" s="293"/>
      <c r="SKJ27" s="293"/>
      <c r="SKK27" s="293"/>
      <c r="SKL27" s="293"/>
      <c r="SKM27" s="293"/>
      <c r="SKN27" s="293"/>
      <c r="SKO27" s="293"/>
      <c r="SKP27" s="293"/>
      <c r="SKQ27" s="293"/>
      <c r="SKR27" s="293"/>
      <c r="SKS27" s="293"/>
      <c r="SKT27" s="293"/>
      <c r="SKU27" s="293"/>
      <c r="SKV27" s="293"/>
      <c r="SKW27" s="293"/>
      <c r="SKX27" s="293"/>
      <c r="SKY27" s="293"/>
      <c r="SKZ27" s="293"/>
      <c r="SLA27" s="293"/>
      <c r="SLB27" s="293"/>
      <c r="SLC27" s="293"/>
      <c r="SLD27" s="293"/>
      <c r="SLE27" s="293"/>
      <c r="SLF27" s="293"/>
      <c r="SLG27" s="293"/>
      <c r="SLH27" s="293"/>
      <c r="SLI27" s="293"/>
      <c r="SLJ27" s="293"/>
      <c r="SLK27" s="293"/>
      <c r="SLL27" s="293"/>
      <c r="SLM27" s="293"/>
      <c r="SLN27" s="293"/>
      <c r="SLO27" s="293"/>
      <c r="SLP27" s="293"/>
      <c r="SLQ27" s="293"/>
      <c r="SLR27" s="293"/>
      <c r="SLS27" s="293"/>
      <c r="SLT27" s="293"/>
      <c r="SLU27" s="293"/>
      <c r="SLV27" s="293"/>
      <c r="SLW27" s="293"/>
      <c r="SLX27" s="293"/>
      <c r="SLY27" s="293"/>
      <c r="SLZ27" s="293"/>
      <c r="SMA27" s="293"/>
      <c r="SMB27" s="293"/>
      <c r="SMC27" s="293"/>
      <c r="SMD27" s="293"/>
      <c r="SME27" s="293"/>
      <c r="SMF27" s="293"/>
      <c r="SMG27" s="293"/>
      <c r="SMH27" s="293"/>
      <c r="SMI27" s="293"/>
      <c r="SMJ27" s="293"/>
      <c r="SMK27" s="293"/>
      <c r="SML27" s="293"/>
      <c r="SMM27" s="293"/>
      <c r="SMN27" s="293"/>
      <c r="SMO27" s="293"/>
      <c r="SMP27" s="293"/>
      <c r="SMQ27" s="293"/>
      <c r="SMR27" s="293"/>
      <c r="SMS27" s="293"/>
      <c r="SMT27" s="293"/>
      <c r="SMU27" s="293"/>
      <c r="SMV27" s="293"/>
      <c r="SMW27" s="293"/>
      <c r="SMX27" s="293"/>
      <c r="SMY27" s="293"/>
      <c r="SMZ27" s="293"/>
      <c r="SNA27" s="293"/>
      <c r="SNB27" s="293"/>
      <c r="SNC27" s="293"/>
      <c r="SND27" s="293"/>
      <c r="SNE27" s="293"/>
      <c r="SNF27" s="293"/>
      <c r="SNG27" s="293"/>
      <c r="SNH27" s="293"/>
      <c r="SNI27" s="293"/>
      <c r="SNJ27" s="293"/>
      <c r="SNK27" s="293"/>
      <c r="SNL27" s="293"/>
      <c r="SNM27" s="293"/>
      <c r="SNN27" s="293"/>
      <c r="SNO27" s="293"/>
      <c r="SNP27" s="293"/>
      <c r="SNQ27" s="293"/>
      <c r="SNR27" s="293"/>
      <c r="SNS27" s="293"/>
      <c r="SNT27" s="293"/>
      <c r="SNU27" s="293"/>
      <c r="SNV27" s="293"/>
      <c r="SNW27" s="293"/>
      <c r="SNX27" s="293"/>
      <c r="SNY27" s="293"/>
      <c r="SNZ27" s="293"/>
      <c r="SOA27" s="293"/>
      <c r="SOB27" s="293"/>
      <c r="SOC27" s="293"/>
      <c r="SOD27" s="293"/>
      <c r="SOE27" s="293"/>
      <c r="SOF27" s="293"/>
      <c r="SOG27" s="293"/>
      <c r="SOH27" s="293"/>
      <c r="SOI27" s="293"/>
      <c r="SOJ27" s="293"/>
      <c r="SOK27" s="293"/>
      <c r="SOL27" s="293"/>
      <c r="SOM27" s="293"/>
      <c r="SON27" s="293"/>
      <c r="SOO27" s="293"/>
      <c r="SOP27" s="293"/>
      <c r="SOQ27" s="293"/>
      <c r="SOR27" s="293"/>
      <c r="SOS27" s="293"/>
      <c r="SOT27" s="293"/>
      <c r="SOU27" s="293"/>
      <c r="SOV27" s="293"/>
      <c r="SOW27" s="293"/>
      <c r="SOX27" s="293"/>
      <c r="SOY27" s="293"/>
      <c r="SOZ27" s="293"/>
      <c r="SPA27" s="293"/>
      <c r="SPB27" s="293"/>
      <c r="SPC27" s="293"/>
      <c r="SPD27" s="293"/>
      <c r="SPE27" s="293"/>
      <c r="SPF27" s="293"/>
      <c r="SPG27" s="293"/>
      <c r="SPH27" s="293"/>
      <c r="SPI27" s="293"/>
      <c r="SPJ27" s="293"/>
      <c r="SPK27" s="293"/>
      <c r="SPL27" s="293"/>
      <c r="SPM27" s="293"/>
      <c r="SPN27" s="293"/>
      <c r="SPO27" s="293"/>
      <c r="SPP27" s="293"/>
      <c r="SPQ27" s="293"/>
      <c r="SPR27" s="293"/>
      <c r="SPS27" s="293"/>
      <c r="SPT27" s="293"/>
      <c r="SPU27" s="293"/>
      <c r="SPV27" s="293"/>
      <c r="SPW27" s="293"/>
      <c r="SPX27" s="293"/>
      <c r="SPY27" s="293"/>
      <c r="SPZ27" s="293"/>
      <c r="SQA27" s="293"/>
      <c r="SQB27" s="293"/>
      <c r="SQC27" s="293"/>
      <c r="SQD27" s="293"/>
      <c r="SQE27" s="293"/>
      <c r="SQF27" s="293"/>
      <c r="SQG27" s="293"/>
      <c r="SQH27" s="293"/>
      <c r="SQI27" s="293"/>
      <c r="SQJ27" s="293"/>
      <c r="SQK27" s="293"/>
      <c r="SQL27" s="293"/>
      <c r="SQM27" s="293"/>
      <c r="SQN27" s="293"/>
      <c r="SQO27" s="293"/>
      <c r="SQP27" s="293"/>
      <c r="SQQ27" s="293"/>
      <c r="SQR27" s="293"/>
      <c r="SQS27" s="293"/>
      <c r="SQT27" s="293"/>
      <c r="SQU27" s="293"/>
      <c r="SQV27" s="293"/>
      <c r="SQW27" s="293"/>
      <c r="SQX27" s="293"/>
      <c r="SQY27" s="293"/>
      <c r="SQZ27" s="293"/>
      <c r="SRA27" s="293"/>
      <c r="SRB27" s="293"/>
      <c r="SRC27" s="293"/>
      <c r="SRD27" s="293"/>
      <c r="SRE27" s="293"/>
      <c r="SRF27" s="293"/>
      <c r="SRG27" s="293"/>
      <c r="SRH27" s="293"/>
      <c r="SRI27" s="293"/>
      <c r="SRJ27" s="293"/>
      <c r="SRK27" s="293"/>
      <c r="SRL27" s="293"/>
      <c r="SRM27" s="293"/>
      <c r="SRN27" s="293"/>
      <c r="SRO27" s="293"/>
      <c r="SRP27" s="293"/>
      <c r="SRQ27" s="293"/>
      <c r="SRR27" s="293"/>
      <c r="SRS27" s="293"/>
      <c r="SRT27" s="293"/>
      <c r="SRU27" s="293"/>
      <c r="SRV27" s="293"/>
      <c r="SRW27" s="293"/>
      <c r="SRX27" s="293"/>
      <c r="SRY27" s="293"/>
      <c r="SRZ27" s="293"/>
      <c r="SSA27" s="293"/>
      <c r="SSB27" s="293"/>
      <c r="SSC27" s="293"/>
      <c r="SSD27" s="293"/>
      <c r="SSE27" s="293"/>
      <c r="SSF27" s="293"/>
      <c r="SSG27" s="293"/>
      <c r="SSH27" s="293"/>
      <c r="SSI27" s="293"/>
      <c r="SSJ27" s="293"/>
      <c r="SSK27" s="293"/>
      <c r="SSL27" s="293"/>
      <c r="SSM27" s="293"/>
      <c r="SSN27" s="293"/>
      <c r="SSO27" s="293"/>
      <c r="SSP27" s="293"/>
      <c r="SSQ27" s="293"/>
      <c r="SSR27" s="293"/>
      <c r="SSS27" s="293"/>
      <c r="SST27" s="293"/>
      <c r="SSU27" s="293"/>
      <c r="SSV27" s="293"/>
      <c r="SSW27" s="293"/>
      <c r="SSX27" s="293"/>
      <c r="SSY27" s="293"/>
      <c r="SSZ27" s="293"/>
      <c r="STA27" s="293"/>
      <c r="STB27" s="293"/>
      <c r="STC27" s="293"/>
      <c r="STD27" s="293"/>
      <c r="STE27" s="293"/>
      <c r="STF27" s="293"/>
      <c r="STG27" s="293"/>
      <c r="STH27" s="293"/>
      <c r="STI27" s="293"/>
      <c r="STJ27" s="293"/>
      <c r="STK27" s="293"/>
      <c r="STL27" s="293"/>
      <c r="STM27" s="293"/>
      <c r="STN27" s="293"/>
      <c r="STO27" s="293"/>
      <c r="STP27" s="293"/>
      <c r="STQ27" s="293"/>
      <c r="STR27" s="293"/>
      <c r="STS27" s="293"/>
      <c r="STT27" s="293"/>
      <c r="STU27" s="293"/>
      <c r="STV27" s="293"/>
      <c r="STW27" s="293"/>
      <c r="STX27" s="293"/>
      <c r="STY27" s="293"/>
      <c r="STZ27" s="293"/>
      <c r="SUA27" s="293"/>
      <c r="SUB27" s="293"/>
      <c r="SUC27" s="293"/>
      <c r="SUD27" s="293"/>
      <c r="SUE27" s="293"/>
      <c r="SUF27" s="293"/>
      <c r="SUG27" s="293"/>
      <c r="SUH27" s="293"/>
      <c r="SUI27" s="293"/>
      <c r="SUJ27" s="293"/>
      <c r="SUK27" s="293"/>
      <c r="SUL27" s="293"/>
      <c r="SUM27" s="293"/>
      <c r="SUN27" s="293"/>
      <c r="SUO27" s="293"/>
      <c r="SUP27" s="293"/>
      <c r="SUQ27" s="293"/>
      <c r="SUR27" s="293"/>
      <c r="SUS27" s="293"/>
      <c r="SUT27" s="293"/>
      <c r="SUU27" s="293"/>
      <c r="SUV27" s="293"/>
      <c r="SUW27" s="293"/>
      <c r="SUX27" s="293"/>
      <c r="SUY27" s="293"/>
      <c r="SUZ27" s="293"/>
      <c r="SVA27" s="293"/>
      <c r="SVB27" s="293"/>
      <c r="SVC27" s="293"/>
      <c r="SVD27" s="293"/>
      <c r="SVE27" s="293"/>
      <c r="SVF27" s="293"/>
      <c r="SVG27" s="293"/>
      <c r="SVH27" s="293"/>
      <c r="SVI27" s="293"/>
      <c r="SVJ27" s="293"/>
      <c r="SVK27" s="293"/>
      <c r="SVL27" s="293"/>
      <c r="SVM27" s="293"/>
      <c r="SVN27" s="293"/>
      <c r="SVO27" s="293"/>
      <c r="SVP27" s="293"/>
      <c r="SVQ27" s="293"/>
      <c r="SVR27" s="293"/>
      <c r="SVS27" s="293"/>
      <c r="SVT27" s="293"/>
      <c r="SVU27" s="293"/>
      <c r="SVV27" s="293"/>
      <c r="SVW27" s="293"/>
      <c r="SVX27" s="293"/>
      <c r="SVY27" s="293"/>
      <c r="SVZ27" s="293"/>
      <c r="SWA27" s="293"/>
      <c r="SWB27" s="293"/>
      <c r="SWC27" s="293"/>
      <c r="SWD27" s="293"/>
      <c r="SWE27" s="293"/>
      <c r="SWF27" s="293"/>
      <c r="SWG27" s="293"/>
      <c r="SWH27" s="293"/>
      <c r="SWI27" s="293"/>
      <c r="SWJ27" s="293"/>
      <c r="SWK27" s="293"/>
      <c r="SWL27" s="293"/>
      <c r="SWM27" s="293"/>
      <c r="SWN27" s="293"/>
      <c r="SWO27" s="293"/>
      <c r="SWP27" s="293"/>
      <c r="SWQ27" s="293"/>
      <c r="SWR27" s="293"/>
      <c r="SWS27" s="293"/>
      <c r="SWT27" s="293"/>
      <c r="SWU27" s="293"/>
      <c r="SWV27" s="293"/>
      <c r="SWW27" s="293"/>
      <c r="SWX27" s="293"/>
      <c r="SWY27" s="293"/>
      <c r="SWZ27" s="293"/>
      <c r="SXA27" s="293"/>
      <c r="SXB27" s="293"/>
      <c r="SXC27" s="293"/>
      <c r="SXD27" s="293"/>
      <c r="SXE27" s="293"/>
      <c r="SXF27" s="293"/>
      <c r="SXG27" s="293"/>
      <c r="SXH27" s="293"/>
      <c r="SXI27" s="293"/>
      <c r="SXJ27" s="293"/>
      <c r="SXK27" s="293"/>
      <c r="SXL27" s="293"/>
      <c r="SXM27" s="293"/>
      <c r="SXN27" s="293"/>
      <c r="SXO27" s="293"/>
      <c r="SXP27" s="293"/>
      <c r="SXQ27" s="293"/>
      <c r="SXR27" s="293"/>
      <c r="SXS27" s="293"/>
      <c r="SXT27" s="293"/>
      <c r="SXU27" s="293"/>
      <c r="SXV27" s="293"/>
      <c r="SXW27" s="293"/>
      <c r="SXX27" s="293"/>
      <c r="SXY27" s="293"/>
      <c r="SXZ27" s="293"/>
      <c r="SYA27" s="293"/>
      <c r="SYB27" s="293"/>
      <c r="SYC27" s="293"/>
      <c r="SYD27" s="293"/>
      <c r="SYE27" s="293"/>
      <c r="SYF27" s="293"/>
      <c r="SYG27" s="293"/>
      <c r="SYH27" s="293"/>
      <c r="SYI27" s="293"/>
      <c r="SYJ27" s="293"/>
      <c r="SYK27" s="293"/>
      <c r="SYL27" s="293"/>
      <c r="SYM27" s="293"/>
      <c r="SYN27" s="293"/>
      <c r="SYO27" s="293"/>
      <c r="SYP27" s="293"/>
      <c r="SYQ27" s="293"/>
      <c r="SYR27" s="293"/>
      <c r="SYS27" s="293"/>
      <c r="SYT27" s="293"/>
      <c r="SYU27" s="293"/>
      <c r="SYV27" s="293"/>
      <c r="SYW27" s="293"/>
      <c r="SYX27" s="293"/>
      <c r="SYY27" s="293"/>
      <c r="SYZ27" s="293"/>
      <c r="SZA27" s="293"/>
      <c r="SZB27" s="293"/>
      <c r="SZC27" s="293"/>
      <c r="SZD27" s="293"/>
      <c r="SZE27" s="293"/>
      <c r="SZF27" s="293"/>
      <c r="SZG27" s="293"/>
      <c r="SZH27" s="293"/>
      <c r="SZI27" s="293"/>
      <c r="SZJ27" s="293"/>
      <c r="SZK27" s="293"/>
      <c r="SZL27" s="293"/>
      <c r="SZM27" s="293"/>
      <c r="SZN27" s="293"/>
      <c r="SZO27" s="293"/>
      <c r="SZP27" s="293"/>
      <c r="SZQ27" s="293"/>
      <c r="SZR27" s="293"/>
      <c r="SZS27" s="293"/>
      <c r="SZT27" s="293"/>
      <c r="SZU27" s="293"/>
      <c r="SZV27" s="293"/>
      <c r="SZW27" s="293"/>
      <c r="SZX27" s="293"/>
      <c r="SZY27" s="293"/>
      <c r="SZZ27" s="293"/>
      <c r="TAA27" s="293"/>
      <c r="TAB27" s="293"/>
      <c r="TAC27" s="293"/>
      <c r="TAD27" s="293"/>
      <c r="TAE27" s="293"/>
      <c r="TAF27" s="293"/>
      <c r="TAG27" s="293"/>
      <c r="TAH27" s="293"/>
      <c r="TAI27" s="293"/>
      <c r="TAJ27" s="293"/>
      <c r="TAK27" s="293"/>
      <c r="TAL27" s="293"/>
      <c r="TAM27" s="293"/>
      <c r="TAN27" s="293"/>
      <c r="TAO27" s="293"/>
      <c r="TAP27" s="293"/>
      <c r="TAQ27" s="293"/>
      <c r="TAR27" s="293"/>
      <c r="TAS27" s="293"/>
      <c r="TAT27" s="293"/>
      <c r="TAU27" s="293"/>
      <c r="TAV27" s="293"/>
      <c r="TAW27" s="293"/>
      <c r="TAX27" s="293"/>
      <c r="TAY27" s="293"/>
      <c r="TAZ27" s="293"/>
      <c r="TBA27" s="293"/>
      <c r="TBB27" s="293"/>
      <c r="TBC27" s="293"/>
      <c r="TBD27" s="293"/>
      <c r="TBE27" s="293"/>
      <c r="TBF27" s="293"/>
      <c r="TBG27" s="293"/>
      <c r="TBH27" s="293"/>
      <c r="TBI27" s="293"/>
      <c r="TBJ27" s="293"/>
      <c r="TBK27" s="293"/>
      <c r="TBL27" s="293"/>
      <c r="TBM27" s="293"/>
      <c r="TBN27" s="293"/>
      <c r="TBO27" s="293"/>
      <c r="TBP27" s="293"/>
      <c r="TBQ27" s="293"/>
      <c r="TBR27" s="293"/>
      <c r="TBS27" s="293"/>
      <c r="TBT27" s="293"/>
      <c r="TBU27" s="293"/>
      <c r="TBV27" s="293"/>
      <c r="TBW27" s="293"/>
      <c r="TBX27" s="293"/>
      <c r="TBY27" s="293"/>
      <c r="TBZ27" s="293"/>
      <c r="TCA27" s="293"/>
      <c r="TCB27" s="293"/>
      <c r="TCC27" s="293"/>
      <c r="TCD27" s="293"/>
      <c r="TCE27" s="293"/>
      <c r="TCF27" s="293"/>
      <c r="TCG27" s="293"/>
      <c r="TCH27" s="293"/>
      <c r="TCI27" s="293"/>
      <c r="TCJ27" s="293"/>
      <c r="TCK27" s="293"/>
      <c r="TCL27" s="293"/>
      <c r="TCM27" s="293"/>
      <c r="TCN27" s="293"/>
      <c r="TCO27" s="293"/>
      <c r="TCP27" s="293"/>
      <c r="TCQ27" s="293"/>
      <c r="TCR27" s="293"/>
      <c r="TCS27" s="293"/>
      <c r="TCT27" s="293"/>
      <c r="TCU27" s="293"/>
      <c r="TCV27" s="293"/>
      <c r="TCW27" s="293"/>
      <c r="TCX27" s="293"/>
      <c r="TCY27" s="293"/>
      <c r="TCZ27" s="293"/>
      <c r="TDA27" s="293"/>
      <c r="TDB27" s="293"/>
      <c r="TDC27" s="293"/>
      <c r="TDD27" s="293"/>
      <c r="TDE27" s="293"/>
      <c r="TDF27" s="293"/>
      <c r="TDG27" s="293"/>
      <c r="TDH27" s="293"/>
      <c r="TDI27" s="293"/>
      <c r="TDJ27" s="293"/>
      <c r="TDK27" s="293"/>
      <c r="TDL27" s="293"/>
      <c r="TDM27" s="293"/>
      <c r="TDN27" s="293"/>
      <c r="TDO27" s="293"/>
      <c r="TDP27" s="293"/>
      <c r="TDQ27" s="293"/>
      <c r="TDR27" s="293"/>
      <c r="TDS27" s="293"/>
      <c r="TDT27" s="293"/>
      <c r="TDU27" s="293"/>
      <c r="TDV27" s="293"/>
      <c r="TDW27" s="293"/>
      <c r="TDX27" s="293"/>
      <c r="TDY27" s="293"/>
      <c r="TDZ27" s="293"/>
      <c r="TEA27" s="293"/>
      <c r="TEB27" s="293"/>
      <c r="TEC27" s="293"/>
      <c r="TED27" s="293"/>
      <c r="TEE27" s="293"/>
      <c r="TEF27" s="293"/>
      <c r="TEG27" s="293"/>
      <c r="TEH27" s="293"/>
      <c r="TEI27" s="293"/>
      <c r="TEJ27" s="293"/>
      <c r="TEK27" s="293"/>
      <c r="TEL27" s="293"/>
      <c r="TEM27" s="293"/>
      <c r="TEN27" s="293"/>
      <c r="TEO27" s="293"/>
      <c r="TEP27" s="293"/>
      <c r="TEQ27" s="293"/>
      <c r="TER27" s="293"/>
      <c r="TES27" s="293"/>
      <c r="TET27" s="293"/>
      <c r="TEU27" s="293"/>
      <c r="TEV27" s="293"/>
      <c r="TEW27" s="293"/>
      <c r="TEX27" s="293"/>
      <c r="TEY27" s="293"/>
      <c r="TEZ27" s="293"/>
      <c r="TFA27" s="293"/>
      <c r="TFB27" s="293"/>
      <c r="TFC27" s="293"/>
      <c r="TFD27" s="293"/>
      <c r="TFE27" s="293"/>
      <c r="TFF27" s="293"/>
      <c r="TFG27" s="293"/>
      <c r="TFH27" s="293"/>
      <c r="TFI27" s="293"/>
      <c r="TFJ27" s="293"/>
      <c r="TFK27" s="293"/>
      <c r="TFL27" s="293"/>
      <c r="TFM27" s="293"/>
      <c r="TFN27" s="293"/>
      <c r="TFO27" s="293"/>
      <c r="TFP27" s="293"/>
      <c r="TFQ27" s="293"/>
      <c r="TFR27" s="293"/>
      <c r="TFS27" s="293"/>
      <c r="TFT27" s="293"/>
      <c r="TFU27" s="293"/>
      <c r="TFV27" s="293"/>
      <c r="TFW27" s="293"/>
      <c r="TFX27" s="293"/>
      <c r="TFY27" s="293"/>
      <c r="TFZ27" s="293"/>
      <c r="TGA27" s="293"/>
      <c r="TGB27" s="293"/>
      <c r="TGC27" s="293"/>
      <c r="TGD27" s="293"/>
      <c r="TGE27" s="293"/>
      <c r="TGF27" s="293"/>
      <c r="TGG27" s="293"/>
      <c r="TGH27" s="293"/>
      <c r="TGI27" s="293"/>
      <c r="TGJ27" s="293"/>
      <c r="TGK27" s="293"/>
      <c r="TGL27" s="293"/>
      <c r="TGM27" s="293"/>
      <c r="TGN27" s="293"/>
      <c r="TGO27" s="293"/>
      <c r="TGP27" s="293"/>
      <c r="TGQ27" s="293"/>
      <c r="TGR27" s="293"/>
      <c r="TGS27" s="293"/>
      <c r="TGT27" s="293"/>
      <c r="TGU27" s="293"/>
      <c r="TGV27" s="293"/>
      <c r="TGW27" s="293"/>
      <c r="TGX27" s="293"/>
      <c r="TGY27" s="293"/>
      <c r="TGZ27" s="293"/>
      <c r="THA27" s="293"/>
      <c r="THB27" s="293"/>
      <c r="THC27" s="293"/>
      <c r="THD27" s="293"/>
      <c r="THE27" s="293"/>
      <c r="THF27" s="293"/>
      <c r="THG27" s="293"/>
      <c r="THH27" s="293"/>
      <c r="THI27" s="293"/>
      <c r="THJ27" s="293"/>
      <c r="THK27" s="293"/>
      <c r="THL27" s="293"/>
      <c r="THM27" s="293"/>
      <c r="THN27" s="293"/>
      <c r="THO27" s="293"/>
      <c r="THP27" s="293"/>
      <c r="THQ27" s="293"/>
      <c r="THR27" s="293"/>
      <c r="THS27" s="293"/>
      <c r="THT27" s="293"/>
      <c r="THU27" s="293"/>
      <c r="THV27" s="293"/>
      <c r="THW27" s="293"/>
      <c r="THX27" s="293"/>
      <c r="THY27" s="293"/>
      <c r="THZ27" s="293"/>
      <c r="TIA27" s="293"/>
      <c r="TIB27" s="293"/>
      <c r="TIC27" s="293"/>
      <c r="TID27" s="293"/>
      <c r="TIE27" s="293"/>
      <c r="TIF27" s="293"/>
      <c r="TIG27" s="293"/>
      <c r="TIH27" s="293"/>
      <c r="TII27" s="293"/>
      <c r="TIJ27" s="293"/>
      <c r="TIK27" s="293"/>
      <c r="TIL27" s="293"/>
      <c r="TIM27" s="293"/>
      <c r="TIN27" s="293"/>
      <c r="TIO27" s="293"/>
      <c r="TIP27" s="293"/>
      <c r="TIQ27" s="293"/>
      <c r="TIR27" s="293"/>
      <c r="TIS27" s="293"/>
      <c r="TIT27" s="293"/>
      <c r="TIU27" s="293"/>
      <c r="TIV27" s="293"/>
      <c r="TIW27" s="293"/>
      <c r="TIX27" s="293"/>
      <c r="TIY27" s="293"/>
      <c r="TIZ27" s="293"/>
      <c r="TJA27" s="293"/>
      <c r="TJB27" s="293"/>
      <c r="TJC27" s="293"/>
      <c r="TJD27" s="293"/>
      <c r="TJE27" s="293"/>
      <c r="TJF27" s="293"/>
      <c r="TJG27" s="293"/>
      <c r="TJH27" s="293"/>
      <c r="TJI27" s="293"/>
      <c r="TJJ27" s="293"/>
      <c r="TJK27" s="293"/>
      <c r="TJL27" s="293"/>
      <c r="TJM27" s="293"/>
      <c r="TJN27" s="293"/>
      <c r="TJO27" s="293"/>
      <c r="TJP27" s="293"/>
      <c r="TJQ27" s="293"/>
      <c r="TJR27" s="293"/>
      <c r="TJS27" s="293"/>
      <c r="TJT27" s="293"/>
      <c r="TJU27" s="293"/>
      <c r="TJV27" s="293"/>
      <c r="TJW27" s="293"/>
      <c r="TJX27" s="293"/>
      <c r="TJY27" s="293"/>
      <c r="TJZ27" s="293"/>
      <c r="TKA27" s="293"/>
      <c r="TKB27" s="293"/>
      <c r="TKC27" s="293"/>
      <c r="TKD27" s="293"/>
      <c r="TKE27" s="293"/>
      <c r="TKF27" s="293"/>
      <c r="TKG27" s="293"/>
      <c r="TKH27" s="293"/>
      <c r="TKI27" s="293"/>
      <c r="TKJ27" s="293"/>
      <c r="TKK27" s="293"/>
      <c r="TKL27" s="293"/>
      <c r="TKM27" s="293"/>
      <c r="TKN27" s="293"/>
      <c r="TKO27" s="293"/>
      <c r="TKP27" s="293"/>
      <c r="TKQ27" s="293"/>
      <c r="TKR27" s="293"/>
      <c r="TKS27" s="293"/>
      <c r="TKT27" s="293"/>
      <c r="TKU27" s="293"/>
      <c r="TKV27" s="293"/>
      <c r="TKW27" s="293"/>
      <c r="TKX27" s="293"/>
      <c r="TKY27" s="293"/>
      <c r="TKZ27" s="293"/>
      <c r="TLA27" s="293"/>
      <c r="TLB27" s="293"/>
      <c r="TLC27" s="293"/>
      <c r="TLD27" s="293"/>
      <c r="TLE27" s="293"/>
      <c r="TLF27" s="293"/>
      <c r="TLG27" s="293"/>
      <c r="TLH27" s="293"/>
      <c r="TLI27" s="293"/>
      <c r="TLJ27" s="293"/>
      <c r="TLK27" s="293"/>
      <c r="TLL27" s="293"/>
      <c r="TLM27" s="293"/>
      <c r="TLN27" s="293"/>
      <c r="TLO27" s="293"/>
      <c r="TLP27" s="293"/>
      <c r="TLQ27" s="293"/>
      <c r="TLR27" s="293"/>
      <c r="TLS27" s="293"/>
      <c r="TLT27" s="293"/>
      <c r="TLU27" s="293"/>
      <c r="TLV27" s="293"/>
      <c r="TLW27" s="293"/>
      <c r="TLX27" s="293"/>
      <c r="TLY27" s="293"/>
      <c r="TLZ27" s="293"/>
      <c r="TMA27" s="293"/>
      <c r="TMB27" s="293"/>
      <c r="TMC27" s="293"/>
      <c r="TMD27" s="293"/>
      <c r="TME27" s="293"/>
      <c r="TMF27" s="293"/>
      <c r="TMG27" s="293"/>
      <c r="TMH27" s="293"/>
      <c r="TMI27" s="293"/>
      <c r="TMJ27" s="293"/>
      <c r="TMK27" s="293"/>
      <c r="TML27" s="293"/>
      <c r="TMM27" s="293"/>
      <c r="TMN27" s="293"/>
      <c r="TMO27" s="293"/>
      <c r="TMP27" s="293"/>
      <c r="TMQ27" s="293"/>
      <c r="TMR27" s="293"/>
      <c r="TMS27" s="293"/>
      <c r="TMT27" s="293"/>
      <c r="TMU27" s="293"/>
      <c r="TMV27" s="293"/>
      <c r="TMW27" s="293"/>
      <c r="TMX27" s="293"/>
      <c r="TMY27" s="293"/>
      <c r="TMZ27" s="293"/>
      <c r="TNA27" s="293"/>
      <c r="TNB27" s="293"/>
      <c r="TNC27" s="293"/>
      <c r="TND27" s="293"/>
      <c r="TNE27" s="293"/>
      <c r="TNF27" s="293"/>
      <c r="TNG27" s="293"/>
      <c r="TNH27" s="293"/>
      <c r="TNI27" s="293"/>
      <c r="TNJ27" s="293"/>
      <c r="TNK27" s="293"/>
      <c r="TNL27" s="293"/>
      <c r="TNM27" s="293"/>
      <c r="TNN27" s="293"/>
      <c r="TNO27" s="293"/>
      <c r="TNP27" s="293"/>
      <c r="TNQ27" s="293"/>
      <c r="TNR27" s="293"/>
      <c r="TNS27" s="293"/>
      <c r="TNT27" s="293"/>
      <c r="TNU27" s="293"/>
      <c r="TNV27" s="293"/>
      <c r="TNW27" s="293"/>
      <c r="TNX27" s="293"/>
      <c r="TNY27" s="293"/>
      <c r="TNZ27" s="293"/>
      <c r="TOA27" s="293"/>
      <c r="TOB27" s="293"/>
      <c r="TOC27" s="293"/>
      <c r="TOD27" s="293"/>
      <c r="TOE27" s="293"/>
      <c r="TOF27" s="293"/>
      <c r="TOG27" s="293"/>
      <c r="TOH27" s="293"/>
      <c r="TOI27" s="293"/>
      <c r="TOJ27" s="293"/>
      <c r="TOK27" s="293"/>
      <c r="TOL27" s="293"/>
      <c r="TOM27" s="293"/>
      <c r="TON27" s="293"/>
      <c r="TOO27" s="293"/>
      <c r="TOP27" s="293"/>
      <c r="TOQ27" s="293"/>
      <c r="TOR27" s="293"/>
      <c r="TOS27" s="293"/>
      <c r="TOT27" s="293"/>
      <c r="TOU27" s="293"/>
      <c r="TOV27" s="293"/>
      <c r="TOW27" s="293"/>
      <c r="TOX27" s="293"/>
      <c r="TOY27" s="293"/>
      <c r="TOZ27" s="293"/>
      <c r="TPA27" s="293"/>
      <c r="TPB27" s="293"/>
      <c r="TPC27" s="293"/>
      <c r="TPD27" s="293"/>
      <c r="TPE27" s="293"/>
      <c r="TPF27" s="293"/>
      <c r="TPG27" s="293"/>
      <c r="TPH27" s="293"/>
      <c r="TPI27" s="293"/>
      <c r="TPJ27" s="293"/>
      <c r="TPK27" s="293"/>
      <c r="TPL27" s="293"/>
      <c r="TPM27" s="293"/>
      <c r="TPN27" s="293"/>
      <c r="TPO27" s="293"/>
      <c r="TPP27" s="293"/>
      <c r="TPQ27" s="293"/>
      <c r="TPR27" s="293"/>
      <c r="TPS27" s="293"/>
      <c r="TPT27" s="293"/>
      <c r="TPU27" s="293"/>
      <c r="TPV27" s="293"/>
      <c r="TPW27" s="293"/>
      <c r="TPX27" s="293"/>
      <c r="TPY27" s="293"/>
      <c r="TPZ27" s="293"/>
      <c r="TQA27" s="293"/>
      <c r="TQB27" s="293"/>
      <c r="TQC27" s="293"/>
      <c r="TQD27" s="293"/>
      <c r="TQE27" s="293"/>
      <c r="TQF27" s="293"/>
      <c r="TQG27" s="293"/>
      <c r="TQH27" s="293"/>
      <c r="TQI27" s="293"/>
      <c r="TQJ27" s="293"/>
      <c r="TQK27" s="293"/>
      <c r="TQL27" s="293"/>
      <c r="TQM27" s="293"/>
      <c r="TQN27" s="293"/>
      <c r="TQO27" s="293"/>
      <c r="TQP27" s="293"/>
      <c r="TQQ27" s="293"/>
      <c r="TQR27" s="293"/>
      <c r="TQS27" s="293"/>
      <c r="TQT27" s="293"/>
      <c r="TQU27" s="293"/>
      <c r="TQV27" s="293"/>
      <c r="TQW27" s="293"/>
      <c r="TQX27" s="293"/>
      <c r="TQY27" s="293"/>
      <c r="TQZ27" s="293"/>
      <c r="TRA27" s="293"/>
      <c r="TRB27" s="293"/>
      <c r="TRC27" s="293"/>
      <c r="TRD27" s="293"/>
      <c r="TRE27" s="293"/>
      <c r="TRF27" s="293"/>
      <c r="TRG27" s="293"/>
      <c r="TRH27" s="293"/>
      <c r="TRI27" s="293"/>
      <c r="TRJ27" s="293"/>
      <c r="TRK27" s="293"/>
      <c r="TRL27" s="293"/>
      <c r="TRM27" s="293"/>
      <c r="TRN27" s="293"/>
      <c r="TRO27" s="293"/>
      <c r="TRP27" s="293"/>
      <c r="TRQ27" s="293"/>
      <c r="TRR27" s="293"/>
      <c r="TRS27" s="293"/>
      <c r="TRT27" s="293"/>
      <c r="TRU27" s="293"/>
      <c r="TRV27" s="293"/>
      <c r="TRW27" s="293"/>
      <c r="TRX27" s="293"/>
      <c r="TRY27" s="293"/>
      <c r="TRZ27" s="293"/>
      <c r="TSA27" s="293"/>
      <c r="TSB27" s="293"/>
      <c r="TSC27" s="293"/>
      <c r="TSD27" s="293"/>
      <c r="TSE27" s="293"/>
      <c r="TSF27" s="293"/>
      <c r="TSG27" s="293"/>
      <c r="TSH27" s="293"/>
      <c r="TSI27" s="293"/>
      <c r="TSJ27" s="293"/>
      <c r="TSK27" s="293"/>
      <c r="TSL27" s="293"/>
      <c r="TSM27" s="293"/>
      <c r="TSN27" s="293"/>
      <c r="TSO27" s="293"/>
      <c r="TSP27" s="293"/>
      <c r="TSQ27" s="293"/>
      <c r="TSR27" s="293"/>
      <c r="TSS27" s="293"/>
      <c r="TST27" s="293"/>
      <c r="TSU27" s="293"/>
      <c r="TSV27" s="293"/>
      <c r="TSW27" s="293"/>
      <c r="TSX27" s="293"/>
      <c r="TSY27" s="293"/>
      <c r="TSZ27" s="293"/>
      <c r="TTA27" s="293"/>
      <c r="TTB27" s="293"/>
      <c r="TTC27" s="293"/>
      <c r="TTD27" s="293"/>
      <c r="TTE27" s="293"/>
      <c r="TTF27" s="293"/>
      <c r="TTG27" s="293"/>
      <c r="TTH27" s="293"/>
      <c r="TTI27" s="293"/>
      <c r="TTJ27" s="293"/>
      <c r="TTK27" s="293"/>
      <c r="TTL27" s="293"/>
      <c r="TTM27" s="293"/>
      <c r="TTN27" s="293"/>
      <c r="TTO27" s="293"/>
      <c r="TTP27" s="293"/>
      <c r="TTQ27" s="293"/>
      <c r="TTR27" s="293"/>
      <c r="TTS27" s="293"/>
      <c r="TTT27" s="293"/>
      <c r="TTU27" s="293"/>
      <c r="TTV27" s="293"/>
      <c r="TTW27" s="293"/>
      <c r="TTX27" s="293"/>
      <c r="TTY27" s="293"/>
      <c r="TTZ27" s="293"/>
      <c r="TUA27" s="293"/>
      <c r="TUB27" s="293"/>
      <c r="TUC27" s="293"/>
      <c r="TUD27" s="293"/>
      <c r="TUE27" s="293"/>
      <c r="TUF27" s="293"/>
      <c r="TUG27" s="293"/>
      <c r="TUH27" s="293"/>
      <c r="TUI27" s="293"/>
      <c r="TUJ27" s="293"/>
      <c r="TUK27" s="293"/>
      <c r="TUL27" s="293"/>
      <c r="TUM27" s="293"/>
      <c r="TUN27" s="293"/>
      <c r="TUO27" s="293"/>
      <c r="TUP27" s="293"/>
      <c r="TUQ27" s="293"/>
      <c r="TUR27" s="293"/>
      <c r="TUS27" s="293"/>
      <c r="TUT27" s="293"/>
      <c r="TUU27" s="293"/>
      <c r="TUV27" s="293"/>
      <c r="TUW27" s="293"/>
      <c r="TUX27" s="293"/>
      <c r="TUY27" s="293"/>
      <c r="TUZ27" s="293"/>
      <c r="TVA27" s="293"/>
      <c r="TVB27" s="293"/>
      <c r="TVC27" s="293"/>
      <c r="TVD27" s="293"/>
      <c r="TVE27" s="293"/>
      <c r="TVF27" s="293"/>
      <c r="TVG27" s="293"/>
      <c r="TVH27" s="293"/>
      <c r="TVI27" s="293"/>
      <c r="TVJ27" s="293"/>
      <c r="TVK27" s="293"/>
      <c r="TVL27" s="293"/>
      <c r="TVM27" s="293"/>
      <c r="TVN27" s="293"/>
      <c r="TVO27" s="293"/>
      <c r="TVP27" s="293"/>
      <c r="TVQ27" s="293"/>
      <c r="TVR27" s="293"/>
      <c r="TVS27" s="293"/>
      <c r="TVT27" s="293"/>
      <c r="TVU27" s="293"/>
      <c r="TVV27" s="293"/>
      <c r="TVW27" s="293"/>
      <c r="TVX27" s="293"/>
      <c r="TVY27" s="293"/>
      <c r="TVZ27" s="293"/>
      <c r="TWA27" s="293"/>
      <c r="TWB27" s="293"/>
      <c r="TWC27" s="293"/>
      <c r="TWD27" s="293"/>
      <c r="TWE27" s="293"/>
      <c r="TWF27" s="293"/>
      <c r="TWG27" s="293"/>
      <c r="TWH27" s="293"/>
      <c r="TWI27" s="293"/>
      <c r="TWJ27" s="293"/>
      <c r="TWK27" s="293"/>
      <c r="TWL27" s="293"/>
      <c r="TWM27" s="293"/>
      <c r="TWN27" s="293"/>
      <c r="TWO27" s="293"/>
      <c r="TWP27" s="293"/>
      <c r="TWQ27" s="293"/>
      <c r="TWR27" s="293"/>
      <c r="TWS27" s="293"/>
      <c r="TWT27" s="293"/>
      <c r="TWU27" s="293"/>
      <c r="TWV27" s="293"/>
      <c r="TWW27" s="293"/>
      <c r="TWX27" s="293"/>
      <c r="TWY27" s="293"/>
      <c r="TWZ27" s="293"/>
      <c r="TXA27" s="293"/>
      <c r="TXB27" s="293"/>
      <c r="TXC27" s="293"/>
      <c r="TXD27" s="293"/>
      <c r="TXE27" s="293"/>
      <c r="TXF27" s="293"/>
      <c r="TXG27" s="293"/>
      <c r="TXH27" s="293"/>
      <c r="TXI27" s="293"/>
      <c r="TXJ27" s="293"/>
      <c r="TXK27" s="293"/>
      <c r="TXL27" s="293"/>
      <c r="TXM27" s="293"/>
      <c r="TXN27" s="293"/>
      <c r="TXO27" s="293"/>
      <c r="TXP27" s="293"/>
      <c r="TXQ27" s="293"/>
      <c r="TXR27" s="293"/>
      <c r="TXS27" s="293"/>
      <c r="TXT27" s="293"/>
      <c r="TXU27" s="293"/>
      <c r="TXV27" s="293"/>
      <c r="TXW27" s="293"/>
      <c r="TXX27" s="293"/>
      <c r="TXY27" s="293"/>
      <c r="TXZ27" s="293"/>
      <c r="TYA27" s="293"/>
      <c r="TYB27" s="293"/>
      <c r="TYC27" s="293"/>
      <c r="TYD27" s="293"/>
      <c r="TYE27" s="293"/>
      <c r="TYF27" s="293"/>
      <c r="TYG27" s="293"/>
      <c r="TYH27" s="293"/>
      <c r="TYI27" s="293"/>
      <c r="TYJ27" s="293"/>
      <c r="TYK27" s="293"/>
      <c r="TYL27" s="293"/>
      <c r="TYM27" s="293"/>
      <c r="TYN27" s="293"/>
      <c r="TYO27" s="293"/>
      <c r="TYP27" s="293"/>
      <c r="TYQ27" s="293"/>
      <c r="TYR27" s="293"/>
      <c r="TYS27" s="293"/>
      <c r="TYT27" s="293"/>
      <c r="TYU27" s="293"/>
      <c r="TYV27" s="293"/>
      <c r="TYW27" s="293"/>
      <c r="TYX27" s="293"/>
      <c r="TYY27" s="293"/>
      <c r="TYZ27" s="293"/>
      <c r="TZA27" s="293"/>
      <c r="TZB27" s="293"/>
      <c r="TZC27" s="293"/>
      <c r="TZD27" s="293"/>
      <c r="TZE27" s="293"/>
      <c r="TZF27" s="293"/>
      <c r="TZG27" s="293"/>
      <c r="TZH27" s="293"/>
      <c r="TZI27" s="293"/>
      <c r="TZJ27" s="293"/>
      <c r="TZK27" s="293"/>
      <c r="TZL27" s="293"/>
      <c r="TZM27" s="293"/>
      <c r="TZN27" s="293"/>
      <c r="TZO27" s="293"/>
      <c r="TZP27" s="293"/>
      <c r="TZQ27" s="293"/>
      <c r="TZR27" s="293"/>
      <c r="TZS27" s="293"/>
      <c r="TZT27" s="293"/>
      <c r="TZU27" s="293"/>
      <c r="TZV27" s="293"/>
      <c r="TZW27" s="293"/>
      <c r="TZX27" s="293"/>
      <c r="TZY27" s="293"/>
      <c r="TZZ27" s="293"/>
      <c r="UAA27" s="293"/>
      <c r="UAB27" s="293"/>
      <c r="UAC27" s="293"/>
      <c r="UAD27" s="293"/>
      <c r="UAE27" s="293"/>
      <c r="UAF27" s="293"/>
      <c r="UAG27" s="293"/>
      <c r="UAH27" s="293"/>
      <c r="UAI27" s="293"/>
      <c r="UAJ27" s="293"/>
      <c r="UAK27" s="293"/>
      <c r="UAL27" s="293"/>
      <c r="UAM27" s="293"/>
      <c r="UAN27" s="293"/>
      <c r="UAO27" s="293"/>
      <c r="UAP27" s="293"/>
      <c r="UAQ27" s="293"/>
      <c r="UAR27" s="293"/>
      <c r="UAS27" s="293"/>
      <c r="UAT27" s="293"/>
      <c r="UAU27" s="293"/>
      <c r="UAV27" s="293"/>
      <c r="UAW27" s="293"/>
      <c r="UAX27" s="293"/>
      <c r="UAY27" s="293"/>
      <c r="UAZ27" s="293"/>
      <c r="UBA27" s="293"/>
      <c r="UBB27" s="293"/>
      <c r="UBC27" s="293"/>
      <c r="UBD27" s="293"/>
      <c r="UBE27" s="293"/>
      <c r="UBF27" s="293"/>
      <c r="UBG27" s="293"/>
      <c r="UBH27" s="293"/>
      <c r="UBI27" s="293"/>
      <c r="UBJ27" s="293"/>
      <c r="UBK27" s="293"/>
      <c r="UBL27" s="293"/>
      <c r="UBM27" s="293"/>
      <c r="UBN27" s="293"/>
      <c r="UBO27" s="293"/>
      <c r="UBP27" s="293"/>
      <c r="UBQ27" s="293"/>
      <c r="UBR27" s="293"/>
      <c r="UBS27" s="293"/>
      <c r="UBT27" s="293"/>
      <c r="UBU27" s="293"/>
      <c r="UBV27" s="293"/>
      <c r="UBW27" s="293"/>
      <c r="UBX27" s="293"/>
      <c r="UBY27" s="293"/>
      <c r="UBZ27" s="293"/>
      <c r="UCA27" s="293"/>
      <c r="UCB27" s="293"/>
      <c r="UCC27" s="293"/>
      <c r="UCD27" s="293"/>
      <c r="UCE27" s="293"/>
      <c r="UCF27" s="293"/>
      <c r="UCG27" s="293"/>
      <c r="UCH27" s="293"/>
      <c r="UCI27" s="293"/>
      <c r="UCJ27" s="293"/>
      <c r="UCK27" s="293"/>
      <c r="UCL27" s="293"/>
      <c r="UCM27" s="293"/>
      <c r="UCN27" s="293"/>
      <c r="UCO27" s="293"/>
      <c r="UCP27" s="293"/>
      <c r="UCQ27" s="293"/>
      <c r="UCR27" s="293"/>
      <c r="UCS27" s="293"/>
      <c r="UCT27" s="293"/>
      <c r="UCU27" s="293"/>
      <c r="UCV27" s="293"/>
      <c r="UCW27" s="293"/>
      <c r="UCX27" s="293"/>
      <c r="UCY27" s="293"/>
      <c r="UCZ27" s="293"/>
      <c r="UDA27" s="293"/>
      <c r="UDB27" s="293"/>
      <c r="UDC27" s="293"/>
      <c r="UDD27" s="293"/>
      <c r="UDE27" s="293"/>
      <c r="UDF27" s="293"/>
      <c r="UDG27" s="293"/>
      <c r="UDH27" s="293"/>
      <c r="UDI27" s="293"/>
      <c r="UDJ27" s="293"/>
      <c r="UDK27" s="293"/>
      <c r="UDL27" s="293"/>
      <c r="UDM27" s="293"/>
      <c r="UDN27" s="293"/>
      <c r="UDO27" s="293"/>
      <c r="UDP27" s="293"/>
      <c r="UDQ27" s="293"/>
      <c r="UDR27" s="293"/>
      <c r="UDS27" s="293"/>
      <c r="UDT27" s="293"/>
      <c r="UDU27" s="293"/>
      <c r="UDV27" s="293"/>
      <c r="UDW27" s="293"/>
      <c r="UDX27" s="293"/>
      <c r="UDY27" s="293"/>
      <c r="UDZ27" s="293"/>
      <c r="UEA27" s="293"/>
      <c r="UEB27" s="293"/>
      <c r="UEC27" s="293"/>
      <c r="UED27" s="293"/>
      <c r="UEE27" s="293"/>
      <c r="UEF27" s="293"/>
      <c r="UEG27" s="293"/>
      <c r="UEH27" s="293"/>
      <c r="UEI27" s="293"/>
      <c r="UEJ27" s="293"/>
      <c r="UEK27" s="293"/>
      <c r="UEL27" s="293"/>
      <c r="UEM27" s="293"/>
      <c r="UEN27" s="293"/>
      <c r="UEO27" s="293"/>
      <c r="UEP27" s="293"/>
      <c r="UEQ27" s="293"/>
      <c r="UER27" s="293"/>
      <c r="UES27" s="293"/>
      <c r="UET27" s="293"/>
      <c r="UEU27" s="293"/>
      <c r="UEV27" s="293"/>
      <c r="UEW27" s="293"/>
      <c r="UEX27" s="293"/>
      <c r="UEY27" s="293"/>
      <c r="UEZ27" s="293"/>
      <c r="UFA27" s="293"/>
      <c r="UFB27" s="293"/>
      <c r="UFC27" s="293"/>
      <c r="UFD27" s="293"/>
      <c r="UFE27" s="293"/>
      <c r="UFF27" s="293"/>
      <c r="UFG27" s="293"/>
      <c r="UFH27" s="293"/>
      <c r="UFI27" s="293"/>
      <c r="UFJ27" s="293"/>
      <c r="UFK27" s="293"/>
      <c r="UFL27" s="293"/>
      <c r="UFM27" s="293"/>
      <c r="UFN27" s="293"/>
      <c r="UFO27" s="293"/>
      <c r="UFP27" s="293"/>
      <c r="UFQ27" s="293"/>
      <c r="UFR27" s="293"/>
      <c r="UFS27" s="293"/>
      <c r="UFT27" s="293"/>
      <c r="UFU27" s="293"/>
      <c r="UFV27" s="293"/>
      <c r="UFW27" s="293"/>
      <c r="UFX27" s="293"/>
      <c r="UFY27" s="293"/>
      <c r="UFZ27" s="293"/>
      <c r="UGA27" s="293"/>
      <c r="UGB27" s="293"/>
      <c r="UGC27" s="293"/>
      <c r="UGD27" s="293"/>
      <c r="UGE27" s="293"/>
      <c r="UGF27" s="293"/>
      <c r="UGG27" s="293"/>
      <c r="UGH27" s="293"/>
      <c r="UGI27" s="293"/>
      <c r="UGJ27" s="293"/>
      <c r="UGK27" s="293"/>
      <c r="UGL27" s="293"/>
      <c r="UGM27" s="293"/>
      <c r="UGN27" s="293"/>
      <c r="UGO27" s="293"/>
      <c r="UGP27" s="293"/>
      <c r="UGQ27" s="293"/>
      <c r="UGR27" s="293"/>
      <c r="UGS27" s="293"/>
      <c r="UGT27" s="293"/>
      <c r="UGU27" s="293"/>
      <c r="UGV27" s="293"/>
      <c r="UGW27" s="293"/>
      <c r="UGX27" s="293"/>
      <c r="UGY27" s="293"/>
      <c r="UGZ27" s="293"/>
      <c r="UHA27" s="293"/>
      <c r="UHB27" s="293"/>
      <c r="UHC27" s="293"/>
      <c r="UHD27" s="293"/>
      <c r="UHE27" s="293"/>
      <c r="UHF27" s="293"/>
      <c r="UHG27" s="293"/>
      <c r="UHH27" s="293"/>
      <c r="UHI27" s="293"/>
      <c r="UHJ27" s="293"/>
      <c r="UHK27" s="293"/>
      <c r="UHL27" s="293"/>
      <c r="UHM27" s="293"/>
      <c r="UHN27" s="293"/>
      <c r="UHO27" s="293"/>
      <c r="UHP27" s="293"/>
      <c r="UHQ27" s="293"/>
      <c r="UHR27" s="293"/>
      <c r="UHS27" s="293"/>
      <c r="UHT27" s="293"/>
      <c r="UHU27" s="293"/>
      <c r="UHV27" s="293"/>
      <c r="UHW27" s="293"/>
      <c r="UHX27" s="293"/>
      <c r="UHY27" s="293"/>
      <c r="UHZ27" s="293"/>
      <c r="UIA27" s="293"/>
      <c r="UIB27" s="293"/>
      <c r="UIC27" s="293"/>
      <c r="UID27" s="293"/>
      <c r="UIE27" s="293"/>
      <c r="UIF27" s="293"/>
      <c r="UIG27" s="293"/>
      <c r="UIH27" s="293"/>
      <c r="UII27" s="293"/>
      <c r="UIJ27" s="293"/>
      <c r="UIK27" s="293"/>
      <c r="UIL27" s="293"/>
      <c r="UIM27" s="293"/>
      <c r="UIN27" s="293"/>
      <c r="UIO27" s="293"/>
      <c r="UIP27" s="293"/>
      <c r="UIQ27" s="293"/>
      <c r="UIR27" s="293"/>
      <c r="UIS27" s="293"/>
      <c r="UIT27" s="293"/>
      <c r="UIU27" s="293"/>
      <c r="UIV27" s="293"/>
      <c r="UIW27" s="293"/>
      <c r="UIX27" s="293"/>
      <c r="UIY27" s="293"/>
      <c r="UIZ27" s="293"/>
      <c r="UJA27" s="293"/>
      <c r="UJB27" s="293"/>
      <c r="UJC27" s="293"/>
      <c r="UJD27" s="293"/>
      <c r="UJE27" s="293"/>
      <c r="UJF27" s="293"/>
      <c r="UJG27" s="293"/>
      <c r="UJH27" s="293"/>
      <c r="UJI27" s="293"/>
      <c r="UJJ27" s="293"/>
      <c r="UJK27" s="293"/>
      <c r="UJL27" s="293"/>
      <c r="UJM27" s="293"/>
      <c r="UJN27" s="293"/>
      <c r="UJO27" s="293"/>
      <c r="UJP27" s="293"/>
      <c r="UJQ27" s="293"/>
      <c r="UJR27" s="293"/>
      <c r="UJS27" s="293"/>
      <c r="UJT27" s="293"/>
      <c r="UJU27" s="293"/>
      <c r="UJV27" s="293"/>
      <c r="UJW27" s="293"/>
      <c r="UJX27" s="293"/>
      <c r="UJY27" s="293"/>
      <c r="UJZ27" s="293"/>
      <c r="UKA27" s="293"/>
      <c r="UKB27" s="293"/>
      <c r="UKC27" s="293"/>
      <c r="UKD27" s="293"/>
      <c r="UKE27" s="293"/>
      <c r="UKF27" s="293"/>
      <c r="UKG27" s="293"/>
      <c r="UKH27" s="293"/>
      <c r="UKI27" s="293"/>
      <c r="UKJ27" s="293"/>
      <c r="UKK27" s="293"/>
      <c r="UKL27" s="293"/>
      <c r="UKM27" s="293"/>
      <c r="UKN27" s="293"/>
      <c r="UKO27" s="293"/>
      <c r="UKP27" s="293"/>
      <c r="UKQ27" s="293"/>
      <c r="UKR27" s="293"/>
      <c r="UKS27" s="293"/>
      <c r="UKT27" s="293"/>
      <c r="UKU27" s="293"/>
      <c r="UKV27" s="293"/>
      <c r="UKW27" s="293"/>
      <c r="UKX27" s="293"/>
      <c r="UKY27" s="293"/>
      <c r="UKZ27" s="293"/>
      <c r="ULA27" s="293"/>
      <c r="ULB27" s="293"/>
      <c r="ULC27" s="293"/>
      <c r="ULD27" s="293"/>
      <c r="ULE27" s="293"/>
      <c r="ULF27" s="293"/>
      <c r="ULG27" s="293"/>
      <c r="ULH27" s="293"/>
      <c r="ULI27" s="293"/>
      <c r="ULJ27" s="293"/>
      <c r="ULK27" s="293"/>
      <c r="ULL27" s="293"/>
      <c r="ULM27" s="293"/>
      <c r="ULN27" s="293"/>
      <c r="ULO27" s="293"/>
      <c r="ULP27" s="293"/>
      <c r="ULQ27" s="293"/>
      <c r="ULR27" s="293"/>
      <c r="ULS27" s="293"/>
      <c r="ULT27" s="293"/>
      <c r="ULU27" s="293"/>
      <c r="ULV27" s="293"/>
      <c r="ULW27" s="293"/>
      <c r="ULX27" s="293"/>
      <c r="ULY27" s="293"/>
      <c r="ULZ27" s="293"/>
      <c r="UMA27" s="293"/>
      <c r="UMB27" s="293"/>
      <c r="UMC27" s="293"/>
      <c r="UMD27" s="293"/>
      <c r="UME27" s="293"/>
      <c r="UMF27" s="293"/>
      <c r="UMG27" s="293"/>
      <c r="UMH27" s="293"/>
      <c r="UMI27" s="293"/>
      <c r="UMJ27" s="293"/>
      <c r="UMK27" s="293"/>
      <c r="UML27" s="293"/>
      <c r="UMM27" s="293"/>
      <c r="UMN27" s="293"/>
      <c r="UMO27" s="293"/>
      <c r="UMP27" s="293"/>
      <c r="UMQ27" s="293"/>
      <c r="UMR27" s="293"/>
      <c r="UMS27" s="293"/>
      <c r="UMT27" s="293"/>
      <c r="UMU27" s="293"/>
      <c r="UMV27" s="293"/>
      <c r="UMW27" s="293"/>
      <c r="UMX27" s="293"/>
      <c r="UMY27" s="293"/>
      <c r="UMZ27" s="293"/>
      <c r="UNA27" s="293"/>
      <c r="UNB27" s="293"/>
      <c r="UNC27" s="293"/>
      <c r="UND27" s="293"/>
      <c r="UNE27" s="293"/>
      <c r="UNF27" s="293"/>
      <c r="UNG27" s="293"/>
      <c r="UNH27" s="293"/>
      <c r="UNI27" s="293"/>
      <c r="UNJ27" s="293"/>
      <c r="UNK27" s="293"/>
      <c r="UNL27" s="293"/>
      <c r="UNM27" s="293"/>
      <c r="UNN27" s="293"/>
      <c r="UNO27" s="293"/>
      <c r="UNP27" s="293"/>
      <c r="UNQ27" s="293"/>
      <c r="UNR27" s="293"/>
      <c r="UNS27" s="293"/>
      <c r="UNT27" s="293"/>
      <c r="UNU27" s="293"/>
      <c r="UNV27" s="293"/>
      <c r="UNW27" s="293"/>
      <c r="UNX27" s="293"/>
      <c r="UNY27" s="293"/>
      <c r="UNZ27" s="293"/>
      <c r="UOA27" s="293"/>
      <c r="UOB27" s="293"/>
      <c r="UOC27" s="293"/>
      <c r="UOD27" s="293"/>
      <c r="UOE27" s="293"/>
      <c r="UOF27" s="293"/>
      <c r="UOG27" s="293"/>
      <c r="UOH27" s="293"/>
      <c r="UOI27" s="293"/>
      <c r="UOJ27" s="293"/>
      <c r="UOK27" s="293"/>
      <c r="UOL27" s="293"/>
      <c r="UOM27" s="293"/>
      <c r="UON27" s="293"/>
      <c r="UOO27" s="293"/>
      <c r="UOP27" s="293"/>
      <c r="UOQ27" s="293"/>
      <c r="UOR27" s="293"/>
      <c r="UOS27" s="293"/>
      <c r="UOT27" s="293"/>
      <c r="UOU27" s="293"/>
      <c r="UOV27" s="293"/>
      <c r="UOW27" s="293"/>
      <c r="UOX27" s="293"/>
      <c r="UOY27" s="293"/>
      <c r="UOZ27" s="293"/>
      <c r="UPA27" s="293"/>
      <c r="UPB27" s="293"/>
      <c r="UPC27" s="293"/>
      <c r="UPD27" s="293"/>
      <c r="UPE27" s="293"/>
      <c r="UPF27" s="293"/>
      <c r="UPG27" s="293"/>
      <c r="UPH27" s="293"/>
      <c r="UPI27" s="293"/>
      <c r="UPJ27" s="293"/>
      <c r="UPK27" s="293"/>
      <c r="UPL27" s="293"/>
      <c r="UPM27" s="293"/>
      <c r="UPN27" s="293"/>
      <c r="UPO27" s="293"/>
      <c r="UPP27" s="293"/>
      <c r="UPQ27" s="293"/>
      <c r="UPR27" s="293"/>
      <c r="UPS27" s="293"/>
      <c r="UPT27" s="293"/>
      <c r="UPU27" s="293"/>
      <c r="UPV27" s="293"/>
      <c r="UPW27" s="293"/>
      <c r="UPX27" s="293"/>
      <c r="UPY27" s="293"/>
      <c r="UPZ27" s="293"/>
      <c r="UQA27" s="293"/>
      <c r="UQB27" s="293"/>
      <c r="UQC27" s="293"/>
      <c r="UQD27" s="293"/>
      <c r="UQE27" s="293"/>
      <c r="UQF27" s="293"/>
      <c r="UQG27" s="293"/>
      <c r="UQH27" s="293"/>
      <c r="UQI27" s="293"/>
      <c r="UQJ27" s="293"/>
      <c r="UQK27" s="293"/>
      <c r="UQL27" s="293"/>
      <c r="UQM27" s="293"/>
      <c r="UQN27" s="293"/>
      <c r="UQO27" s="293"/>
      <c r="UQP27" s="293"/>
      <c r="UQQ27" s="293"/>
      <c r="UQR27" s="293"/>
      <c r="UQS27" s="293"/>
      <c r="UQT27" s="293"/>
      <c r="UQU27" s="293"/>
      <c r="UQV27" s="293"/>
      <c r="UQW27" s="293"/>
      <c r="UQX27" s="293"/>
      <c r="UQY27" s="293"/>
      <c r="UQZ27" s="293"/>
      <c r="URA27" s="293"/>
      <c r="URB27" s="293"/>
      <c r="URC27" s="293"/>
      <c r="URD27" s="293"/>
      <c r="URE27" s="293"/>
      <c r="URF27" s="293"/>
      <c r="URG27" s="293"/>
      <c r="URH27" s="293"/>
      <c r="URI27" s="293"/>
      <c r="URJ27" s="293"/>
      <c r="URK27" s="293"/>
      <c r="URL27" s="293"/>
      <c r="URM27" s="293"/>
      <c r="URN27" s="293"/>
      <c r="URO27" s="293"/>
      <c r="URP27" s="293"/>
      <c r="URQ27" s="293"/>
      <c r="URR27" s="293"/>
      <c r="URS27" s="293"/>
      <c r="URT27" s="293"/>
      <c r="URU27" s="293"/>
      <c r="URV27" s="293"/>
      <c r="URW27" s="293"/>
      <c r="URX27" s="293"/>
      <c r="URY27" s="293"/>
      <c r="URZ27" s="293"/>
      <c r="USA27" s="293"/>
      <c r="USB27" s="293"/>
      <c r="USC27" s="293"/>
      <c r="USD27" s="293"/>
      <c r="USE27" s="293"/>
      <c r="USF27" s="293"/>
      <c r="USG27" s="293"/>
      <c r="USH27" s="293"/>
      <c r="USI27" s="293"/>
      <c r="USJ27" s="293"/>
      <c r="USK27" s="293"/>
      <c r="USL27" s="293"/>
      <c r="USM27" s="293"/>
      <c r="USN27" s="293"/>
      <c r="USO27" s="293"/>
      <c r="USP27" s="293"/>
      <c r="USQ27" s="293"/>
      <c r="USR27" s="293"/>
      <c r="USS27" s="293"/>
      <c r="UST27" s="293"/>
      <c r="USU27" s="293"/>
      <c r="USV27" s="293"/>
      <c r="USW27" s="293"/>
      <c r="USX27" s="293"/>
      <c r="USY27" s="293"/>
      <c r="USZ27" s="293"/>
      <c r="UTA27" s="293"/>
      <c r="UTB27" s="293"/>
      <c r="UTC27" s="293"/>
      <c r="UTD27" s="293"/>
      <c r="UTE27" s="293"/>
      <c r="UTF27" s="293"/>
      <c r="UTG27" s="293"/>
      <c r="UTH27" s="293"/>
      <c r="UTI27" s="293"/>
      <c r="UTJ27" s="293"/>
      <c r="UTK27" s="293"/>
      <c r="UTL27" s="293"/>
      <c r="UTM27" s="293"/>
      <c r="UTN27" s="293"/>
      <c r="UTO27" s="293"/>
      <c r="UTP27" s="293"/>
      <c r="UTQ27" s="293"/>
      <c r="UTR27" s="293"/>
      <c r="UTS27" s="293"/>
      <c r="UTT27" s="293"/>
      <c r="UTU27" s="293"/>
      <c r="UTV27" s="293"/>
      <c r="UTW27" s="293"/>
      <c r="UTX27" s="293"/>
      <c r="UTY27" s="293"/>
      <c r="UTZ27" s="293"/>
      <c r="UUA27" s="293"/>
      <c r="UUB27" s="293"/>
      <c r="UUC27" s="293"/>
      <c r="UUD27" s="293"/>
      <c r="UUE27" s="293"/>
      <c r="UUF27" s="293"/>
      <c r="UUG27" s="293"/>
      <c r="UUH27" s="293"/>
      <c r="UUI27" s="293"/>
      <c r="UUJ27" s="293"/>
      <c r="UUK27" s="293"/>
      <c r="UUL27" s="293"/>
      <c r="UUM27" s="293"/>
      <c r="UUN27" s="293"/>
      <c r="UUO27" s="293"/>
      <c r="UUP27" s="293"/>
      <c r="UUQ27" s="293"/>
      <c r="UUR27" s="293"/>
      <c r="UUS27" s="293"/>
      <c r="UUT27" s="293"/>
      <c r="UUU27" s="293"/>
      <c r="UUV27" s="293"/>
      <c r="UUW27" s="293"/>
      <c r="UUX27" s="293"/>
      <c r="UUY27" s="293"/>
      <c r="UUZ27" s="293"/>
      <c r="UVA27" s="293"/>
      <c r="UVB27" s="293"/>
      <c r="UVC27" s="293"/>
      <c r="UVD27" s="293"/>
      <c r="UVE27" s="293"/>
      <c r="UVF27" s="293"/>
      <c r="UVG27" s="293"/>
      <c r="UVH27" s="293"/>
      <c r="UVI27" s="293"/>
      <c r="UVJ27" s="293"/>
      <c r="UVK27" s="293"/>
      <c r="UVL27" s="293"/>
      <c r="UVM27" s="293"/>
      <c r="UVN27" s="293"/>
      <c r="UVO27" s="293"/>
      <c r="UVP27" s="293"/>
      <c r="UVQ27" s="293"/>
      <c r="UVR27" s="293"/>
      <c r="UVS27" s="293"/>
      <c r="UVT27" s="293"/>
      <c r="UVU27" s="293"/>
      <c r="UVV27" s="293"/>
      <c r="UVW27" s="293"/>
      <c r="UVX27" s="293"/>
      <c r="UVY27" s="293"/>
      <c r="UVZ27" s="293"/>
      <c r="UWA27" s="293"/>
      <c r="UWB27" s="293"/>
      <c r="UWC27" s="293"/>
      <c r="UWD27" s="293"/>
      <c r="UWE27" s="293"/>
      <c r="UWF27" s="293"/>
      <c r="UWG27" s="293"/>
      <c r="UWH27" s="293"/>
      <c r="UWI27" s="293"/>
      <c r="UWJ27" s="293"/>
      <c r="UWK27" s="293"/>
      <c r="UWL27" s="293"/>
      <c r="UWM27" s="293"/>
      <c r="UWN27" s="293"/>
      <c r="UWO27" s="293"/>
      <c r="UWP27" s="293"/>
      <c r="UWQ27" s="293"/>
      <c r="UWR27" s="293"/>
      <c r="UWS27" s="293"/>
      <c r="UWT27" s="293"/>
      <c r="UWU27" s="293"/>
      <c r="UWV27" s="293"/>
      <c r="UWW27" s="293"/>
      <c r="UWX27" s="293"/>
      <c r="UWY27" s="293"/>
      <c r="UWZ27" s="293"/>
      <c r="UXA27" s="293"/>
      <c r="UXB27" s="293"/>
      <c r="UXC27" s="293"/>
      <c r="UXD27" s="293"/>
      <c r="UXE27" s="293"/>
      <c r="UXF27" s="293"/>
      <c r="UXG27" s="293"/>
      <c r="UXH27" s="293"/>
      <c r="UXI27" s="293"/>
      <c r="UXJ27" s="293"/>
      <c r="UXK27" s="293"/>
      <c r="UXL27" s="293"/>
      <c r="UXM27" s="293"/>
      <c r="UXN27" s="293"/>
      <c r="UXO27" s="293"/>
      <c r="UXP27" s="293"/>
      <c r="UXQ27" s="293"/>
      <c r="UXR27" s="293"/>
      <c r="UXS27" s="293"/>
      <c r="UXT27" s="293"/>
      <c r="UXU27" s="293"/>
      <c r="UXV27" s="293"/>
      <c r="UXW27" s="293"/>
      <c r="UXX27" s="293"/>
      <c r="UXY27" s="293"/>
      <c r="UXZ27" s="293"/>
      <c r="UYA27" s="293"/>
      <c r="UYB27" s="293"/>
      <c r="UYC27" s="293"/>
      <c r="UYD27" s="293"/>
      <c r="UYE27" s="293"/>
      <c r="UYF27" s="293"/>
      <c r="UYG27" s="293"/>
      <c r="UYH27" s="293"/>
      <c r="UYI27" s="293"/>
      <c r="UYJ27" s="293"/>
      <c r="UYK27" s="293"/>
      <c r="UYL27" s="293"/>
      <c r="UYM27" s="293"/>
      <c r="UYN27" s="293"/>
      <c r="UYO27" s="293"/>
      <c r="UYP27" s="293"/>
      <c r="UYQ27" s="293"/>
      <c r="UYR27" s="293"/>
      <c r="UYS27" s="293"/>
      <c r="UYT27" s="293"/>
      <c r="UYU27" s="293"/>
      <c r="UYV27" s="293"/>
      <c r="UYW27" s="293"/>
      <c r="UYX27" s="293"/>
      <c r="UYY27" s="293"/>
      <c r="UYZ27" s="293"/>
      <c r="UZA27" s="293"/>
      <c r="UZB27" s="293"/>
      <c r="UZC27" s="293"/>
      <c r="UZD27" s="293"/>
      <c r="UZE27" s="293"/>
      <c r="UZF27" s="293"/>
      <c r="UZG27" s="293"/>
      <c r="UZH27" s="293"/>
      <c r="UZI27" s="293"/>
      <c r="UZJ27" s="293"/>
      <c r="UZK27" s="293"/>
      <c r="UZL27" s="293"/>
      <c r="UZM27" s="293"/>
      <c r="UZN27" s="293"/>
      <c r="UZO27" s="293"/>
      <c r="UZP27" s="293"/>
      <c r="UZQ27" s="293"/>
      <c r="UZR27" s="293"/>
      <c r="UZS27" s="293"/>
      <c r="UZT27" s="293"/>
      <c r="UZU27" s="293"/>
      <c r="UZV27" s="293"/>
      <c r="UZW27" s="293"/>
      <c r="UZX27" s="293"/>
      <c r="UZY27" s="293"/>
      <c r="UZZ27" s="293"/>
      <c r="VAA27" s="293"/>
      <c r="VAB27" s="293"/>
      <c r="VAC27" s="293"/>
      <c r="VAD27" s="293"/>
      <c r="VAE27" s="293"/>
      <c r="VAF27" s="293"/>
      <c r="VAG27" s="293"/>
      <c r="VAH27" s="293"/>
      <c r="VAI27" s="293"/>
      <c r="VAJ27" s="293"/>
      <c r="VAK27" s="293"/>
      <c r="VAL27" s="293"/>
      <c r="VAM27" s="293"/>
      <c r="VAN27" s="293"/>
      <c r="VAO27" s="293"/>
      <c r="VAP27" s="293"/>
      <c r="VAQ27" s="293"/>
      <c r="VAR27" s="293"/>
      <c r="VAS27" s="293"/>
      <c r="VAT27" s="293"/>
      <c r="VAU27" s="293"/>
      <c r="VAV27" s="293"/>
      <c r="VAW27" s="293"/>
      <c r="VAX27" s="293"/>
      <c r="VAY27" s="293"/>
      <c r="VAZ27" s="293"/>
      <c r="VBA27" s="293"/>
      <c r="VBB27" s="293"/>
      <c r="VBC27" s="293"/>
      <c r="VBD27" s="293"/>
      <c r="VBE27" s="293"/>
      <c r="VBF27" s="293"/>
      <c r="VBG27" s="293"/>
      <c r="VBH27" s="293"/>
      <c r="VBI27" s="293"/>
      <c r="VBJ27" s="293"/>
      <c r="VBK27" s="293"/>
      <c r="VBL27" s="293"/>
      <c r="VBM27" s="293"/>
      <c r="VBN27" s="293"/>
      <c r="VBO27" s="293"/>
      <c r="VBP27" s="293"/>
      <c r="VBQ27" s="293"/>
      <c r="VBR27" s="293"/>
      <c r="VBS27" s="293"/>
      <c r="VBT27" s="293"/>
      <c r="VBU27" s="293"/>
      <c r="VBV27" s="293"/>
      <c r="VBW27" s="293"/>
      <c r="VBX27" s="293"/>
      <c r="VBY27" s="293"/>
      <c r="VBZ27" s="293"/>
      <c r="VCA27" s="293"/>
      <c r="VCB27" s="293"/>
      <c r="VCC27" s="293"/>
      <c r="VCD27" s="293"/>
      <c r="VCE27" s="293"/>
      <c r="VCF27" s="293"/>
      <c r="VCG27" s="293"/>
      <c r="VCH27" s="293"/>
      <c r="VCI27" s="293"/>
      <c r="VCJ27" s="293"/>
      <c r="VCK27" s="293"/>
      <c r="VCL27" s="293"/>
      <c r="VCM27" s="293"/>
      <c r="VCN27" s="293"/>
      <c r="VCO27" s="293"/>
      <c r="VCP27" s="293"/>
      <c r="VCQ27" s="293"/>
      <c r="VCR27" s="293"/>
      <c r="VCS27" s="293"/>
      <c r="VCT27" s="293"/>
      <c r="VCU27" s="293"/>
      <c r="VCV27" s="293"/>
      <c r="VCW27" s="293"/>
      <c r="VCX27" s="293"/>
      <c r="VCY27" s="293"/>
      <c r="VCZ27" s="293"/>
      <c r="VDA27" s="293"/>
      <c r="VDB27" s="293"/>
      <c r="VDC27" s="293"/>
      <c r="VDD27" s="293"/>
      <c r="VDE27" s="293"/>
      <c r="VDF27" s="293"/>
      <c r="VDG27" s="293"/>
      <c r="VDH27" s="293"/>
      <c r="VDI27" s="293"/>
      <c r="VDJ27" s="293"/>
      <c r="VDK27" s="293"/>
      <c r="VDL27" s="293"/>
      <c r="VDM27" s="293"/>
      <c r="VDN27" s="293"/>
      <c r="VDO27" s="293"/>
      <c r="VDP27" s="293"/>
      <c r="VDQ27" s="293"/>
      <c r="VDR27" s="293"/>
      <c r="VDS27" s="293"/>
      <c r="VDT27" s="293"/>
      <c r="VDU27" s="293"/>
      <c r="VDV27" s="293"/>
      <c r="VDW27" s="293"/>
      <c r="VDX27" s="293"/>
      <c r="VDY27" s="293"/>
      <c r="VDZ27" s="293"/>
      <c r="VEA27" s="293"/>
      <c r="VEB27" s="293"/>
      <c r="VEC27" s="293"/>
      <c r="VED27" s="293"/>
      <c r="VEE27" s="293"/>
      <c r="VEF27" s="293"/>
      <c r="VEG27" s="293"/>
      <c r="VEH27" s="293"/>
      <c r="VEI27" s="293"/>
      <c r="VEJ27" s="293"/>
      <c r="VEK27" s="293"/>
      <c r="VEL27" s="293"/>
      <c r="VEM27" s="293"/>
      <c r="VEN27" s="293"/>
      <c r="VEO27" s="293"/>
      <c r="VEP27" s="293"/>
      <c r="VEQ27" s="293"/>
      <c r="VER27" s="293"/>
      <c r="VES27" s="293"/>
      <c r="VET27" s="293"/>
      <c r="VEU27" s="293"/>
      <c r="VEV27" s="293"/>
      <c r="VEW27" s="293"/>
      <c r="VEX27" s="293"/>
      <c r="VEY27" s="293"/>
      <c r="VEZ27" s="293"/>
      <c r="VFA27" s="293"/>
      <c r="VFB27" s="293"/>
      <c r="VFC27" s="293"/>
      <c r="VFD27" s="293"/>
      <c r="VFE27" s="293"/>
      <c r="VFF27" s="293"/>
      <c r="VFG27" s="293"/>
      <c r="VFH27" s="293"/>
      <c r="VFI27" s="293"/>
      <c r="VFJ27" s="293"/>
      <c r="VFK27" s="293"/>
      <c r="VFL27" s="293"/>
      <c r="VFM27" s="293"/>
      <c r="VFN27" s="293"/>
      <c r="VFO27" s="293"/>
      <c r="VFP27" s="293"/>
      <c r="VFQ27" s="293"/>
      <c r="VFR27" s="293"/>
      <c r="VFS27" s="293"/>
      <c r="VFT27" s="293"/>
      <c r="VFU27" s="293"/>
      <c r="VFV27" s="293"/>
      <c r="VFW27" s="293"/>
      <c r="VFX27" s="293"/>
      <c r="VFY27" s="293"/>
      <c r="VFZ27" s="293"/>
      <c r="VGA27" s="293"/>
      <c r="VGB27" s="293"/>
      <c r="VGC27" s="293"/>
      <c r="VGD27" s="293"/>
      <c r="VGE27" s="293"/>
      <c r="VGF27" s="293"/>
      <c r="VGG27" s="293"/>
      <c r="VGH27" s="293"/>
      <c r="VGI27" s="293"/>
      <c r="VGJ27" s="293"/>
      <c r="VGK27" s="293"/>
      <c r="VGL27" s="293"/>
      <c r="VGM27" s="293"/>
      <c r="VGN27" s="293"/>
      <c r="VGO27" s="293"/>
      <c r="VGP27" s="293"/>
      <c r="VGQ27" s="293"/>
      <c r="VGR27" s="293"/>
      <c r="VGS27" s="293"/>
      <c r="VGT27" s="293"/>
      <c r="VGU27" s="293"/>
      <c r="VGV27" s="293"/>
      <c r="VGW27" s="293"/>
      <c r="VGX27" s="293"/>
      <c r="VGY27" s="293"/>
      <c r="VGZ27" s="293"/>
      <c r="VHA27" s="293"/>
      <c r="VHB27" s="293"/>
      <c r="VHC27" s="293"/>
      <c r="VHD27" s="293"/>
      <c r="VHE27" s="293"/>
      <c r="VHF27" s="293"/>
      <c r="VHG27" s="293"/>
      <c r="VHH27" s="293"/>
      <c r="VHI27" s="293"/>
      <c r="VHJ27" s="293"/>
      <c r="VHK27" s="293"/>
      <c r="VHL27" s="293"/>
      <c r="VHM27" s="293"/>
      <c r="VHN27" s="293"/>
      <c r="VHO27" s="293"/>
      <c r="VHP27" s="293"/>
      <c r="VHQ27" s="293"/>
      <c r="VHR27" s="293"/>
      <c r="VHS27" s="293"/>
      <c r="VHT27" s="293"/>
      <c r="VHU27" s="293"/>
      <c r="VHV27" s="293"/>
      <c r="VHW27" s="293"/>
      <c r="VHX27" s="293"/>
      <c r="VHY27" s="293"/>
      <c r="VHZ27" s="293"/>
      <c r="VIA27" s="293"/>
      <c r="VIB27" s="293"/>
      <c r="VIC27" s="293"/>
      <c r="VID27" s="293"/>
      <c r="VIE27" s="293"/>
      <c r="VIF27" s="293"/>
      <c r="VIG27" s="293"/>
      <c r="VIH27" s="293"/>
      <c r="VII27" s="293"/>
      <c r="VIJ27" s="293"/>
      <c r="VIK27" s="293"/>
      <c r="VIL27" s="293"/>
      <c r="VIM27" s="293"/>
      <c r="VIN27" s="293"/>
      <c r="VIO27" s="293"/>
      <c r="VIP27" s="293"/>
      <c r="VIQ27" s="293"/>
      <c r="VIR27" s="293"/>
      <c r="VIS27" s="293"/>
      <c r="VIT27" s="293"/>
      <c r="VIU27" s="293"/>
      <c r="VIV27" s="293"/>
      <c r="VIW27" s="293"/>
      <c r="VIX27" s="293"/>
      <c r="VIY27" s="293"/>
      <c r="VIZ27" s="293"/>
      <c r="VJA27" s="293"/>
      <c r="VJB27" s="293"/>
      <c r="VJC27" s="293"/>
      <c r="VJD27" s="293"/>
      <c r="VJE27" s="293"/>
      <c r="VJF27" s="293"/>
      <c r="VJG27" s="293"/>
      <c r="VJH27" s="293"/>
      <c r="VJI27" s="293"/>
      <c r="VJJ27" s="293"/>
      <c r="VJK27" s="293"/>
      <c r="VJL27" s="293"/>
      <c r="VJM27" s="293"/>
      <c r="VJN27" s="293"/>
      <c r="VJO27" s="293"/>
      <c r="VJP27" s="293"/>
      <c r="VJQ27" s="293"/>
      <c r="VJR27" s="293"/>
      <c r="VJS27" s="293"/>
      <c r="VJT27" s="293"/>
      <c r="VJU27" s="293"/>
      <c r="VJV27" s="293"/>
      <c r="VJW27" s="293"/>
      <c r="VJX27" s="293"/>
      <c r="VJY27" s="293"/>
      <c r="VJZ27" s="293"/>
      <c r="VKA27" s="293"/>
      <c r="VKB27" s="293"/>
      <c r="VKC27" s="293"/>
      <c r="VKD27" s="293"/>
      <c r="VKE27" s="293"/>
      <c r="VKF27" s="293"/>
      <c r="VKG27" s="293"/>
      <c r="VKH27" s="293"/>
      <c r="VKI27" s="293"/>
      <c r="VKJ27" s="293"/>
      <c r="VKK27" s="293"/>
      <c r="VKL27" s="293"/>
      <c r="VKM27" s="293"/>
      <c r="VKN27" s="293"/>
      <c r="VKO27" s="293"/>
      <c r="VKP27" s="293"/>
      <c r="VKQ27" s="293"/>
      <c r="VKR27" s="293"/>
      <c r="VKS27" s="293"/>
      <c r="VKT27" s="293"/>
      <c r="VKU27" s="293"/>
      <c r="VKV27" s="293"/>
      <c r="VKW27" s="293"/>
      <c r="VKX27" s="293"/>
      <c r="VKY27" s="293"/>
      <c r="VKZ27" s="293"/>
      <c r="VLA27" s="293"/>
      <c r="VLB27" s="293"/>
      <c r="VLC27" s="293"/>
      <c r="VLD27" s="293"/>
      <c r="VLE27" s="293"/>
      <c r="VLF27" s="293"/>
      <c r="VLG27" s="293"/>
      <c r="VLH27" s="293"/>
      <c r="VLI27" s="293"/>
      <c r="VLJ27" s="293"/>
      <c r="VLK27" s="293"/>
      <c r="VLL27" s="293"/>
      <c r="VLM27" s="293"/>
      <c r="VLN27" s="293"/>
      <c r="VLO27" s="293"/>
      <c r="VLP27" s="293"/>
      <c r="VLQ27" s="293"/>
      <c r="VLR27" s="293"/>
      <c r="VLS27" s="293"/>
      <c r="VLT27" s="293"/>
      <c r="VLU27" s="293"/>
      <c r="VLV27" s="293"/>
      <c r="VLW27" s="293"/>
      <c r="VLX27" s="293"/>
      <c r="VLY27" s="293"/>
      <c r="VLZ27" s="293"/>
      <c r="VMA27" s="293"/>
      <c r="VMB27" s="293"/>
      <c r="VMC27" s="293"/>
      <c r="VMD27" s="293"/>
      <c r="VME27" s="293"/>
      <c r="VMF27" s="293"/>
      <c r="VMG27" s="293"/>
      <c r="VMH27" s="293"/>
      <c r="VMI27" s="293"/>
      <c r="VMJ27" s="293"/>
      <c r="VMK27" s="293"/>
      <c r="VML27" s="293"/>
      <c r="VMM27" s="293"/>
      <c r="VMN27" s="293"/>
      <c r="VMO27" s="293"/>
      <c r="VMP27" s="293"/>
      <c r="VMQ27" s="293"/>
      <c r="VMR27" s="293"/>
      <c r="VMS27" s="293"/>
      <c r="VMT27" s="293"/>
      <c r="VMU27" s="293"/>
      <c r="VMV27" s="293"/>
      <c r="VMW27" s="293"/>
      <c r="VMX27" s="293"/>
      <c r="VMY27" s="293"/>
      <c r="VMZ27" s="293"/>
      <c r="VNA27" s="293"/>
      <c r="VNB27" s="293"/>
      <c r="VNC27" s="293"/>
      <c r="VND27" s="293"/>
      <c r="VNE27" s="293"/>
      <c r="VNF27" s="293"/>
      <c r="VNG27" s="293"/>
      <c r="VNH27" s="293"/>
      <c r="VNI27" s="293"/>
      <c r="VNJ27" s="293"/>
      <c r="VNK27" s="293"/>
      <c r="VNL27" s="293"/>
      <c r="VNM27" s="293"/>
      <c r="VNN27" s="293"/>
      <c r="VNO27" s="293"/>
      <c r="VNP27" s="293"/>
      <c r="VNQ27" s="293"/>
      <c r="VNR27" s="293"/>
      <c r="VNS27" s="293"/>
      <c r="VNT27" s="293"/>
      <c r="VNU27" s="293"/>
      <c r="VNV27" s="293"/>
      <c r="VNW27" s="293"/>
      <c r="VNX27" s="293"/>
      <c r="VNY27" s="293"/>
      <c r="VNZ27" s="293"/>
      <c r="VOA27" s="293"/>
      <c r="VOB27" s="293"/>
      <c r="VOC27" s="293"/>
      <c r="VOD27" s="293"/>
      <c r="VOE27" s="293"/>
      <c r="VOF27" s="293"/>
      <c r="VOG27" s="293"/>
      <c r="VOH27" s="293"/>
      <c r="VOI27" s="293"/>
      <c r="VOJ27" s="293"/>
      <c r="VOK27" s="293"/>
      <c r="VOL27" s="293"/>
      <c r="VOM27" s="293"/>
      <c r="VON27" s="293"/>
      <c r="VOO27" s="293"/>
      <c r="VOP27" s="293"/>
      <c r="VOQ27" s="293"/>
      <c r="VOR27" s="293"/>
      <c r="VOS27" s="293"/>
      <c r="VOT27" s="293"/>
      <c r="VOU27" s="293"/>
      <c r="VOV27" s="293"/>
      <c r="VOW27" s="293"/>
      <c r="VOX27" s="293"/>
      <c r="VOY27" s="293"/>
      <c r="VOZ27" s="293"/>
      <c r="VPA27" s="293"/>
      <c r="VPB27" s="293"/>
      <c r="VPC27" s="293"/>
      <c r="VPD27" s="293"/>
      <c r="VPE27" s="293"/>
      <c r="VPF27" s="293"/>
      <c r="VPG27" s="293"/>
      <c r="VPH27" s="293"/>
      <c r="VPI27" s="293"/>
      <c r="VPJ27" s="293"/>
      <c r="VPK27" s="293"/>
      <c r="VPL27" s="293"/>
      <c r="VPM27" s="293"/>
      <c r="VPN27" s="293"/>
      <c r="VPO27" s="293"/>
      <c r="VPP27" s="293"/>
      <c r="VPQ27" s="293"/>
      <c r="VPR27" s="293"/>
      <c r="VPS27" s="293"/>
      <c r="VPT27" s="293"/>
      <c r="VPU27" s="293"/>
      <c r="VPV27" s="293"/>
      <c r="VPW27" s="293"/>
      <c r="VPX27" s="293"/>
      <c r="VPY27" s="293"/>
      <c r="VPZ27" s="293"/>
      <c r="VQA27" s="293"/>
      <c r="VQB27" s="293"/>
      <c r="VQC27" s="293"/>
      <c r="VQD27" s="293"/>
      <c r="VQE27" s="293"/>
      <c r="VQF27" s="293"/>
      <c r="VQG27" s="293"/>
      <c r="VQH27" s="293"/>
      <c r="VQI27" s="293"/>
      <c r="VQJ27" s="293"/>
      <c r="VQK27" s="293"/>
      <c r="VQL27" s="293"/>
      <c r="VQM27" s="293"/>
      <c r="VQN27" s="293"/>
      <c r="VQO27" s="293"/>
      <c r="VQP27" s="293"/>
      <c r="VQQ27" s="293"/>
      <c r="VQR27" s="293"/>
      <c r="VQS27" s="293"/>
      <c r="VQT27" s="293"/>
      <c r="VQU27" s="293"/>
      <c r="VQV27" s="293"/>
      <c r="VQW27" s="293"/>
      <c r="VQX27" s="293"/>
      <c r="VQY27" s="293"/>
      <c r="VQZ27" s="293"/>
      <c r="VRA27" s="293"/>
      <c r="VRB27" s="293"/>
      <c r="VRC27" s="293"/>
      <c r="VRD27" s="293"/>
      <c r="VRE27" s="293"/>
      <c r="VRF27" s="293"/>
      <c r="VRG27" s="293"/>
      <c r="VRH27" s="293"/>
      <c r="VRI27" s="293"/>
      <c r="VRJ27" s="293"/>
      <c r="VRK27" s="293"/>
      <c r="VRL27" s="293"/>
      <c r="VRM27" s="293"/>
      <c r="VRN27" s="293"/>
      <c r="VRO27" s="293"/>
      <c r="VRP27" s="293"/>
      <c r="VRQ27" s="293"/>
      <c r="VRR27" s="293"/>
      <c r="VRS27" s="293"/>
      <c r="VRT27" s="293"/>
      <c r="VRU27" s="293"/>
      <c r="VRV27" s="293"/>
      <c r="VRW27" s="293"/>
      <c r="VRX27" s="293"/>
      <c r="VRY27" s="293"/>
      <c r="VRZ27" s="293"/>
      <c r="VSA27" s="293"/>
      <c r="VSB27" s="293"/>
      <c r="VSC27" s="293"/>
      <c r="VSD27" s="293"/>
      <c r="VSE27" s="293"/>
      <c r="VSF27" s="293"/>
      <c r="VSG27" s="293"/>
      <c r="VSH27" s="293"/>
      <c r="VSI27" s="293"/>
      <c r="VSJ27" s="293"/>
      <c r="VSK27" s="293"/>
      <c r="VSL27" s="293"/>
      <c r="VSM27" s="293"/>
      <c r="VSN27" s="293"/>
      <c r="VSO27" s="293"/>
      <c r="VSP27" s="293"/>
      <c r="VSQ27" s="293"/>
      <c r="VSR27" s="293"/>
      <c r="VSS27" s="293"/>
      <c r="VST27" s="293"/>
      <c r="VSU27" s="293"/>
      <c r="VSV27" s="293"/>
      <c r="VSW27" s="293"/>
      <c r="VSX27" s="293"/>
      <c r="VSY27" s="293"/>
      <c r="VSZ27" s="293"/>
      <c r="VTA27" s="293"/>
      <c r="VTB27" s="293"/>
      <c r="VTC27" s="293"/>
      <c r="VTD27" s="293"/>
      <c r="VTE27" s="293"/>
      <c r="VTF27" s="293"/>
      <c r="VTG27" s="293"/>
      <c r="VTH27" s="293"/>
      <c r="VTI27" s="293"/>
      <c r="VTJ27" s="293"/>
      <c r="VTK27" s="293"/>
      <c r="VTL27" s="293"/>
      <c r="VTM27" s="293"/>
      <c r="VTN27" s="293"/>
      <c r="VTO27" s="293"/>
      <c r="VTP27" s="293"/>
      <c r="VTQ27" s="293"/>
      <c r="VTR27" s="293"/>
      <c r="VTS27" s="293"/>
      <c r="VTT27" s="293"/>
      <c r="VTU27" s="293"/>
      <c r="VTV27" s="293"/>
      <c r="VTW27" s="293"/>
      <c r="VTX27" s="293"/>
      <c r="VTY27" s="293"/>
      <c r="VTZ27" s="293"/>
      <c r="VUA27" s="293"/>
      <c r="VUB27" s="293"/>
      <c r="VUC27" s="293"/>
      <c r="VUD27" s="293"/>
      <c r="VUE27" s="293"/>
      <c r="VUF27" s="293"/>
      <c r="VUG27" s="293"/>
      <c r="VUH27" s="293"/>
      <c r="VUI27" s="293"/>
      <c r="VUJ27" s="293"/>
      <c r="VUK27" s="293"/>
      <c r="VUL27" s="293"/>
      <c r="VUM27" s="293"/>
      <c r="VUN27" s="293"/>
      <c r="VUO27" s="293"/>
      <c r="VUP27" s="293"/>
      <c r="VUQ27" s="293"/>
      <c r="VUR27" s="293"/>
      <c r="VUS27" s="293"/>
      <c r="VUT27" s="293"/>
      <c r="VUU27" s="293"/>
      <c r="VUV27" s="293"/>
      <c r="VUW27" s="293"/>
      <c r="VUX27" s="293"/>
      <c r="VUY27" s="293"/>
      <c r="VUZ27" s="293"/>
      <c r="VVA27" s="293"/>
      <c r="VVB27" s="293"/>
      <c r="VVC27" s="293"/>
      <c r="VVD27" s="293"/>
      <c r="VVE27" s="293"/>
      <c r="VVF27" s="293"/>
      <c r="VVG27" s="293"/>
      <c r="VVH27" s="293"/>
      <c r="VVI27" s="293"/>
      <c r="VVJ27" s="293"/>
      <c r="VVK27" s="293"/>
      <c r="VVL27" s="293"/>
      <c r="VVM27" s="293"/>
      <c r="VVN27" s="293"/>
      <c r="VVO27" s="293"/>
      <c r="VVP27" s="293"/>
      <c r="VVQ27" s="293"/>
      <c r="VVR27" s="293"/>
      <c r="VVS27" s="293"/>
      <c r="VVT27" s="293"/>
      <c r="VVU27" s="293"/>
      <c r="VVV27" s="293"/>
      <c r="VVW27" s="293"/>
      <c r="VVX27" s="293"/>
      <c r="VVY27" s="293"/>
      <c r="VVZ27" s="293"/>
      <c r="VWA27" s="293"/>
      <c r="VWB27" s="293"/>
      <c r="VWC27" s="293"/>
      <c r="VWD27" s="293"/>
      <c r="VWE27" s="293"/>
      <c r="VWF27" s="293"/>
      <c r="VWG27" s="293"/>
      <c r="VWH27" s="293"/>
      <c r="VWI27" s="293"/>
      <c r="VWJ27" s="293"/>
      <c r="VWK27" s="293"/>
      <c r="VWL27" s="293"/>
      <c r="VWM27" s="293"/>
      <c r="VWN27" s="293"/>
      <c r="VWO27" s="293"/>
      <c r="VWP27" s="293"/>
      <c r="VWQ27" s="293"/>
      <c r="VWR27" s="293"/>
      <c r="VWS27" s="293"/>
      <c r="VWT27" s="293"/>
      <c r="VWU27" s="293"/>
      <c r="VWV27" s="293"/>
      <c r="VWW27" s="293"/>
      <c r="VWX27" s="293"/>
      <c r="VWY27" s="293"/>
      <c r="VWZ27" s="293"/>
      <c r="VXA27" s="293"/>
      <c r="VXB27" s="293"/>
      <c r="VXC27" s="293"/>
      <c r="VXD27" s="293"/>
      <c r="VXE27" s="293"/>
      <c r="VXF27" s="293"/>
      <c r="VXG27" s="293"/>
      <c r="VXH27" s="293"/>
      <c r="VXI27" s="293"/>
      <c r="VXJ27" s="293"/>
      <c r="VXK27" s="293"/>
      <c r="VXL27" s="293"/>
      <c r="VXM27" s="293"/>
      <c r="VXN27" s="293"/>
      <c r="VXO27" s="293"/>
      <c r="VXP27" s="293"/>
      <c r="VXQ27" s="293"/>
      <c r="VXR27" s="293"/>
      <c r="VXS27" s="293"/>
      <c r="VXT27" s="293"/>
      <c r="VXU27" s="293"/>
      <c r="VXV27" s="293"/>
      <c r="VXW27" s="293"/>
      <c r="VXX27" s="293"/>
      <c r="VXY27" s="293"/>
      <c r="VXZ27" s="293"/>
      <c r="VYA27" s="293"/>
      <c r="VYB27" s="293"/>
      <c r="VYC27" s="293"/>
      <c r="VYD27" s="293"/>
      <c r="VYE27" s="293"/>
      <c r="VYF27" s="293"/>
      <c r="VYG27" s="293"/>
      <c r="VYH27" s="293"/>
      <c r="VYI27" s="293"/>
      <c r="VYJ27" s="293"/>
      <c r="VYK27" s="293"/>
      <c r="VYL27" s="293"/>
      <c r="VYM27" s="293"/>
      <c r="VYN27" s="293"/>
      <c r="VYO27" s="293"/>
      <c r="VYP27" s="293"/>
      <c r="VYQ27" s="293"/>
      <c r="VYR27" s="293"/>
      <c r="VYS27" s="293"/>
      <c r="VYT27" s="293"/>
      <c r="VYU27" s="293"/>
      <c r="VYV27" s="293"/>
      <c r="VYW27" s="293"/>
      <c r="VYX27" s="293"/>
      <c r="VYY27" s="293"/>
      <c r="VYZ27" s="293"/>
      <c r="VZA27" s="293"/>
      <c r="VZB27" s="293"/>
      <c r="VZC27" s="293"/>
      <c r="VZD27" s="293"/>
      <c r="VZE27" s="293"/>
      <c r="VZF27" s="293"/>
      <c r="VZG27" s="293"/>
      <c r="VZH27" s="293"/>
      <c r="VZI27" s="293"/>
      <c r="VZJ27" s="293"/>
      <c r="VZK27" s="293"/>
      <c r="VZL27" s="293"/>
      <c r="VZM27" s="293"/>
      <c r="VZN27" s="293"/>
      <c r="VZO27" s="293"/>
      <c r="VZP27" s="293"/>
      <c r="VZQ27" s="293"/>
      <c r="VZR27" s="293"/>
      <c r="VZS27" s="293"/>
      <c r="VZT27" s="293"/>
      <c r="VZU27" s="293"/>
      <c r="VZV27" s="293"/>
      <c r="VZW27" s="293"/>
      <c r="VZX27" s="293"/>
      <c r="VZY27" s="293"/>
      <c r="VZZ27" s="293"/>
      <c r="WAA27" s="293"/>
      <c r="WAB27" s="293"/>
      <c r="WAC27" s="293"/>
      <c r="WAD27" s="293"/>
      <c r="WAE27" s="293"/>
      <c r="WAF27" s="293"/>
      <c r="WAG27" s="293"/>
      <c r="WAH27" s="293"/>
      <c r="WAI27" s="293"/>
      <c r="WAJ27" s="293"/>
      <c r="WAK27" s="293"/>
      <c r="WAL27" s="293"/>
      <c r="WAM27" s="293"/>
      <c r="WAN27" s="293"/>
      <c r="WAO27" s="293"/>
      <c r="WAP27" s="293"/>
      <c r="WAQ27" s="293"/>
      <c r="WAR27" s="293"/>
      <c r="WAS27" s="293"/>
      <c r="WAT27" s="293"/>
      <c r="WAU27" s="293"/>
      <c r="WAV27" s="293"/>
      <c r="WAW27" s="293"/>
      <c r="WAX27" s="293"/>
      <c r="WAY27" s="293"/>
      <c r="WAZ27" s="293"/>
      <c r="WBA27" s="293"/>
      <c r="WBB27" s="293"/>
      <c r="WBC27" s="293"/>
      <c r="WBD27" s="293"/>
      <c r="WBE27" s="293"/>
      <c r="WBF27" s="293"/>
      <c r="WBG27" s="293"/>
      <c r="WBH27" s="293"/>
      <c r="WBI27" s="293"/>
      <c r="WBJ27" s="293"/>
      <c r="WBK27" s="293"/>
      <c r="WBL27" s="293"/>
      <c r="WBM27" s="293"/>
      <c r="WBN27" s="293"/>
      <c r="WBO27" s="293"/>
      <c r="WBP27" s="293"/>
      <c r="WBQ27" s="293"/>
      <c r="WBR27" s="293"/>
      <c r="WBS27" s="293"/>
      <c r="WBT27" s="293"/>
      <c r="WBU27" s="293"/>
      <c r="WBV27" s="293"/>
      <c r="WBW27" s="293"/>
      <c r="WBX27" s="293"/>
      <c r="WBY27" s="293"/>
      <c r="WBZ27" s="293"/>
      <c r="WCA27" s="293"/>
      <c r="WCB27" s="293"/>
      <c r="WCC27" s="293"/>
      <c r="WCD27" s="293"/>
      <c r="WCE27" s="293"/>
      <c r="WCF27" s="293"/>
      <c r="WCG27" s="293"/>
      <c r="WCH27" s="293"/>
      <c r="WCI27" s="293"/>
      <c r="WCJ27" s="293"/>
      <c r="WCK27" s="293"/>
      <c r="WCL27" s="293"/>
      <c r="WCM27" s="293"/>
      <c r="WCN27" s="293"/>
      <c r="WCO27" s="293"/>
      <c r="WCP27" s="293"/>
      <c r="WCQ27" s="293"/>
      <c r="WCR27" s="293"/>
      <c r="WCS27" s="293"/>
      <c r="WCT27" s="293"/>
      <c r="WCU27" s="293"/>
      <c r="WCV27" s="293"/>
      <c r="WCW27" s="293"/>
      <c r="WCX27" s="293"/>
      <c r="WCY27" s="293"/>
      <c r="WCZ27" s="293"/>
      <c r="WDA27" s="293"/>
      <c r="WDB27" s="293"/>
      <c r="WDC27" s="293"/>
      <c r="WDD27" s="293"/>
      <c r="WDE27" s="293"/>
      <c r="WDF27" s="293"/>
      <c r="WDG27" s="293"/>
      <c r="WDH27" s="293"/>
      <c r="WDI27" s="293"/>
      <c r="WDJ27" s="293"/>
      <c r="WDK27" s="293"/>
      <c r="WDL27" s="293"/>
      <c r="WDM27" s="293"/>
      <c r="WDN27" s="293"/>
      <c r="WDO27" s="293"/>
      <c r="WDP27" s="293"/>
      <c r="WDQ27" s="293"/>
      <c r="WDR27" s="293"/>
      <c r="WDS27" s="293"/>
      <c r="WDT27" s="293"/>
      <c r="WDU27" s="293"/>
      <c r="WDV27" s="293"/>
      <c r="WDW27" s="293"/>
      <c r="WDX27" s="293"/>
      <c r="WDY27" s="293"/>
      <c r="WDZ27" s="293"/>
      <c r="WEA27" s="293"/>
      <c r="WEB27" s="293"/>
      <c r="WEC27" s="293"/>
      <c r="WED27" s="293"/>
      <c r="WEE27" s="293"/>
      <c r="WEF27" s="293"/>
      <c r="WEG27" s="293"/>
      <c r="WEH27" s="293"/>
      <c r="WEI27" s="293"/>
      <c r="WEJ27" s="293"/>
      <c r="WEK27" s="293"/>
      <c r="WEL27" s="293"/>
      <c r="WEM27" s="293"/>
      <c r="WEN27" s="293"/>
      <c r="WEO27" s="293"/>
      <c r="WEP27" s="293"/>
      <c r="WEQ27" s="293"/>
      <c r="WER27" s="293"/>
      <c r="WES27" s="293"/>
      <c r="WET27" s="293"/>
      <c r="WEU27" s="293"/>
      <c r="WEV27" s="293"/>
      <c r="WEW27" s="293"/>
      <c r="WEX27" s="293"/>
      <c r="WEY27" s="293"/>
      <c r="WEZ27" s="293"/>
      <c r="WFA27" s="293"/>
      <c r="WFB27" s="293"/>
      <c r="WFC27" s="293"/>
      <c r="WFD27" s="293"/>
      <c r="WFE27" s="293"/>
      <c r="WFF27" s="293"/>
      <c r="WFG27" s="293"/>
      <c r="WFH27" s="293"/>
      <c r="WFI27" s="293"/>
      <c r="WFJ27" s="293"/>
      <c r="WFK27" s="293"/>
      <c r="WFL27" s="293"/>
      <c r="WFM27" s="293"/>
      <c r="WFN27" s="293"/>
      <c r="WFO27" s="293"/>
      <c r="WFP27" s="293"/>
      <c r="WFQ27" s="293"/>
      <c r="WFR27" s="293"/>
      <c r="WFS27" s="293"/>
      <c r="WFT27" s="293"/>
      <c r="WFU27" s="293"/>
      <c r="WFV27" s="293"/>
      <c r="WFW27" s="293"/>
      <c r="WFX27" s="293"/>
      <c r="WFY27" s="293"/>
      <c r="WFZ27" s="293"/>
      <c r="WGA27" s="293"/>
      <c r="WGB27" s="293"/>
      <c r="WGC27" s="293"/>
      <c r="WGD27" s="293"/>
      <c r="WGE27" s="293"/>
      <c r="WGF27" s="293"/>
      <c r="WGG27" s="293"/>
      <c r="WGH27" s="293"/>
      <c r="WGI27" s="293"/>
      <c r="WGJ27" s="293"/>
      <c r="WGK27" s="293"/>
      <c r="WGL27" s="293"/>
      <c r="WGM27" s="293"/>
      <c r="WGN27" s="293"/>
      <c r="WGO27" s="293"/>
      <c r="WGP27" s="293"/>
      <c r="WGQ27" s="293"/>
      <c r="WGR27" s="293"/>
      <c r="WGS27" s="293"/>
      <c r="WGT27" s="293"/>
      <c r="WGU27" s="293"/>
      <c r="WGV27" s="293"/>
      <c r="WGW27" s="293"/>
      <c r="WGX27" s="293"/>
      <c r="WGY27" s="293"/>
      <c r="WGZ27" s="293"/>
      <c r="WHA27" s="293"/>
      <c r="WHB27" s="293"/>
      <c r="WHC27" s="293"/>
      <c r="WHD27" s="293"/>
      <c r="WHE27" s="293"/>
      <c r="WHF27" s="293"/>
      <c r="WHG27" s="293"/>
      <c r="WHH27" s="293"/>
      <c r="WHI27" s="293"/>
      <c r="WHJ27" s="293"/>
      <c r="WHK27" s="293"/>
      <c r="WHL27" s="293"/>
      <c r="WHM27" s="293"/>
      <c r="WHN27" s="293"/>
      <c r="WHO27" s="293"/>
      <c r="WHP27" s="293"/>
      <c r="WHQ27" s="293"/>
      <c r="WHR27" s="293"/>
      <c r="WHS27" s="293"/>
      <c r="WHT27" s="293"/>
      <c r="WHU27" s="293"/>
      <c r="WHV27" s="293"/>
      <c r="WHW27" s="293"/>
      <c r="WHX27" s="293"/>
      <c r="WHY27" s="293"/>
      <c r="WHZ27" s="293"/>
      <c r="WIA27" s="293"/>
      <c r="WIB27" s="293"/>
      <c r="WIC27" s="293"/>
      <c r="WID27" s="293"/>
      <c r="WIE27" s="293"/>
      <c r="WIF27" s="293"/>
      <c r="WIG27" s="293"/>
      <c r="WIH27" s="293"/>
      <c r="WII27" s="293"/>
      <c r="WIJ27" s="293"/>
      <c r="WIK27" s="293"/>
      <c r="WIL27" s="293"/>
      <c r="WIM27" s="293"/>
      <c r="WIN27" s="293"/>
      <c r="WIO27" s="293"/>
      <c r="WIP27" s="293"/>
      <c r="WIQ27" s="293"/>
      <c r="WIR27" s="293"/>
      <c r="WIS27" s="293"/>
      <c r="WIT27" s="293"/>
      <c r="WIU27" s="293"/>
      <c r="WIV27" s="293"/>
      <c r="WIW27" s="293"/>
      <c r="WIX27" s="293"/>
      <c r="WIY27" s="293"/>
      <c r="WIZ27" s="293"/>
      <c r="WJA27" s="293"/>
      <c r="WJB27" s="293"/>
      <c r="WJC27" s="293"/>
      <c r="WJD27" s="293"/>
      <c r="WJE27" s="293"/>
      <c r="WJF27" s="293"/>
      <c r="WJG27" s="293"/>
      <c r="WJH27" s="293"/>
      <c r="WJI27" s="293"/>
      <c r="WJJ27" s="293"/>
      <c r="WJK27" s="293"/>
      <c r="WJL27" s="293"/>
      <c r="WJM27" s="293"/>
      <c r="WJN27" s="293"/>
      <c r="WJO27" s="293"/>
      <c r="WJP27" s="293"/>
      <c r="WJQ27" s="293"/>
      <c r="WJR27" s="293"/>
      <c r="WJS27" s="293"/>
      <c r="WJT27" s="293"/>
      <c r="WJU27" s="293"/>
      <c r="WJV27" s="293"/>
      <c r="WJW27" s="293"/>
      <c r="WJX27" s="293"/>
      <c r="WJY27" s="293"/>
      <c r="WJZ27" s="293"/>
      <c r="WKA27" s="293"/>
      <c r="WKB27" s="293"/>
      <c r="WKC27" s="293"/>
      <c r="WKD27" s="293"/>
      <c r="WKE27" s="293"/>
      <c r="WKF27" s="293"/>
      <c r="WKG27" s="293"/>
      <c r="WKH27" s="293"/>
      <c r="WKI27" s="293"/>
      <c r="WKJ27" s="293"/>
      <c r="WKK27" s="293"/>
      <c r="WKL27" s="293"/>
      <c r="WKM27" s="293"/>
      <c r="WKN27" s="293"/>
      <c r="WKO27" s="293"/>
      <c r="WKP27" s="293"/>
      <c r="WKQ27" s="293"/>
      <c r="WKR27" s="293"/>
      <c r="WKS27" s="293"/>
      <c r="WKT27" s="293"/>
      <c r="WKU27" s="293"/>
      <c r="WKV27" s="293"/>
      <c r="WKW27" s="293"/>
      <c r="WKX27" s="293"/>
      <c r="WKY27" s="293"/>
      <c r="WKZ27" s="293"/>
      <c r="WLA27" s="293"/>
      <c r="WLB27" s="293"/>
      <c r="WLC27" s="293"/>
      <c r="WLD27" s="293"/>
      <c r="WLE27" s="293"/>
      <c r="WLF27" s="293"/>
      <c r="WLG27" s="293"/>
      <c r="WLH27" s="293"/>
      <c r="WLI27" s="293"/>
      <c r="WLJ27" s="293"/>
      <c r="WLK27" s="293"/>
      <c r="WLL27" s="293"/>
      <c r="WLM27" s="293"/>
      <c r="WLN27" s="293"/>
      <c r="WLO27" s="293"/>
      <c r="WLP27" s="293"/>
      <c r="WLQ27" s="293"/>
      <c r="WLR27" s="293"/>
      <c r="WLS27" s="293"/>
      <c r="WLT27" s="293"/>
      <c r="WLU27" s="293"/>
      <c r="WLV27" s="293"/>
      <c r="WLW27" s="293"/>
      <c r="WLX27" s="293"/>
      <c r="WLY27" s="293"/>
      <c r="WLZ27" s="293"/>
      <c r="WMA27" s="293"/>
      <c r="WMB27" s="293"/>
      <c r="WMC27" s="293"/>
      <c r="WMD27" s="293"/>
      <c r="WME27" s="293"/>
      <c r="WMF27" s="293"/>
      <c r="WMG27" s="293"/>
      <c r="WMH27" s="293"/>
      <c r="WMI27" s="293"/>
      <c r="WMJ27" s="293"/>
      <c r="WMK27" s="293"/>
      <c r="WML27" s="293"/>
      <c r="WMM27" s="293"/>
      <c r="WMN27" s="293"/>
      <c r="WMO27" s="293"/>
      <c r="WMP27" s="293"/>
      <c r="WMQ27" s="293"/>
      <c r="WMR27" s="293"/>
      <c r="WMS27" s="293"/>
      <c r="WMT27" s="293"/>
      <c r="WMU27" s="293"/>
      <c r="WMV27" s="293"/>
      <c r="WMW27" s="293"/>
      <c r="WMX27" s="293"/>
      <c r="WMY27" s="293"/>
      <c r="WMZ27" s="293"/>
      <c r="WNA27" s="293"/>
      <c r="WNB27" s="293"/>
      <c r="WNC27" s="293"/>
      <c r="WND27" s="293"/>
      <c r="WNE27" s="293"/>
      <c r="WNF27" s="293"/>
      <c r="WNG27" s="293"/>
      <c r="WNH27" s="293"/>
      <c r="WNI27" s="293"/>
      <c r="WNJ27" s="293"/>
      <c r="WNK27" s="293"/>
      <c r="WNL27" s="293"/>
      <c r="WNM27" s="293"/>
      <c r="WNN27" s="293"/>
      <c r="WNO27" s="293"/>
      <c r="WNP27" s="293"/>
      <c r="WNQ27" s="293"/>
      <c r="WNR27" s="293"/>
      <c r="WNS27" s="293"/>
      <c r="WNT27" s="293"/>
      <c r="WNU27" s="293"/>
      <c r="WNV27" s="293"/>
      <c r="WNW27" s="293"/>
      <c r="WNX27" s="293"/>
      <c r="WNY27" s="293"/>
      <c r="WNZ27" s="293"/>
      <c r="WOA27" s="293"/>
      <c r="WOB27" s="293"/>
      <c r="WOC27" s="293"/>
      <c r="WOD27" s="293"/>
      <c r="WOE27" s="293"/>
      <c r="WOF27" s="293"/>
      <c r="WOG27" s="293"/>
      <c r="WOH27" s="293"/>
      <c r="WOI27" s="293"/>
      <c r="WOJ27" s="293"/>
      <c r="WOK27" s="293"/>
      <c r="WOL27" s="293"/>
      <c r="WOM27" s="293"/>
      <c r="WON27" s="293"/>
      <c r="WOO27" s="293"/>
      <c r="WOP27" s="293"/>
      <c r="WOQ27" s="293"/>
      <c r="WOR27" s="293"/>
      <c r="WOS27" s="293"/>
      <c r="WOT27" s="293"/>
      <c r="WOU27" s="293"/>
      <c r="WOV27" s="293"/>
      <c r="WOW27" s="293"/>
      <c r="WOX27" s="293"/>
      <c r="WOY27" s="293"/>
      <c r="WOZ27" s="293"/>
      <c r="WPA27" s="293"/>
      <c r="WPB27" s="293"/>
      <c r="WPC27" s="293"/>
      <c r="WPD27" s="293"/>
      <c r="WPE27" s="293"/>
      <c r="WPF27" s="293"/>
      <c r="WPG27" s="293"/>
      <c r="WPH27" s="293"/>
      <c r="WPI27" s="293"/>
      <c r="WPJ27" s="293"/>
      <c r="WPK27" s="293"/>
      <c r="WPL27" s="293"/>
      <c r="WPM27" s="293"/>
      <c r="WPN27" s="293"/>
      <c r="WPO27" s="293"/>
      <c r="WPP27" s="293"/>
      <c r="WPQ27" s="293"/>
      <c r="WPR27" s="293"/>
      <c r="WPS27" s="293"/>
      <c r="WPT27" s="293"/>
      <c r="WPU27" s="293"/>
      <c r="WPV27" s="293"/>
      <c r="WPW27" s="293"/>
      <c r="WPX27" s="293"/>
      <c r="WPY27" s="293"/>
      <c r="WPZ27" s="293"/>
      <c r="WQA27" s="293"/>
      <c r="WQB27" s="293"/>
      <c r="WQC27" s="293"/>
      <c r="WQD27" s="293"/>
      <c r="WQE27" s="293"/>
      <c r="WQF27" s="293"/>
      <c r="WQG27" s="293"/>
      <c r="WQH27" s="293"/>
      <c r="WQI27" s="293"/>
      <c r="WQJ27" s="293"/>
      <c r="WQK27" s="293"/>
      <c r="WQL27" s="293"/>
      <c r="WQM27" s="293"/>
      <c r="WQN27" s="293"/>
      <c r="WQO27" s="293"/>
      <c r="WQP27" s="293"/>
      <c r="WQQ27" s="293"/>
      <c r="WQR27" s="293"/>
      <c r="WQS27" s="293"/>
      <c r="WQT27" s="293"/>
      <c r="WQU27" s="293"/>
      <c r="WQV27" s="293"/>
      <c r="WQW27" s="293"/>
      <c r="WQX27" s="293"/>
      <c r="WQY27" s="293"/>
      <c r="WQZ27" s="293"/>
      <c r="WRA27" s="293"/>
      <c r="WRB27" s="293"/>
      <c r="WRC27" s="293"/>
      <c r="WRD27" s="293"/>
      <c r="WRE27" s="293"/>
      <c r="WRF27" s="293"/>
      <c r="WRG27" s="293"/>
      <c r="WRH27" s="293"/>
      <c r="WRI27" s="293"/>
      <c r="WRJ27" s="293"/>
      <c r="WRK27" s="293"/>
      <c r="WRL27" s="293"/>
      <c r="WRM27" s="293"/>
      <c r="WRN27" s="293"/>
      <c r="WRO27" s="293"/>
      <c r="WRP27" s="293"/>
      <c r="WRQ27" s="293"/>
      <c r="WRR27" s="293"/>
      <c r="WRS27" s="293"/>
      <c r="WRT27" s="293"/>
      <c r="WRU27" s="293"/>
      <c r="WRV27" s="293"/>
      <c r="WRW27" s="293"/>
      <c r="WRX27" s="293"/>
      <c r="WRY27" s="293"/>
      <c r="WRZ27" s="293"/>
      <c r="WSA27" s="293"/>
      <c r="WSB27" s="293"/>
      <c r="WSC27" s="293"/>
      <c r="WSD27" s="293"/>
      <c r="WSE27" s="293"/>
      <c r="WSF27" s="293"/>
      <c r="WSG27" s="293"/>
      <c r="WSH27" s="293"/>
      <c r="WSI27" s="293"/>
      <c r="WSJ27" s="293"/>
      <c r="WSK27" s="293"/>
      <c r="WSL27" s="293"/>
      <c r="WSM27" s="293"/>
      <c r="WSN27" s="293"/>
      <c r="WSO27" s="293"/>
      <c r="WSP27" s="293"/>
      <c r="WSQ27" s="293"/>
      <c r="WSR27" s="293"/>
      <c r="WSS27" s="293"/>
      <c r="WST27" s="293"/>
      <c r="WSU27" s="293"/>
      <c r="WSV27" s="293"/>
      <c r="WSW27" s="293"/>
      <c r="WSX27" s="293"/>
      <c r="WSY27" s="293"/>
      <c r="WSZ27" s="293"/>
      <c r="WTA27" s="293"/>
      <c r="WTB27" s="293"/>
      <c r="WTC27" s="293"/>
      <c r="WTD27" s="293"/>
      <c r="WTE27" s="293"/>
      <c r="WTF27" s="293"/>
      <c r="WTG27" s="293"/>
      <c r="WTH27" s="293"/>
      <c r="WTI27" s="293"/>
      <c r="WTJ27" s="293"/>
      <c r="WTK27" s="293"/>
      <c r="WTL27" s="293"/>
      <c r="WTM27" s="293"/>
      <c r="WTN27" s="293"/>
      <c r="WTO27" s="293"/>
      <c r="WTP27" s="293"/>
      <c r="WTQ27" s="293"/>
      <c r="WTR27" s="293"/>
      <c r="WTS27" s="293"/>
      <c r="WTT27" s="293"/>
      <c r="WTU27" s="293"/>
      <c r="WTV27" s="293"/>
      <c r="WTW27" s="293"/>
      <c r="WTX27" s="293"/>
      <c r="WTY27" s="293"/>
      <c r="WTZ27" s="293"/>
      <c r="WUA27" s="293"/>
      <c r="WUB27" s="293"/>
      <c r="WUC27" s="293"/>
      <c r="WUD27" s="293"/>
      <c r="WUE27" s="293"/>
      <c r="WUF27" s="293"/>
      <c r="WUG27" s="293"/>
      <c r="WUH27" s="293"/>
      <c r="WUI27" s="293"/>
      <c r="WUJ27" s="293"/>
      <c r="WUK27" s="293"/>
      <c r="WUL27" s="293"/>
      <c r="WUM27" s="293"/>
      <c r="WUN27" s="293"/>
      <c r="WUO27" s="293"/>
      <c r="WUP27" s="293"/>
      <c r="WUQ27" s="293"/>
      <c r="WUR27" s="293"/>
      <c r="WUS27" s="293"/>
      <c r="WUT27" s="293"/>
      <c r="WUU27" s="293"/>
      <c r="WUV27" s="293"/>
      <c r="WUW27" s="293"/>
      <c r="WUX27" s="293"/>
      <c r="WUY27" s="293"/>
      <c r="WUZ27" s="293"/>
      <c r="WVA27" s="293"/>
      <c r="WVB27" s="293"/>
      <c r="WVC27" s="293"/>
      <c r="WVD27" s="293"/>
      <c r="WVE27" s="293"/>
      <c r="WVF27" s="293"/>
      <c r="WVG27" s="293"/>
      <c r="WVH27" s="293"/>
      <c r="WVI27" s="293"/>
      <c r="WVJ27" s="293"/>
      <c r="WVK27" s="293"/>
      <c r="WVL27" s="293"/>
      <c r="WVM27" s="293"/>
      <c r="WVN27" s="293"/>
      <c r="WVO27" s="293"/>
      <c r="WVP27" s="293"/>
      <c r="WVQ27" s="293"/>
      <c r="WVR27" s="293"/>
      <c r="WVS27" s="293"/>
      <c r="WVT27" s="293"/>
      <c r="WVU27" s="293"/>
      <c r="WVV27" s="293"/>
      <c r="WVW27" s="293"/>
      <c r="WVX27" s="293"/>
      <c r="WVY27" s="293"/>
      <c r="WVZ27" s="293"/>
      <c r="WWA27" s="293"/>
      <c r="WWB27" s="293"/>
      <c r="WWC27" s="293"/>
      <c r="WWD27" s="293"/>
      <c r="WWE27" s="293"/>
      <c r="WWF27" s="293"/>
      <c r="WWG27" s="293"/>
      <c r="WWH27" s="293"/>
      <c r="WWI27" s="293"/>
      <c r="WWJ27" s="293"/>
      <c r="WWK27" s="293"/>
      <c r="WWL27" s="293"/>
      <c r="WWM27" s="293"/>
      <c r="WWN27" s="293"/>
      <c r="WWO27" s="293"/>
      <c r="WWP27" s="293"/>
      <c r="WWQ27" s="293"/>
      <c r="WWR27" s="293"/>
      <c r="WWS27" s="293"/>
      <c r="WWT27" s="293"/>
      <c r="WWU27" s="293"/>
      <c r="WWV27" s="293"/>
      <c r="WWW27" s="293"/>
      <c r="WWX27" s="293"/>
      <c r="WWY27" s="293"/>
      <c r="WWZ27" s="293"/>
      <c r="WXA27" s="293"/>
      <c r="WXB27" s="293"/>
      <c r="WXC27" s="293"/>
      <c r="WXD27" s="293"/>
      <c r="WXE27" s="293"/>
      <c r="WXF27" s="293"/>
      <c r="WXG27" s="293"/>
      <c r="WXH27" s="293"/>
      <c r="WXI27" s="293"/>
      <c r="WXJ27" s="293"/>
      <c r="WXK27" s="293"/>
      <c r="WXL27" s="293"/>
      <c r="WXM27" s="293"/>
      <c r="WXN27" s="293"/>
      <c r="WXO27" s="293"/>
      <c r="WXP27" s="293"/>
      <c r="WXQ27" s="293"/>
      <c r="WXR27" s="293"/>
      <c r="WXS27" s="293"/>
      <c r="WXT27" s="293"/>
      <c r="WXU27" s="293"/>
      <c r="WXV27" s="293"/>
      <c r="WXW27" s="293"/>
      <c r="WXX27" s="293"/>
      <c r="WXY27" s="293"/>
      <c r="WXZ27" s="293"/>
      <c r="WYA27" s="293"/>
      <c r="WYB27" s="293"/>
      <c r="WYC27" s="293"/>
      <c r="WYD27" s="293"/>
      <c r="WYE27" s="293"/>
      <c r="WYF27" s="293"/>
      <c r="WYG27" s="293"/>
      <c r="WYH27" s="293"/>
      <c r="WYI27" s="293"/>
      <c r="WYJ27" s="293"/>
      <c r="WYK27" s="293"/>
      <c r="WYL27" s="293"/>
      <c r="WYM27" s="293"/>
      <c r="WYN27" s="293"/>
      <c r="WYO27" s="293"/>
      <c r="WYP27" s="293"/>
      <c r="WYQ27" s="293"/>
      <c r="WYR27" s="293"/>
      <c r="WYS27" s="293"/>
      <c r="WYT27" s="293"/>
      <c r="WYU27" s="293"/>
      <c r="WYV27" s="293"/>
      <c r="WYW27" s="293"/>
      <c r="WYX27" s="293"/>
      <c r="WYY27" s="293"/>
      <c r="WYZ27" s="293"/>
      <c r="WZA27" s="293"/>
      <c r="WZB27" s="293"/>
      <c r="WZC27" s="293"/>
      <c r="WZD27" s="293"/>
      <c r="WZE27" s="293"/>
      <c r="WZF27" s="293"/>
      <c r="WZG27" s="293"/>
      <c r="WZH27" s="293"/>
      <c r="WZI27" s="293"/>
      <c r="WZJ27" s="293"/>
      <c r="WZK27" s="293"/>
      <c r="WZL27" s="293"/>
      <c r="WZM27" s="293"/>
      <c r="WZN27" s="293"/>
      <c r="WZO27" s="293"/>
      <c r="WZP27" s="293"/>
      <c r="WZQ27" s="293"/>
      <c r="WZR27" s="293"/>
      <c r="WZS27" s="293"/>
      <c r="WZT27" s="293"/>
      <c r="WZU27" s="293"/>
      <c r="WZV27" s="293"/>
      <c r="WZW27" s="293"/>
      <c r="WZX27" s="293"/>
      <c r="WZY27" s="293"/>
      <c r="WZZ27" s="293"/>
      <c r="XAA27" s="293"/>
      <c r="XAB27" s="293"/>
      <c r="XAC27" s="293"/>
      <c r="XAD27" s="293"/>
      <c r="XAE27" s="293"/>
      <c r="XAF27" s="293"/>
      <c r="XAG27" s="293"/>
      <c r="XAH27" s="293"/>
      <c r="XAI27" s="293"/>
      <c r="XAJ27" s="293"/>
      <c r="XAK27" s="293"/>
      <c r="XAL27" s="293"/>
      <c r="XAM27" s="293"/>
      <c r="XAN27" s="293"/>
      <c r="XAO27" s="293"/>
      <c r="XAP27" s="293"/>
      <c r="XAQ27" s="293"/>
      <c r="XAR27" s="293"/>
      <c r="XAS27" s="293"/>
      <c r="XAT27" s="293"/>
      <c r="XAU27" s="293"/>
      <c r="XAV27" s="293"/>
      <c r="XAW27" s="293"/>
      <c r="XAX27" s="293"/>
      <c r="XAY27" s="293"/>
      <c r="XAZ27" s="293"/>
      <c r="XBA27" s="293"/>
      <c r="XBB27" s="293"/>
      <c r="XBC27" s="293"/>
      <c r="XBD27" s="293"/>
      <c r="XBE27" s="293"/>
      <c r="XBF27" s="293"/>
      <c r="XBG27" s="293"/>
      <c r="XBH27" s="293"/>
      <c r="XBI27" s="293"/>
      <c r="XBJ27" s="293"/>
      <c r="XBK27" s="293"/>
      <c r="XBL27" s="293"/>
      <c r="XBM27" s="293"/>
      <c r="XBN27" s="293"/>
      <c r="XBO27" s="293"/>
      <c r="XBP27" s="293"/>
      <c r="XBQ27" s="293"/>
      <c r="XBR27" s="293"/>
      <c r="XBS27" s="293"/>
      <c r="XBT27" s="293"/>
      <c r="XBU27" s="293"/>
      <c r="XBV27" s="293"/>
      <c r="XBW27" s="293"/>
      <c r="XBX27" s="293"/>
      <c r="XBY27" s="293"/>
      <c r="XBZ27" s="293"/>
      <c r="XCA27" s="293"/>
      <c r="XCB27" s="293"/>
      <c r="XCC27" s="293"/>
      <c r="XCD27" s="293"/>
      <c r="XCE27" s="293"/>
      <c r="XCF27" s="293"/>
      <c r="XCG27" s="293"/>
      <c r="XCH27" s="293"/>
      <c r="XCI27" s="293"/>
      <c r="XCJ27" s="293"/>
      <c r="XCK27" s="293"/>
      <c r="XCL27" s="293"/>
      <c r="XCM27" s="293"/>
      <c r="XCN27" s="293"/>
      <c r="XCO27" s="293"/>
      <c r="XCP27" s="293"/>
      <c r="XCQ27" s="293"/>
      <c r="XCR27" s="293"/>
      <c r="XCS27" s="293"/>
      <c r="XCT27" s="293"/>
      <c r="XCU27" s="293"/>
      <c r="XCV27" s="293"/>
      <c r="XCW27" s="293"/>
      <c r="XCX27" s="293"/>
      <c r="XCY27" s="293"/>
      <c r="XCZ27" s="293"/>
      <c r="XDA27" s="293"/>
      <c r="XDB27" s="293"/>
      <c r="XDC27" s="293"/>
      <c r="XDD27" s="293"/>
      <c r="XDE27" s="293"/>
      <c r="XDF27" s="293"/>
      <c r="XDG27" s="293"/>
      <c r="XDH27" s="293"/>
      <c r="XDI27" s="293"/>
      <c r="XDJ27" s="293"/>
      <c r="XDK27" s="293"/>
      <c r="XDL27" s="293"/>
      <c r="XDM27" s="293"/>
      <c r="XDN27" s="293"/>
      <c r="XDO27" s="293"/>
      <c r="XDP27" s="293"/>
      <c r="XDQ27" s="293"/>
      <c r="XDR27" s="293"/>
      <c r="XDS27" s="293"/>
      <c r="XDT27" s="293"/>
      <c r="XDU27" s="293"/>
      <c r="XDV27" s="293"/>
      <c r="XDW27" s="293"/>
      <c r="XDX27" s="293"/>
      <c r="XDY27" s="293"/>
      <c r="XDZ27" s="293"/>
      <c r="XEA27" s="293"/>
      <c r="XEB27" s="293"/>
      <c r="XEC27" s="293"/>
      <c r="XED27" s="293"/>
      <c r="XEE27" s="293"/>
      <c r="XEF27" s="293"/>
      <c r="XEG27" s="293"/>
      <c r="XEH27" s="293"/>
      <c r="XEI27" s="293"/>
      <c r="XEJ27" s="293"/>
      <c r="XEK27" s="293"/>
      <c r="XEL27" s="293"/>
      <c r="XEM27" s="293"/>
      <c r="XEN27" s="293"/>
      <c r="XEO27" s="293"/>
      <c r="XEP27" s="293"/>
      <c r="XEQ27" s="293"/>
      <c r="XER27" s="293"/>
      <c r="XES27" s="293"/>
      <c r="XET27" s="293"/>
      <c r="XEU27" s="293"/>
      <c r="XEV27" s="293"/>
      <c r="XEW27" s="293"/>
      <c r="XEX27" s="293"/>
      <c r="XEY27" s="293"/>
      <c r="XEZ27" s="293"/>
      <c r="XFA27" s="293"/>
      <c r="XFB27" s="293"/>
      <c r="XFC27" s="293"/>
      <c r="XFD27" s="293"/>
    </row>
    <row r="28" s="575" customFormat="true" ht="32.1" customHeight="true" spans="1:16384">
      <c r="A28" s="585"/>
      <c r="B28" s="583" t="s">
        <v>26</v>
      </c>
      <c r="C28" s="577"/>
      <c r="D28" s="586"/>
      <c r="F28" s="574"/>
      <c r="G28" s="574"/>
      <c r="H28" s="574"/>
      <c r="I28" s="574"/>
      <c r="J28" s="574"/>
      <c r="K28" s="574"/>
      <c r="L28" s="574"/>
      <c r="M28" s="574"/>
      <c r="N28" s="574"/>
      <c r="O28" s="574"/>
      <c r="P28" s="574"/>
      <c r="Q28" s="574"/>
      <c r="R28" s="574"/>
      <c r="S28" s="574"/>
      <c r="T28" s="574"/>
      <c r="U28" s="574"/>
      <c r="V28" s="574"/>
      <c r="W28" s="574"/>
      <c r="X28" s="574"/>
      <c r="Y28" s="574"/>
      <c r="Z28" s="574"/>
      <c r="AA28" s="574"/>
      <c r="AB28" s="574"/>
      <c r="AC28" s="574"/>
      <c r="AD28" s="574"/>
      <c r="AE28" s="574"/>
      <c r="AF28" s="574"/>
      <c r="AG28" s="574"/>
      <c r="AH28" s="574"/>
      <c r="AI28" s="574"/>
      <c r="AJ28" s="574"/>
      <c r="AK28" s="574"/>
      <c r="AL28" s="574"/>
      <c r="AM28" s="574"/>
      <c r="AN28" s="574"/>
      <c r="AO28" s="574"/>
      <c r="AP28" s="574"/>
      <c r="AQ28" s="574"/>
      <c r="AR28" s="574"/>
      <c r="AS28" s="574"/>
      <c r="AT28" s="574"/>
      <c r="AU28" s="574"/>
      <c r="AV28" s="574"/>
      <c r="AW28" s="574"/>
      <c r="AX28" s="574"/>
      <c r="AY28" s="574"/>
      <c r="AZ28" s="574"/>
      <c r="BA28" s="574"/>
      <c r="BB28" s="574"/>
      <c r="BC28" s="574"/>
      <c r="BD28" s="574"/>
      <c r="BE28" s="574"/>
      <c r="BF28" s="574"/>
      <c r="BG28" s="574"/>
      <c r="BH28" s="574"/>
      <c r="BI28" s="574"/>
      <c r="BJ28" s="574"/>
      <c r="BK28" s="574"/>
      <c r="BL28" s="574"/>
      <c r="BM28" s="574"/>
      <c r="BN28" s="574"/>
      <c r="BO28" s="574"/>
      <c r="BP28" s="574"/>
      <c r="BQ28" s="574"/>
      <c r="BR28" s="574"/>
      <c r="BS28" s="574"/>
      <c r="BT28" s="574"/>
      <c r="BU28" s="574"/>
      <c r="BV28" s="574"/>
      <c r="BW28" s="574"/>
      <c r="BX28" s="574"/>
      <c r="BY28" s="574"/>
      <c r="BZ28" s="574"/>
      <c r="CA28" s="574"/>
      <c r="CB28" s="574"/>
      <c r="CC28" s="574"/>
      <c r="CD28" s="574"/>
      <c r="CE28" s="574"/>
      <c r="CF28" s="574"/>
      <c r="CG28" s="574"/>
      <c r="CH28" s="574"/>
      <c r="CI28" s="574"/>
      <c r="CJ28" s="574"/>
      <c r="CK28" s="574"/>
      <c r="CL28" s="574"/>
      <c r="CM28" s="574"/>
      <c r="CN28" s="574"/>
      <c r="CO28" s="574"/>
      <c r="CP28" s="574"/>
      <c r="CQ28" s="574"/>
      <c r="CR28" s="574"/>
      <c r="CS28" s="574"/>
      <c r="CT28" s="574"/>
      <c r="CU28" s="574"/>
      <c r="CV28" s="574"/>
      <c r="CW28" s="574"/>
      <c r="CX28" s="574"/>
      <c r="CY28" s="574"/>
      <c r="CZ28" s="574"/>
      <c r="DA28" s="574"/>
      <c r="DB28" s="574"/>
      <c r="DC28" s="574"/>
      <c r="DD28" s="574"/>
      <c r="DE28" s="574"/>
      <c r="DF28" s="574"/>
      <c r="DG28" s="574"/>
      <c r="DH28" s="574"/>
      <c r="DI28" s="574"/>
      <c r="DJ28" s="574"/>
      <c r="DK28" s="574"/>
      <c r="DL28" s="574"/>
      <c r="DM28" s="574"/>
      <c r="DN28" s="574"/>
      <c r="DO28" s="574"/>
      <c r="DP28" s="574"/>
      <c r="DQ28" s="574"/>
      <c r="DR28" s="574"/>
      <c r="DS28" s="574"/>
      <c r="DT28" s="574"/>
      <c r="DU28" s="574"/>
      <c r="DV28" s="574"/>
      <c r="DW28" s="574"/>
      <c r="DX28" s="574"/>
      <c r="DY28" s="574"/>
      <c r="DZ28" s="574"/>
      <c r="EA28" s="574"/>
      <c r="EB28" s="574"/>
      <c r="EC28" s="574"/>
      <c r="ED28" s="574"/>
      <c r="EE28" s="574"/>
      <c r="EF28" s="574"/>
      <c r="EG28" s="574"/>
      <c r="EH28" s="574"/>
      <c r="EI28" s="574"/>
      <c r="EJ28" s="574"/>
      <c r="EK28" s="574"/>
      <c r="EL28" s="574"/>
      <c r="EM28" s="574"/>
      <c r="EN28" s="574"/>
      <c r="EO28" s="574"/>
      <c r="EP28" s="574"/>
      <c r="EQ28" s="574"/>
      <c r="ER28" s="574"/>
      <c r="ES28" s="574"/>
      <c r="ET28" s="574"/>
      <c r="EU28" s="574"/>
      <c r="EV28" s="574"/>
      <c r="EW28" s="574"/>
      <c r="EX28" s="574"/>
      <c r="EY28" s="574"/>
      <c r="EZ28" s="574"/>
      <c r="FA28" s="574"/>
      <c r="FB28" s="574"/>
      <c r="FC28" s="574"/>
      <c r="FD28" s="574"/>
      <c r="FE28" s="574"/>
      <c r="FF28" s="574"/>
      <c r="FG28" s="574"/>
      <c r="FH28" s="574"/>
      <c r="FI28" s="574"/>
      <c r="FJ28" s="574"/>
      <c r="FK28" s="574"/>
      <c r="FL28" s="574"/>
      <c r="FM28" s="574"/>
      <c r="FN28" s="574"/>
      <c r="FO28" s="574"/>
      <c r="FP28" s="574"/>
      <c r="FQ28" s="574"/>
      <c r="FR28" s="574"/>
      <c r="FS28" s="574"/>
      <c r="FT28" s="574"/>
      <c r="FU28" s="574"/>
      <c r="FV28" s="574"/>
      <c r="FW28" s="574"/>
      <c r="FX28" s="574"/>
      <c r="FY28" s="574"/>
      <c r="FZ28" s="574"/>
      <c r="GA28" s="574"/>
      <c r="GB28" s="574"/>
      <c r="GC28" s="574"/>
      <c r="GD28" s="574"/>
      <c r="GE28" s="574"/>
      <c r="GF28" s="574"/>
      <c r="GG28" s="574"/>
      <c r="GH28" s="574"/>
      <c r="GI28" s="574"/>
      <c r="GJ28" s="574"/>
      <c r="GK28" s="574"/>
      <c r="GL28" s="574"/>
      <c r="GM28" s="574"/>
      <c r="GN28" s="574"/>
      <c r="GO28" s="574"/>
      <c r="GP28" s="574"/>
      <c r="GQ28" s="574"/>
      <c r="GR28" s="574"/>
      <c r="GS28" s="574"/>
      <c r="GT28" s="574"/>
      <c r="GU28" s="574"/>
      <c r="GV28" s="574"/>
      <c r="GW28" s="574"/>
      <c r="GX28" s="574"/>
      <c r="GY28" s="574"/>
      <c r="GZ28" s="574"/>
      <c r="HA28" s="574"/>
      <c r="HB28" s="574"/>
      <c r="HC28" s="574"/>
      <c r="HD28" s="574"/>
      <c r="HE28" s="574"/>
      <c r="HF28" s="574"/>
      <c r="HG28" s="574"/>
      <c r="HH28" s="574"/>
      <c r="HI28" s="574"/>
      <c r="HJ28" s="574"/>
      <c r="HK28" s="574"/>
      <c r="HL28" s="574"/>
      <c r="HM28" s="574"/>
      <c r="HN28" s="574"/>
      <c r="HO28" s="574"/>
      <c r="HP28" s="574"/>
      <c r="HQ28" s="574"/>
      <c r="HR28" s="574"/>
      <c r="HS28" s="574"/>
      <c r="HT28" s="574"/>
      <c r="HU28" s="574"/>
      <c r="HV28" s="574"/>
      <c r="HW28" s="574"/>
      <c r="HX28" s="574"/>
      <c r="HY28" s="574"/>
      <c r="HZ28" s="574"/>
      <c r="IA28" s="574"/>
      <c r="IB28" s="574"/>
      <c r="IC28" s="574"/>
      <c r="ID28" s="574"/>
      <c r="IE28" s="293"/>
      <c r="IF28" s="293"/>
      <c r="IG28" s="293"/>
      <c r="IH28" s="293"/>
      <c r="II28" s="293"/>
      <c r="IJ28" s="293"/>
      <c r="IK28" s="293"/>
      <c r="IL28" s="293"/>
      <c r="IM28" s="293"/>
      <c r="IN28" s="293"/>
      <c r="IO28" s="293"/>
      <c r="IP28" s="293"/>
      <c r="IQ28" s="293"/>
      <c r="IR28" s="293"/>
      <c r="IS28" s="293"/>
      <c r="IT28" s="293"/>
      <c r="IU28" s="293"/>
      <c r="IV28" s="293"/>
      <c r="IW28" s="293"/>
      <c r="IX28" s="293"/>
      <c r="IY28" s="293"/>
      <c r="IZ28" s="293"/>
      <c r="JA28" s="293"/>
      <c r="JB28" s="293"/>
      <c r="JC28" s="293"/>
      <c r="JD28" s="293"/>
      <c r="JE28" s="293"/>
      <c r="JF28" s="293"/>
      <c r="JG28" s="293"/>
      <c r="JH28" s="293"/>
      <c r="JI28" s="293"/>
      <c r="JJ28" s="293"/>
      <c r="JK28" s="293"/>
      <c r="JL28" s="293"/>
      <c r="JM28" s="293"/>
      <c r="JN28" s="293"/>
      <c r="JO28" s="293"/>
      <c r="JP28" s="293"/>
      <c r="JQ28" s="293"/>
      <c r="JR28" s="293"/>
      <c r="JS28" s="293"/>
      <c r="JT28" s="293"/>
      <c r="JU28" s="293"/>
      <c r="JV28" s="293"/>
      <c r="JW28" s="293"/>
      <c r="JX28" s="293"/>
      <c r="JY28" s="293"/>
      <c r="JZ28" s="293"/>
      <c r="KA28" s="293"/>
      <c r="KB28" s="293"/>
      <c r="KC28" s="293"/>
      <c r="KD28" s="293"/>
      <c r="KE28" s="293"/>
      <c r="KF28" s="293"/>
      <c r="KG28" s="293"/>
      <c r="KH28" s="293"/>
      <c r="KI28" s="293"/>
      <c r="KJ28" s="293"/>
      <c r="KK28" s="293"/>
      <c r="KL28" s="293"/>
      <c r="KM28" s="293"/>
      <c r="KN28" s="293"/>
      <c r="KO28" s="293"/>
      <c r="KP28" s="293"/>
      <c r="KQ28" s="293"/>
      <c r="KR28" s="293"/>
      <c r="KS28" s="293"/>
      <c r="KT28" s="293"/>
      <c r="KU28" s="293"/>
      <c r="KV28" s="293"/>
      <c r="KW28" s="293"/>
      <c r="KX28" s="293"/>
      <c r="KY28" s="293"/>
      <c r="KZ28" s="293"/>
      <c r="LA28" s="293"/>
      <c r="LB28" s="293"/>
      <c r="LC28" s="293"/>
      <c r="LD28" s="293"/>
      <c r="LE28" s="293"/>
      <c r="LF28" s="293"/>
      <c r="LG28" s="293"/>
      <c r="LH28" s="293"/>
      <c r="LI28" s="293"/>
      <c r="LJ28" s="293"/>
      <c r="LK28" s="293"/>
      <c r="LL28" s="293"/>
      <c r="LM28" s="293"/>
      <c r="LN28" s="293"/>
      <c r="LO28" s="293"/>
      <c r="LP28" s="293"/>
      <c r="LQ28" s="293"/>
      <c r="LR28" s="293"/>
      <c r="LS28" s="293"/>
      <c r="LT28" s="293"/>
      <c r="LU28" s="293"/>
      <c r="LV28" s="293"/>
      <c r="LW28" s="293"/>
      <c r="LX28" s="293"/>
      <c r="LY28" s="293"/>
      <c r="LZ28" s="293"/>
      <c r="MA28" s="293"/>
      <c r="MB28" s="293"/>
      <c r="MC28" s="293"/>
      <c r="MD28" s="293"/>
      <c r="ME28" s="293"/>
      <c r="MF28" s="293"/>
      <c r="MG28" s="293"/>
      <c r="MH28" s="293"/>
      <c r="MI28" s="293"/>
      <c r="MJ28" s="293"/>
      <c r="MK28" s="293"/>
      <c r="ML28" s="293"/>
      <c r="MM28" s="293"/>
      <c r="MN28" s="293"/>
      <c r="MO28" s="293"/>
      <c r="MP28" s="293"/>
      <c r="MQ28" s="293"/>
      <c r="MR28" s="293"/>
      <c r="MS28" s="293"/>
      <c r="MT28" s="293"/>
      <c r="MU28" s="293"/>
      <c r="MV28" s="293"/>
      <c r="MW28" s="293"/>
      <c r="MX28" s="293"/>
      <c r="MY28" s="293"/>
      <c r="MZ28" s="293"/>
      <c r="NA28" s="293"/>
      <c r="NB28" s="293"/>
      <c r="NC28" s="293"/>
      <c r="ND28" s="293"/>
      <c r="NE28" s="293"/>
      <c r="NF28" s="293"/>
      <c r="NG28" s="293"/>
      <c r="NH28" s="293"/>
      <c r="NI28" s="293"/>
      <c r="NJ28" s="293"/>
      <c r="NK28" s="293"/>
      <c r="NL28" s="293"/>
      <c r="NM28" s="293"/>
      <c r="NN28" s="293"/>
      <c r="NO28" s="293"/>
      <c r="NP28" s="293"/>
      <c r="NQ28" s="293"/>
      <c r="NR28" s="293"/>
      <c r="NS28" s="293"/>
      <c r="NT28" s="293"/>
      <c r="NU28" s="293"/>
      <c r="NV28" s="293"/>
      <c r="NW28" s="293"/>
      <c r="NX28" s="293"/>
      <c r="NY28" s="293"/>
      <c r="NZ28" s="293"/>
      <c r="OA28" s="293"/>
      <c r="OB28" s="293"/>
      <c r="OC28" s="293"/>
      <c r="OD28" s="293"/>
      <c r="OE28" s="293"/>
      <c r="OF28" s="293"/>
      <c r="OG28" s="293"/>
      <c r="OH28" s="293"/>
      <c r="OI28" s="293"/>
      <c r="OJ28" s="293"/>
      <c r="OK28" s="293"/>
      <c r="OL28" s="293"/>
      <c r="OM28" s="293"/>
      <c r="ON28" s="293"/>
      <c r="OO28" s="293"/>
      <c r="OP28" s="293"/>
      <c r="OQ28" s="293"/>
      <c r="OR28" s="293"/>
      <c r="OS28" s="293"/>
      <c r="OT28" s="293"/>
      <c r="OU28" s="293"/>
      <c r="OV28" s="293"/>
      <c r="OW28" s="293"/>
      <c r="OX28" s="293"/>
      <c r="OY28" s="293"/>
      <c r="OZ28" s="293"/>
      <c r="PA28" s="293"/>
      <c r="PB28" s="293"/>
      <c r="PC28" s="293"/>
      <c r="PD28" s="293"/>
      <c r="PE28" s="293"/>
      <c r="PF28" s="293"/>
      <c r="PG28" s="293"/>
      <c r="PH28" s="293"/>
      <c r="PI28" s="293"/>
      <c r="PJ28" s="293"/>
      <c r="PK28" s="293"/>
      <c r="PL28" s="293"/>
      <c r="PM28" s="293"/>
      <c r="PN28" s="293"/>
      <c r="PO28" s="293"/>
      <c r="PP28" s="293"/>
      <c r="PQ28" s="293"/>
      <c r="PR28" s="293"/>
      <c r="PS28" s="293"/>
      <c r="PT28" s="293"/>
      <c r="PU28" s="293"/>
      <c r="PV28" s="293"/>
      <c r="PW28" s="293"/>
      <c r="PX28" s="293"/>
      <c r="PY28" s="293"/>
      <c r="PZ28" s="293"/>
      <c r="QA28" s="293"/>
      <c r="QB28" s="293"/>
      <c r="QC28" s="293"/>
      <c r="QD28" s="293"/>
      <c r="QE28" s="293"/>
      <c r="QF28" s="293"/>
      <c r="QG28" s="293"/>
      <c r="QH28" s="293"/>
      <c r="QI28" s="293"/>
      <c r="QJ28" s="293"/>
      <c r="QK28" s="293"/>
      <c r="QL28" s="293"/>
      <c r="QM28" s="293"/>
      <c r="QN28" s="293"/>
      <c r="QO28" s="293"/>
      <c r="QP28" s="293"/>
      <c r="QQ28" s="293"/>
      <c r="QR28" s="293"/>
      <c r="QS28" s="293"/>
      <c r="QT28" s="293"/>
      <c r="QU28" s="293"/>
      <c r="QV28" s="293"/>
      <c r="QW28" s="293"/>
      <c r="QX28" s="293"/>
      <c r="QY28" s="293"/>
      <c r="QZ28" s="293"/>
      <c r="RA28" s="293"/>
      <c r="RB28" s="293"/>
      <c r="RC28" s="293"/>
      <c r="RD28" s="293"/>
      <c r="RE28" s="293"/>
      <c r="RF28" s="293"/>
      <c r="RG28" s="293"/>
      <c r="RH28" s="293"/>
      <c r="RI28" s="293"/>
      <c r="RJ28" s="293"/>
      <c r="RK28" s="293"/>
      <c r="RL28" s="293"/>
      <c r="RM28" s="293"/>
      <c r="RN28" s="293"/>
      <c r="RO28" s="293"/>
      <c r="RP28" s="293"/>
      <c r="RQ28" s="293"/>
      <c r="RR28" s="293"/>
      <c r="RS28" s="293"/>
      <c r="RT28" s="293"/>
      <c r="RU28" s="293"/>
      <c r="RV28" s="293"/>
      <c r="RW28" s="293"/>
      <c r="RX28" s="293"/>
      <c r="RY28" s="293"/>
      <c r="RZ28" s="293"/>
      <c r="SA28" s="293"/>
      <c r="SB28" s="293"/>
      <c r="SC28" s="293"/>
      <c r="SD28" s="293"/>
      <c r="SE28" s="293"/>
      <c r="SF28" s="293"/>
      <c r="SG28" s="293"/>
      <c r="SH28" s="293"/>
      <c r="SI28" s="293"/>
      <c r="SJ28" s="293"/>
      <c r="SK28" s="293"/>
      <c r="SL28" s="293"/>
      <c r="SM28" s="293"/>
      <c r="SN28" s="293"/>
      <c r="SO28" s="293"/>
      <c r="SP28" s="293"/>
      <c r="SQ28" s="293"/>
      <c r="SR28" s="293"/>
      <c r="SS28" s="293"/>
      <c r="ST28" s="293"/>
      <c r="SU28" s="293"/>
      <c r="SV28" s="293"/>
      <c r="SW28" s="293"/>
      <c r="SX28" s="293"/>
      <c r="SY28" s="293"/>
      <c r="SZ28" s="293"/>
      <c r="TA28" s="293"/>
      <c r="TB28" s="293"/>
      <c r="TC28" s="293"/>
      <c r="TD28" s="293"/>
      <c r="TE28" s="293"/>
      <c r="TF28" s="293"/>
      <c r="TG28" s="293"/>
      <c r="TH28" s="293"/>
      <c r="TI28" s="293"/>
      <c r="TJ28" s="293"/>
      <c r="TK28" s="293"/>
      <c r="TL28" s="293"/>
      <c r="TM28" s="293"/>
      <c r="TN28" s="293"/>
      <c r="TO28" s="293"/>
      <c r="TP28" s="293"/>
      <c r="TQ28" s="293"/>
      <c r="TR28" s="293"/>
      <c r="TS28" s="293"/>
      <c r="TT28" s="293"/>
      <c r="TU28" s="293"/>
      <c r="TV28" s="293"/>
      <c r="TW28" s="293"/>
      <c r="TX28" s="293"/>
      <c r="TY28" s="293"/>
      <c r="TZ28" s="293"/>
      <c r="UA28" s="293"/>
      <c r="UB28" s="293"/>
      <c r="UC28" s="293"/>
      <c r="UD28" s="293"/>
      <c r="UE28" s="293"/>
      <c r="UF28" s="293"/>
      <c r="UG28" s="293"/>
      <c r="UH28" s="293"/>
      <c r="UI28" s="293"/>
      <c r="UJ28" s="293"/>
      <c r="UK28" s="293"/>
      <c r="UL28" s="293"/>
      <c r="UM28" s="293"/>
      <c r="UN28" s="293"/>
      <c r="UO28" s="293"/>
      <c r="UP28" s="293"/>
      <c r="UQ28" s="293"/>
      <c r="UR28" s="293"/>
      <c r="US28" s="293"/>
      <c r="UT28" s="293"/>
      <c r="UU28" s="293"/>
      <c r="UV28" s="293"/>
      <c r="UW28" s="293"/>
      <c r="UX28" s="293"/>
      <c r="UY28" s="293"/>
      <c r="UZ28" s="293"/>
      <c r="VA28" s="293"/>
      <c r="VB28" s="293"/>
      <c r="VC28" s="293"/>
      <c r="VD28" s="293"/>
      <c r="VE28" s="293"/>
      <c r="VF28" s="293"/>
      <c r="VG28" s="293"/>
      <c r="VH28" s="293"/>
      <c r="VI28" s="293"/>
      <c r="VJ28" s="293"/>
      <c r="VK28" s="293"/>
      <c r="VL28" s="293"/>
      <c r="VM28" s="293"/>
      <c r="VN28" s="293"/>
      <c r="VO28" s="293"/>
      <c r="VP28" s="293"/>
      <c r="VQ28" s="293"/>
      <c r="VR28" s="293"/>
      <c r="VS28" s="293"/>
      <c r="VT28" s="293"/>
      <c r="VU28" s="293"/>
      <c r="VV28" s="293"/>
      <c r="VW28" s="293"/>
      <c r="VX28" s="293"/>
      <c r="VY28" s="293"/>
      <c r="VZ28" s="293"/>
      <c r="WA28" s="293"/>
      <c r="WB28" s="293"/>
      <c r="WC28" s="293"/>
      <c r="WD28" s="293"/>
      <c r="WE28" s="293"/>
      <c r="WF28" s="293"/>
      <c r="WG28" s="293"/>
      <c r="WH28" s="293"/>
      <c r="WI28" s="293"/>
      <c r="WJ28" s="293"/>
      <c r="WK28" s="293"/>
      <c r="WL28" s="293"/>
      <c r="WM28" s="293"/>
      <c r="WN28" s="293"/>
      <c r="WO28" s="293"/>
      <c r="WP28" s="293"/>
      <c r="WQ28" s="293"/>
      <c r="WR28" s="293"/>
      <c r="WS28" s="293"/>
      <c r="WT28" s="293"/>
      <c r="WU28" s="293"/>
      <c r="WV28" s="293"/>
      <c r="WW28" s="293"/>
      <c r="WX28" s="293"/>
      <c r="WY28" s="293"/>
      <c r="WZ28" s="293"/>
      <c r="XA28" s="293"/>
      <c r="XB28" s="293"/>
      <c r="XC28" s="293"/>
      <c r="XD28" s="293"/>
      <c r="XE28" s="293"/>
      <c r="XF28" s="293"/>
      <c r="XG28" s="293"/>
      <c r="XH28" s="293"/>
      <c r="XI28" s="293"/>
      <c r="XJ28" s="293"/>
      <c r="XK28" s="293"/>
      <c r="XL28" s="293"/>
      <c r="XM28" s="293"/>
      <c r="XN28" s="293"/>
      <c r="XO28" s="293"/>
      <c r="XP28" s="293"/>
      <c r="XQ28" s="293"/>
      <c r="XR28" s="293"/>
      <c r="XS28" s="293"/>
      <c r="XT28" s="293"/>
      <c r="XU28" s="293"/>
      <c r="XV28" s="293"/>
      <c r="XW28" s="293"/>
      <c r="XX28" s="293"/>
      <c r="XY28" s="293"/>
      <c r="XZ28" s="293"/>
      <c r="YA28" s="293"/>
      <c r="YB28" s="293"/>
      <c r="YC28" s="293"/>
      <c r="YD28" s="293"/>
      <c r="YE28" s="293"/>
      <c r="YF28" s="293"/>
      <c r="YG28" s="293"/>
      <c r="YH28" s="293"/>
      <c r="YI28" s="293"/>
      <c r="YJ28" s="293"/>
      <c r="YK28" s="293"/>
      <c r="YL28" s="293"/>
      <c r="YM28" s="293"/>
      <c r="YN28" s="293"/>
      <c r="YO28" s="293"/>
      <c r="YP28" s="293"/>
      <c r="YQ28" s="293"/>
      <c r="YR28" s="293"/>
      <c r="YS28" s="293"/>
      <c r="YT28" s="293"/>
      <c r="YU28" s="293"/>
      <c r="YV28" s="293"/>
      <c r="YW28" s="293"/>
      <c r="YX28" s="293"/>
      <c r="YY28" s="293"/>
      <c r="YZ28" s="293"/>
      <c r="ZA28" s="293"/>
      <c r="ZB28" s="293"/>
      <c r="ZC28" s="293"/>
      <c r="ZD28" s="293"/>
      <c r="ZE28" s="293"/>
      <c r="ZF28" s="293"/>
      <c r="ZG28" s="293"/>
      <c r="ZH28" s="293"/>
      <c r="ZI28" s="293"/>
      <c r="ZJ28" s="293"/>
      <c r="ZK28" s="293"/>
      <c r="ZL28" s="293"/>
      <c r="ZM28" s="293"/>
      <c r="ZN28" s="293"/>
      <c r="ZO28" s="293"/>
      <c r="ZP28" s="293"/>
      <c r="ZQ28" s="293"/>
      <c r="ZR28" s="293"/>
      <c r="ZS28" s="293"/>
      <c r="ZT28" s="293"/>
      <c r="ZU28" s="293"/>
      <c r="ZV28" s="293"/>
      <c r="ZW28" s="293"/>
      <c r="ZX28" s="293"/>
      <c r="ZY28" s="293"/>
      <c r="ZZ28" s="293"/>
      <c r="AAA28" s="293"/>
      <c r="AAB28" s="293"/>
      <c r="AAC28" s="293"/>
      <c r="AAD28" s="293"/>
      <c r="AAE28" s="293"/>
      <c r="AAF28" s="293"/>
      <c r="AAG28" s="293"/>
      <c r="AAH28" s="293"/>
      <c r="AAI28" s="293"/>
      <c r="AAJ28" s="293"/>
      <c r="AAK28" s="293"/>
      <c r="AAL28" s="293"/>
      <c r="AAM28" s="293"/>
      <c r="AAN28" s="293"/>
      <c r="AAO28" s="293"/>
      <c r="AAP28" s="293"/>
      <c r="AAQ28" s="293"/>
      <c r="AAR28" s="293"/>
      <c r="AAS28" s="293"/>
      <c r="AAT28" s="293"/>
      <c r="AAU28" s="293"/>
      <c r="AAV28" s="293"/>
      <c r="AAW28" s="293"/>
      <c r="AAX28" s="293"/>
      <c r="AAY28" s="293"/>
      <c r="AAZ28" s="293"/>
      <c r="ABA28" s="293"/>
      <c r="ABB28" s="293"/>
      <c r="ABC28" s="293"/>
      <c r="ABD28" s="293"/>
      <c r="ABE28" s="293"/>
      <c r="ABF28" s="293"/>
      <c r="ABG28" s="293"/>
      <c r="ABH28" s="293"/>
      <c r="ABI28" s="293"/>
      <c r="ABJ28" s="293"/>
      <c r="ABK28" s="293"/>
      <c r="ABL28" s="293"/>
      <c r="ABM28" s="293"/>
      <c r="ABN28" s="293"/>
      <c r="ABO28" s="293"/>
      <c r="ABP28" s="293"/>
      <c r="ABQ28" s="293"/>
      <c r="ABR28" s="293"/>
      <c r="ABS28" s="293"/>
      <c r="ABT28" s="293"/>
      <c r="ABU28" s="293"/>
      <c r="ABV28" s="293"/>
      <c r="ABW28" s="293"/>
      <c r="ABX28" s="293"/>
      <c r="ABY28" s="293"/>
      <c r="ABZ28" s="293"/>
      <c r="ACA28" s="293"/>
      <c r="ACB28" s="293"/>
      <c r="ACC28" s="293"/>
      <c r="ACD28" s="293"/>
      <c r="ACE28" s="293"/>
      <c r="ACF28" s="293"/>
      <c r="ACG28" s="293"/>
      <c r="ACH28" s="293"/>
      <c r="ACI28" s="293"/>
      <c r="ACJ28" s="293"/>
      <c r="ACK28" s="293"/>
      <c r="ACL28" s="293"/>
      <c r="ACM28" s="293"/>
      <c r="ACN28" s="293"/>
      <c r="ACO28" s="293"/>
      <c r="ACP28" s="293"/>
      <c r="ACQ28" s="293"/>
      <c r="ACR28" s="293"/>
      <c r="ACS28" s="293"/>
      <c r="ACT28" s="293"/>
      <c r="ACU28" s="293"/>
      <c r="ACV28" s="293"/>
      <c r="ACW28" s="293"/>
      <c r="ACX28" s="293"/>
      <c r="ACY28" s="293"/>
      <c r="ACZ28" s="293"/>
      <c r="ADA28" s="293"/>
      <c r="ADB28" s="293"/>
      <c r="ADC28" s="293"/>
      <c r="ADD28" s="293"/>
      <c r="ADE28" s="293"/>
      <c r="ADF28" s="293"/>
      <c r="ADG28" s="293"/>
      <c r="ADH28" s="293"/>
      <c r="ADI28" s="293"/>
      <c r="ADJ28" s="293"/>
      <c r="ADK28" s="293"/>
      <c r="ADL28" s="293"/>
      <c r="ADM28" s="293"/>
      <c r="ADN28" s="293"/>
      <c r="ADO28" s="293"/>
      <c r="ADP28" s="293"/>
      <c r="ADQ28" s="293"/>
      <c r="ADR28" s="293"/>
      <c r="ADS28" s="293"/>
      <c r="ADT28" s="293"/>
      <c r="ADU28" s="293"/>
      <c r="ADV28" s="293"/>
      <c r="ADW28" s="293"/>
      <c r="ADX28" s="293"/>
      <c r="ADY28" s="293"/>
      <c r="ADZ28" s="293"/>
      <c r="AEA28" s="293"/>
      <c r="AEB28" s="293"/>
      <c r="AEC28" s="293"/>
      <c r="AED28" s="293"/>
      <c r="AEE28" s="293"/>
      <c r="AEF28" s="293"/>
      <c r="AEG28" s="293"/>
      <c r="AEH28" s="293"/>
      <c r="AEI28" s="293"/>
      <c r="AEJ28" s="293"/>
      <c r="AEK28" s="293"/>
      <c r="AEL28" s="293"/>
      <c r="AEM28" s="293"/>
      <c r="AEN28" s="293"/>
      <c r="AEO28" s="293"/>
      <c r="AEP28" s="293"/>
      <c r="AEQ28" s="293"/>
      <c r="AER28" s="293"/>
      <c r="AES28" s="293"/>
      <c r="AET28" s="293"/>
      <c r="AEU28" s="293"/>
      <c r="AEV28" s="293"/>
      <c r="AEW28" s="293"/>
      <c r="AEX28" s="293"/>
      <c r="AEY28" s="293"/>
      <c r="AEZ28" s="293"/>
      <c r="AFA28" s="293"/>
      <c r="AFB28" s="293"/>
      <c r="AFC28" s="293"/>
      <c r="AFD28" s="293"/>
      <c r="AFE28" s="293"/>
      <c r="AFF28" s="293"/>
      <c r="AFG28" s="293"/>
      <c r="AFH28" s="293"/>
      <c r="AFI28" s="293"/>
      <c r="AFJ28" s="293"/>
      <c r="AFK28" s="293"/>
      <c r="AFL28" s="293"/>
      <c r="AFM28" s="293"/>
      <c r="AFN28" s="293"/>
      <c r="AFO28" s="293"/>
      <c r="AFP28" s="293"/>
      <c r="AFQ28" s="293"/>
      <c r="AFR28" s="293"/>
      <c r="AFS28" s="293"/>
      <c r="AFT28" s="293"/>
      <c r="AFU28" s="293"/>
      <c r="AFV28" s="293"/>
      <c r="AFW28" s="293"/>
      <c r="AFX28" s="293"/>
      <c r="AFY28" s="293"/>
      <c r="AFZ28" s="293"/>
      <c r="AGA28" s="293"/>
      <c r="AGB28" s="293"/>
      <c r="AGC28" s="293"/>
      <c r="AGD28" s="293"/>
      <c r="AGE28" s="293"/>
      <c r="AGF28" s="293"/>
      <c r="AGG28" s="293"/>
      <c r="AGH28" s="293"/>
      <c r="AGI28" s="293"/>
      <c r="AGJ28" s="293"/>
      <c r="AGK28" s="293"/>
      <c r="AGL28" s="293"/>
      <c r="AGM28" s="293"/>
      <c r="AGN28" s="293"/>
      <c r="AGO28" s="293"/>
      <c r="AGP28" s="293"/>
      <c r="AGQ28" s="293"/>
      <c r="AGR28" s="293"/>
      <c r="AGS28" s="293"/>
      <c r="AGT28" s="293"/>
      <c r="AGU28" s="293"/>
      <c r="AGV28" s="293"/>
      <c r="AGW28" s="293"/>
      <c r="AGX28" s="293"/>
      <c r="AGY28" s="293"/>
      <c r="AGZ28" s="293"/>
      <c r="AHA28" s="293"/>
      <c r="AHB28" s="293"/>
      <c r="AHC28" s="293"/>
      <c r="AHD28" s="293"/>
      <c r="AHE28" s="293"/>
      <c r="AHF28" s="293"/>
      <c r="AHG28" s="293"/>
      <c r="AHH28" s="293"/>
      <c r="AHI28" s="293"/>
      <c r="AHJ28" s="293"/>
      <c r="AHK28" s="293"/>
      <c r="AHL28" s="293"/>
      <c r="AHM28" s="293"/>
      <c r="AHN28" s="293"/>
      <c r="AHO28" s="293"/>
      <c r="AHP28" s="293"/>
      <c r="AHQ28" s="293"/>
      <c r="AHR28" s="293"/>
      <c r="AHS28" s="293"/>
      <c r="AHT28" s="293"/>
      <c r="AHU28" s="293"/>
      <c r="AHV28" s="293"/>
      <c r="AHW28" s="293"/>
      <c r="AHX28" s="293"/>
      <c r="AHY28" s="293"/>
      <c r="AHZ28" s="293"/>
      <c r="AIA28" s="293"/>
      <c r="AIB28" s="293"/>
      <c r="AIC28" s="293"/>
      <c r="AID28" s="293"/>
      <c r="AIE28" s="293"/>
      <c r="AIF28" s="293"/>
      <c r="AIG28" s="293"/>
      <c r="AIH28" s="293"/>
      <c r="AII28" s="293"/>
      <c r="AIJ28" s="293"/>
      <c r="AIK28" s="293"/>
      <c r="AIL28" s="293"/>
      <c r="AIM28" s="293"/>
      <c r="AIN28" s="293"/>
      <c r="AIO28" s="293"/>
      <c r="AIP28" s="293"/>
      <c r="AIQ28" s="293"/>
      <c r="AIR28" s="293"/>
      <c r="AIS28" s="293"/>
      <c r="AIT28" s="293"/>
      <c r="AIU28" s="293"/>
      <c r="AIV28" s="293"/>
      <c r="AIW28" s="293"/>
      <c r="AIX28" s="293"/>
      <c r="AIY28" s="293"/>
      <c r="AIZ28" s="293"/>
      <c r="AJA28" s="293"/>
      <c r="AJB28" s="293"/>
      <c r="AJC28" s="293"/>
      <c r="AJD28" s="293"/>
      <c r="AJE28" s="293"/>
      <c r="AJF28" s="293"/>
      <c r="AJG28" s="293"/>
      <c r="AJH28" s="293"/>
      <c r="AJI28" s="293"/>
      <c r="AJJ28" s="293"/>
      <c r="AJK28" s="293"/>
      <c r="AJL28" s="293"/>
      <c r="AJM28" s="293"/>
      <c r="AJN28" s="293"/>
      <c r="AJO28" s="293"/>
      <c r="AJP28" s="293"/>
      <c r="AJQ28" s="293"/>
      <c r="AJR28" s="293"/>
      <c r="AJS28" s="293"/>
      <c r="AJT28" s="293"/>
      <c r="AJU28" s="293"/>
      <c r="AJV28" s="293"/>
      <c r="AJW28" s="293"/>
      <c r="AJX28" s="293"/>
      <c r="AJY28" s="293"/>
      <c r="AJZ28" s="293"/>
      <c r="AKA28" s="293"/>
      <c r="AKB28" s="293"/>
      <c r="AKC28" s="293"/>
      <c r="AKD28" s="293"/>
      <c r="AKE28" s="293"/>
      <c r="AKF28" s="293"/>
      <c r="AKG28" s="293"/>
      <c r="AKH28" s="293"/>
      <c r="AKI28" s="293"/>
      <c r="AKJ28" s="293"/>
      <c r="AKK28" s="293"/>
      <c r="AKL28" s="293"/>
      <c r="AKM28" s="293"/>
      <c r="AKN28" s="293"/>
      <c r="AKO28" s="293"/>
      <c r="AKP28" s="293"/>
      <c r="AKQ28" s="293"/>
      <c r="AKR28" s="293"/>
      <c r="AKS28" s="293"/>
      <c r="AKT28" s="293"/>
      <c r="AKU28" s="293"/>
      <c r="AKV28" s="293"/>
      <c r="AKW28" s="293"/>
      <c r="AKX28" s="293"/>
      <c r="AKY28" s="293"/>
      <c r="AKZ28" s="293"/>
      <c r="ALA28" s="293"/>
      <c r="ALB28" s="293"/>
      <c r="ALC28" s="293"/>
      <c r="ALD28" s="293"/>
      <c r="ALE28" s="293"/>
      <c r="ALF28" s="293"/>
      <c r="ALG28" s="293"/>
      <c r="ALH28" s="293"/>
      <c r="ALI28" s="293"/>
      <c r="ALJ28" s="293"/>
      <c r="ALK28" s="293"/>
      <c r="ALL28" s="293"/>
      <c r="ALM28" s="293"/>
      <c r="ALN28" s="293"/>
      <c r="ALO28" s="293"/>
      <c r="ALP28" s="293"/>
      <c r="ALQ28" s="293"/>
      <c r="ALR28" s="293"/>
      <c r="ALS28" s="293"/>
      <c r="ALT28" s="293"/>
      <c r="ALU28" s="293"/>
      <c r="ALV28" s="293"/>
      <c r="ALW28" s="293"/>
      <c r="ALX28" s="293"/>
      <c r="ALY28" s="293"/>
      <c r="ALZ28" s="293"/>
      <c r="AMA28" s="293"/>
      <c r="AMB28" s="293"/>
      <c r="AMC28" s="293"/>
      <c r="AMD28" s="293"/>
      <c r="AME28" s="293"/>
      <c r="AMF28" s="293"/>
      <c r="AMG28" s="293"/>
      <c r="AMH28" s="293"/>
      <c r="AMI28" s="293"/>
      <c r="AMJ28" s="293"/>
      <c r="AMK28" s="293"/>
      <c r="AML28" s="293"/>
      <c r="AMM28" s="293"/>
      <c r="AMN28" s="293"/>
      <c r="AMO28" s="293"/>
      <c r="AMP28" s="293"/>
      <c r="AMQ28" s="293"/>
      <c r="AMR28" s="293"/>
      <c r="AMS28" s="293"/>
      <c r="AMT28" s="293"/>
      <c r="AMU28" s="293"/>
      <c r="AMV28" s="293"/>
      <c r="AMW28" s="293"/>
      <c r="AMX28" s="293"/>
      <c r="AMY28" s="293"/>
      <c r="AMZ28" s="293"/>
      <c r="ANA28" s="293"/>
      <c r="ANB28" s="293"/>
      <c r="ANC28" s="293"/>
      <c r="AND28" s="293"/>
      <c r="ANE28" s="293"/>
      <c r="ANF28" s="293"/>
      <c r="ANG28" s="293"/>
      <c r="ANH28" s="293"/>
      <c r="ANI28" s="293"/>
      <c r="ANJ28" s="293"/>
      <c r="ANK28" s="293"/>
      <c r="ANL28" s="293"/>
      <c r="ANM28" s="293"/>
      <c r="ANN28" s="293"/>
      <c r="ANO28" s="293"/>
      <c r="ANP28" s="293"/>
      <c r="ANQ28" s="293"/>
      <c r="ANR28" s="293"/>
      <c r="ANS28" s="293"/>
      <c r="ANT28" s="293"/>
      <c r="ANU28" s="293"/>
      <c r="ANV28" s="293"/>
      <c r="ANW28" s="293"/>
      <c r="ANX28" s="293"/>
      <c r="ANY28" s="293"/>
      <c r="ANZ28" s="293"/>
      <c r="AOA28" s="293"/>
      <c r="AOB28" s="293"/>
      <c r="AOC28" s="293"/>
      <c r="AOD28" s="293"/>
      <c r="AOE28" s="293"/>
      <c r="AOF28" s="293"/>
      <c r="AOG28" s="293"/>
      <c r="AOH28" s="293"/>
      <c r="AOI28" s="293"/>
      <c r="AOJ28" s="293"/>
      <c r="AOK28" s="293"/>
      <c r="AOL28" s="293"/>
      <c r="AOM28" s="293"/>
      <c r="AON28" s="293"/>
      <c r="AOO28" s="293"/>
      <c r="AOP28" s="293"/>
      <c r="AOQ28" s="293"/>
      <c r="AOR28" s="293"/>
      <c r="AOS28" s="293"/>
      <c r="AOT28" s="293"/>
      <c r="AOU28" s="293"/>
      <c r="AOV28" s="293"/>
      <c r="AOW28" s="293"/>
      <c r="AOX28" s="293"/>
      <c r="AOY28" s="293"/>
      <c r="AOZ28" s="293"/>
      <c r="APA28" s="293"/>
      <c r="APB28" s="293"/>
      <c r="APC28" s="293"/>
      <c r="APD28" s="293"/>
      <c r="APE28" s="293"/>
      <c r="APF28" s="293"/>
      <c r="APG28" s="293"/>
      <c r="APH28" s="293"/>
      <c r="API28" s="293"/>
      <c r="APJ28" s="293"/>
      <c r="APK28" s="293"/>
      <c r="APL28" s="293"/>
      <c r="APM28" s="293"/>
      <c r="APN28" s="293"/>
      <c r="APO28" s="293"/>
      <c r="APP28" s="293"/>
      <c r="APQ28" s="293"/>
      <c r="APR28" s="293"/>
      <c r="APS28" s="293"/>
      <c r="APT28" s="293"/>
      <c r="APU28" s="293"/>
      <c r="APV28" s="293"/>
      <c r="APW28" s="293"/>
      <c r="APX28" s="293"/>
      <c r="APY28" s="293"/>
      <c r="APZ28" s="293"/>
      <c r="AQA28" s="293"/>
      <c r="AQB28" s="293"/>
      <c r="AQC28" s="293"/>
      <c r="AQD28" s="293"/>
      <c r="AQE28" s="293"/>
      <c r="AQF28" s="293"/>
      <c r="AQG28" s="293"/>
      <c r="AQH28" s="293"/>
      <c r="AQI28" s="293"/>
      <c r="AQJ28" s="293"/>
      <c r="AQK28" s="293"/>
      <c r="AQL28" s="293"/>
      <c r="AQM28" s="293"/>
      <c r="AQN28" s="293"/>
      <c r="AQO28" s="293"/>
      <c r="AQP28" s="293"/>
      <c r="AQQ28" s="293"/>
      <c r="AQR28" s="293"/>
      <c r="AQS28" s="293"/>
      <c r="AQT28" s="293"/>
      <c r="AQU28" s="293"/>
      <c r="AQV28" s="293"/>
      <c r="AQW28" s="293"/>
      <c r="AQX28" s="293"/>
      <c r="AQY28" s="293"/>
      <c r="AQZ28" s="293"/>
      <c r="ARA28" s="293"/>
      <c r="ARB28" s="293"/>
      <c r="ARC28" s="293"/>
      <c r="ARD28" s="293"/>
      <c r="ARE28" s="293"/>
      <c r="ARF28" s="293"/>
      <c r="ARG28" s="293"/>
      <c r="ARH28" s="293"/>
      <c r="ARI28" s="293"/>
      <c r="ARJ28" s="293"/>
      <c r="ARK28" s="293"/>
      <c r="ARL28" s="293"/>
      <c r="ARM28" s="293"/>
      <c r="ARN28" s="293"/>
      <c r="ARO28" s="293"/>
      <c r="ARP28" s="293"/>
      <c r="ARQ28" s="293"/>
      <c r="ARR28" s="293"/>
      <c r="ARS28" s="293"/>
      <c r="ART28" s="293"/>
      <c r="ARU28" s="293"/>
      <c r="ARV28" s="293"/>
      <c r="ARW28" s="293"/>
      <c r="ARX28" s="293"/>
      <c r="ARY28" s="293"/>
      <c r="ARZ28" s="293"/>
      <c r="ASA28" s="293"/>
      <c r="ASB28" s="293"/>
      <c r="ASC28" s="293"/>
      <c r="ASD28" s="293"/>
      <c r="ASE28" s="293"/>
      <c r="ASF28" s="293"/>
      <c r="ASG28" s="293"/>
      <c r="ASH28" s="293"/>
      <c r="ASI28" s="293"/>
      <c r="ASJ28" s="293"/>
      <c r="ASK28" s="293"/>
      <c r="ASL28" s="293"/>
      <c r="ASM28" s="293"/>
      <c r="ASN28" s="293"/>
      <c r="ASO28" s="293"/>
      <c r="ASP28" s="293"/>
      <c r="ASQ28" s="293"/>
      <c r="ASR28" s="293"/>
      <c r="ASS28" s="293"/>
      <c r="AST28" s="293"/>
      <c r="ASU28" s="293"/>
      <c r="ASV28" s="293"/>
      <c r="ASW28" s="293"/>
      <c r="ASX28" s="293"/>
      <c r="ASY28" s="293"/>
      <c r="ASZ28" s="293"/>
      <c r="ATA28" s="293"/>
      <c r="ATB28" s="293"/>
      <c r="ATC28" s="293"/>
      <c r="ATD28" s="293"/>
      <c r="ATE28" s="293"/>
      <c r="ATF28" s="293"/>
      <c r="ATG28" s="293"/>
      <c r="ATH28" s="293"/>
      <c r="ATI28" s="293"/>
      <c r="ATJ28" s="293"/>
      <c r="ATK28" s="293"/>
      <c r="ATL28" s="293"/>
      <c r="ATM28" s="293"/>
      <c r="ATN28" s="293"/>
      <c r="ATO28" s="293"/>
      <c r="ATP28" s="293"/>
      <c r="ATQ28" s="293"/>
      <c r="ATR28" s="293"/>
      <c r="ATS28" s="293"/>
      <c r="ATT28" s="293"/>
      <c r="ATU28" s="293"/>
      <c r="ATV28" s="293"/>
      <c r="ATW28" s="293"/>
      <c r="ATX28" s="293"/>
      <c r="ATY28" s="293"/>
      <c r="ATZ28" s="293"/>
      <c r="AUA28" s="293"/>
      <c r="AUB28" s="293"/>
      <c r="AUC28" s="293"/>
      <c r="AUD28" s="293"/>
      <c r="AUE28" s="293"/>
      <c r="AUF28" s="293"/>
      <c r="AUG28" s="293"/>
      <c r="AUH28" s="293"/>
      <c r="AUI28" s="293"/>
      <c r="AUJ28" s="293"/>
      <c r="AUK28" s="293"/>
      <c r="AUL28" s="293"/>
      <c r="AUM28" s="293"/>
      <c r="AUN28" s="293"/>
      <c r="AUO28" s="293"/>
      <c r="AUP28" s="293"/>
      <c r="AUQ28" s="293"/>
      <c r="AUR28" s="293"/>
      <c r="AUS28" s="293"/>
      <c r="AUT28" s="293"/>
      <c r="AUU28" s="293"/>
      <c r="AUV28" s="293"/>
      <c r="AUW28" s="293"/>
      <c r="AUX28" s="293"/>
      <c r="AUY28" s="293"/>
      <c r="AUZ28" s="293"/>
      <c r="AVA28" s="293"/>
      <c r="AVB28" s="293"/>
      <c r="AVC28" s="293"/>
      <c r="AVD28" s="293"/>
      <c r="AVE28" s="293"/>
      <c r="AVF28" s="293"/>
      <c r="AVG28" s="293"/>
      <c r="AVH28" s="293"/>
      <c r="AVI28" s="293"/>
      <c r="AVJ28" s="293"/>
      <c r="AVK28" s="293"/>
      <c r="AVL28" s="293"/>
      <c r="AVM28" s="293"/>
      <c r="AVN28" s="293"/>
      <c r="AVO28" s="293"/>
      <c r="AVP28" s="293"/>
      <c r="AVQ28" s="293"/>
      <c r="AVR28" s="293"/>
      <c r="AVS28" s="293"/>
      <c r="AVT28" s="293"/>
      <c r="AVU28" s="293"/>
      <c r="AVV28" s="293"/>
      <c r="AVW28" s="293"/>
      <c r="AVX28" s="293"/>
      <c r="AVY28" s="293"/>
      <c r="AVZ28" s="293"/>
      <c r="AWA28" s="293"/>
      <c r="AWB28" s="293"/>
      <c r="AWC28" s="293"/>
      <c r="AWD28" s="293"/>
      <c r="AWE28" s="293"/>
      <c r="AWF28" s="293"/>
      <c r="AWG28" s="293"/>
      <c r="AWH28" s="293"/>
      <c r="AWI28" s="293"/>
      <c r="AWJ28" s="293"/>
      <c r="AWK28" s="293"/>
      <c r="AWL28" s="293"/>
      <c r="AWM28" s="293"/>
      <c r="AWN28" s="293"/>
      <c r="AWO28" s="293"/>
      <c r="AWP28" s="293"/>
      <c r="AWQ28" s="293"/>
      <c r="AWR28" s="293"/>
      <c r="AWS28" s="293"/>
      <c r="AWT28" s="293"/>
      <c r="AWU28" s="293"/>
      <c r="AWV28" s="293"/>
      <c r="AWW28" s="293"/>
      <c r="AWX28" s="293"/>
      <c r="AWY28" s="293"/>
      <c r="AWZ28" s="293"/>
      <c r="AXA28" s="293"/>
      <c r="AXB28" s="293"/>
      <c r="AXC28" s="293"/>
      <c r="AXD28" s="293"/>
      <c r="AXE28" s="293"/>
      <c r="AXF28" s="293"/>
      <c r="AXG28" s="293"/>
      <c r="AXH28" s="293"/>
      <c r="AXI28" s="293"/>
      <c r="AXJ28" s="293"/>
      <c r="AXK28" s="293"/>
      <c r="AXL28" s="293"/>
      <c r="AXM28" s="293"/>
      <c r="AXN28" s="293"/>
      <c r="AXO28" s="293"/>
      <c r="AXP28" s="293"/>
      <c r="AXQ28" s="293"/>
      <c r="AXR28" s="293"/>
      <c r="AXS28" s="293"/>
      <c r="AXT28" s="293"/>
      <c r="AXU28" s="293"/>
      <c r="AXV28" s="293"/>
      <c r="AXW28" s="293"/>
      <c r="AXX28" s="293"/>
      <c r="AXY28" s="293"/>
      <c r="AXZ28" s="293"/>
      <c r="AYA28" s="293"/>
      <c r="AYB28" s="293"/>
      <c r="AYC28" s="293"/>
      <c r="AYD28" s="293"/>
      <c r="AYE28" s="293"/>
      <c r="AYF28" s="293"/>
      <c r="AYG28" s="293"/>
      <c r="AYH28" s="293"/>
      <c r="AYI28" s="293"/>
      <c r="AYJ28" s="293"/>
      <c r="AYK28" s="293"/>
      <c r="AYL28" s="293"/>
      <c r="AYM28" s="293"/>
      <c r="AYN28" s="293"/>
      <c r="AYO28" s="293"/>
      <c r="AYP28" s="293"/>
      <c r="AYQ28" s="293"/>
      <c r="AYR28" s="293"/>
      <c r="AYS28" s="293"/>
      <c r="AYT28" s="293"/>
      <c r="AYU28" s="293"/>
      <c r="AYV28" s="293"/>
      <c r="AYW28" s="293"/>
      <c r="AYX28" s="293"/>
      <c r="AYY28" s="293"/>
      <c r="AYZ28" s="293"/>
      <c r="AZA28" s="293"/>
      <c r="AZB28" s="293"/>
      <c r="AZC28" s="293"/>
      <c r="AZD28" s="293"/>
      <c r="AZE28" s="293"/>
      <c r="AZF28" s="293"/>
      <c r="AZG28" s="293"/>
      <c r="AZH28" s="293"/>
      <c r="AZI28" s="293"/>
      <c r="AZJ28" s="293"/>
      <c r="AZK28" s="293"/>
      <c r="AZL28" s="293"/>
      <c r="AZM28" s="293"/>
      <c r="AZN28" s="293"/>
      <c r="AZO28" s="293"/>
      <c r="AZP28" s="293"/>
      <c r="AZQ28" s="293"/>
      <c r="AZR28" s="293"/>
      <c r="AZS28" s="293"/>
      <c r="AZT28" s="293"/>
      <c r="AZU28" s="293"/>
      <c r="AZV28" s="293"/>
      <c r="AZW28" s="293"/>
      <c r="AZX28" s="293"/>
      <c r="AZY28" s="293"/>
      <c r="AZZ28" s="293"/>
      <c r="BAA28" s="293"/>
      <c r="BAB28" s="293"/>
      <c r="BAC28" s="293"/>
      <c r="BAD28" s="293"/>
      <c r="BAE28" s="293"/>
      <c r="BAF28" s="293"/>
      <c r="BAG28" s="293"/>
      <c r="BAH28" s="293"/>
      <c r="BAI28" s="293"/>
      <c r="BAJ28" s="293"/>
      <c r="BAK28" s="293"/>
      <c r="BAL28" s="293"/>
      <c r="BAM28" s="293"/>
      <c r="BAN28" s="293"/>
      <c r="BAO28" s="293"/>
      <c r="BAP28" s="293"/>
      <c r="BAQ28" s="293"/>
      <c r="BAR28" s="293"/>
      <c r="BAS28" s="293"/>
      <c r="BAT28" s="293"/>
      <c r="BAU28" s="293"/>
      <c r="BAV28" s="293"/>
      <c r="BAW28" s="293"/>
      <c r="BAX28" s="293"/>
      <c r="BAY28" s="293"/>
      <c r="BAZ28" s="293"/>
      <c r="BBA28" s="293"/>
      <c r="BBB28" s="293"/>
      <c r="BBC28" s="293"/>
      <c r="BBD28" s="293"/>
      <c r="BBE28" s="293"/>
      <c r="BBF28" s="293"/>
      <c r="BBG28" s="293"/>
      <c r="BBH28" s="293"/>
      <c r="BBI28" s="293"/>
      <c r="BBJ28" s="293"/>
      <c r="BBK28" s="293"/>
      <c r="BBL28" s="293"/>
      <c r="BBM28" s="293"/>
      <c r="BBN28" s="293"/>
      <c r="BBO28" s="293"/>
      <c r="BBP28" s="293"/>
      <c r="BBQ28" s="293"/>
      <c r="BBR28" s="293"/>
      <c r="BBS28" s="293"/>
      <c r="BBT28" s="293"/>
      <c r="BBU28" s="293"/>
      <c r="BBV28" s="293"/>
      <c r="BBW28" s="293"/>
      <c r="BBX28" s="293"/>
      <c r="BBY28" s="293"/>
      <c r="BBZ28" s="293"/>
      <c r="BCA28" s="293"/>
      <c r="BCB28" s="293"/>
      <c r="BCC28" s="293"/>
      <c r="BCD28" s="293"/>
      <c r="BCE28" s="293"/>
      <c r="BCF28" s="293"/>
      <c r="BCG28" s="293"/>
      <c r="BCH28" s="293"/>
      <c r="BCI28" s="293"/>
      <c r="BCJ28" s="293"/>
      <c r="BCK28" s="293"/>
      <c r="BCL28" s="293"/>
      <c r="BCM28" s="293"/>
      <c r="BCN28" s="293"/>
      <c r="BCO28" s="293"/>
      <c r="BCP28" s="293"/>
      <c r="BCQ28" s="293"/>
      <c r="BCR28" s="293"/>
      <c r="BCS28" s="293"/>
      <c r="BCT28" s="293"/>
      <c r="BCU28" s="293"/>
      <c r="BCV28" s="293"/>
      <c r="BCW28" s="293"/>
      <c r="BCX28" s="293"/>
      <c r="BCY28" s="293"/>
      <c r="BCZ28" s="293"/>
      <c r="BDA28" s="293"/>
      <c r="BDB28" s="293"/>
      <c r="BDC28" s="293"/>
      <c r="BDD28" s="293"/>
      <c r="BDE28" s="293"/>
      <c r="BDF28" s="293"/>
      <c r="BDG28" s="293"/>
      <c r="BDH28" s="293"/>
      <c r="BDI28" s="293"/>
      <c r="BDJ28" s="293"/>
      <c r="BDK28" s="293"/>
      <c r="BDL28" s="293"/>
      <c r="BDM28" s="293"/>
      <c r="BDN28" s="293"/>
      <c r="BDO28" s="293"/>
      <c r="BDP28" s="293"/>
      <c r="BDQ28" s="293"/>
      <c r="BDR28" s="293"/>
      <c r="BDS28" s="293"/>
      <c r="BDT28" s="293"/>
      <c r="BDU28" s="293"/>
      <c r="BDV28" s="293"/>
      <c r="BDW28" s="293"/>
      <c r="BDX28" s="293"/>
      <c r="BDY28" s="293"/>
      <c r="BDZ28" s="293"/>
      <c r="BEA28" s="293"/>
      <c r="BEB28" s="293"/>
      <c r="BEC28" s="293"/>
      <c r="BED28" s="293"/>
      <c r="BEE28" s="293"/>
      <c r="BEF28" s="293"/>
      <c r="BEG28" s="293"/>
      <c r="BEH28" s="293"/>
      <c r="BEI28" s="293"/>
      <c r="BEJ28" s="293"/>
      <c r="BEK28" s="293"/>
      <c r="BEL28" s="293"/>
      <c r="BEM28" s="293"/>
      <c r="BEN28" s="293"/>
      <c r="BEO28" s="293"/>
      <c r="BEP28" s="293"/>
      <c r="BEQ28" s="293"/>
      <c r="BER28" s="293"/>
      <c r="BES28" s="293"/>
      <c r="BET28" s="293"/>
      <c r="BEU28" s="293"/>
      <c r="BEV28" s="293"/>
      <c r="BEW28" s="293"/>
      <c r="BEX28" s="293"/>
      <c r="BEY28" s="293"/>
      <c r="BEZ28" s="293"/>
      <c r="BFA28" s="293"/>
      <c r="BFB28" s="293"/>
      <c r="BFC28" s="293"/>
      <c r="BFD28" s="293"/>
      <c r="BFE28" s="293"/>
      <c r="BFF28" s="293"/>
      <c r="BFG28" s="293"/>
      <c r="BFH28" s="293"/>
      <c r="BFI28" s="293"/>
      <c r="BFJ28" s="293"/>
      <c r="BFK28" s="293"/>
      <c r="BFL28" s="293"/>
      <c r="BFM28" s="293"/>
      <c r="BFN28" s="293"/>
      <c r="BFO28" s="293"/>
      <c r="BFP28" s="293"/>
      <c r="BFQ28" s="293"/>
      <c r="BFR28" s="293"/>
      <c r="BFS28" s="293"/>
      <c r="BFT28" s="293"/>
      <c r="BFU28" s="293"/>
      <c r="BFV28" s="293"/>
      <c r="BFW28" s="293"/>
      <c r="BFX28" s="293"/>
      <c r="BFY28" s="293"/>
      <c r="BFZ28" s="293"/>
      <c r="BGA28" s="293"/>
      <c r="BGB28" s="293"/>
      <c r="BGC28" s="293"/>
      <c r="BGD28" s="293"/>
      <c r="BGE28" s="293"/>
      <c r="BGF28" s="293"/>
      <c r="BGG28" s="293"/>
      <c r="BGH28" s="293"/>
      <c r="BGI28" s="293"/>
      <c r="BGJ28" s="293"/>
      <c r="BGK28" s="293"/>
      <c r="BGL28" s="293"/>
      <c r="BGM28" s="293"/>
      <c r="BGN28" s="293"/>
      <c r="BGO28" s="293"/>
      <c r="BGP28" s="293"/>
      <c r="BGQ28" s="293"/>
      <c r="BGR28" s="293"/>
      <c r="BGS28" s="293"/>
      <c r="BGT28" s="293"/>
      <c r="BGU28" s="293"/>
      <c r="BGV28" s="293"/>
      <c r="BGW28" s="293"/>
      <c r="BGX28" s="293"/>
      <c r="BGY28" s="293"/>
      <c r="BGZ28" s="293"/>
      <c r="BHA28" s="293"/>
      <c r="BHB28" s="293"/>
      <c r="BHC28" s="293"/>
      <c r="BHD28" s="293"/>
      <c r="BHE28" s="293"/>
      <c r="BHF28" s="293"/>
      <c r="BHG28" s="293"/>
      <c r="BHH28" s="293"/>
      <c r="BHI28" s="293"/>
      <c r="BHJ28" s="293"/>
      <c r="BHK28" s="293"/>
      <c r="BHL28" s="293"/>
      <c r="BHM28" s="293"/>
      <c r="BHN28" s="293"/>
      <c r="BHO28" s="293"/>
      <c r="BHP28" s="293"/>
      <c r="BHQ28" s="293"/>
      <c r="BHR28" s="293"/>
      <c r="BHS28" s="293"/>
      <c r="BHT28" s="293"/>
      <c r="BHU28" s="293"/>
      <c r="BHV28" s="293"/>
      <c r="BHW28" s="293"/>
      <c r="BHX28" s="293"/>
      <c r="BHY28" s="293"/>
      <c r="BHZ28" s="293"/>
      <c r="BIA28" s="293"/>
      <c r="BIB28" s="293"/>
      <c r="BIC28" s="293"/>
      <c r="BID28" s="293"/>
      <c r="BIE28" s="293"/>
      <c r="BIF28" s="293"/>
      <c r="BIG28" s="293"/>
      <c r="BIH28" s="293"/>
      <c r="BII28" s="293"/>
      <c r="BIJ28" s="293"/>
      <c r="BIK28" s="293"/>
      <c r="BIL28" s="293"/>
      <c r="BIM28" s="293"/>
      <c r="BIN28" s="293"/>
      <c r="BIO28" s="293"/>
      <c r="BIP28" s="293"/>
      <c r="BIQ28" s="293"/>
      <c r="BIR28" s="293"/>
      <c r="BIS28" s="293"/>
      <c r="BIT28" s="293"/>
      <c r="BIU28" s="293"/>
      <c r="BIV28" s="293"/>
      <c r="BIW28" s="293"/>
      <c r="BIX28" s="293"/>
      <c r="BIY28" s="293"/>
      <c r="BIZ28" s="293"/>
      <c r="BJA28" s="293"/>
      <c r="BJB28" s="293"/>
      <c r="BJC28" s="293"/>
      <c r="BJD28" s="293"/>
      <c r="BJE28" s="293"/>
      <c r="BJF28" s="293"/>
      <c r="BJG28" s="293"/>
      <c r="BJH28" s="293"/>
      <c r="BJI28" s="293"/>
      <c r="BJJ28" s="293"/>
      <c r="BJK28" s="293"/>
      <c r="BJL28" s="293"/>
      <c r="BJM28" s="293"/>
      <c r="BJN28" s="293"/>
      <c r="BJO28" s="293"/>
      <c r="BJP28" s="293"/>
      <c r="BJQ28" s="293"/>
      <c r="BJR28" s="293"/>
      <c r="BJS28" s="293"/>
      <c r="BJT28" s="293"/>
      <c r="BJU28" s="293"/>
      <c r="BJV28" s="293"/>
      <c r="BJW28" s="293"/>
      <c r="BJX28" s="293"/>
      <c r="BJY28" s="293"/>
      <c r="BJZ28" s="293"/>
      <c r="BKA28" s="293"/>
      <c r="BKB28" s="293"/>
      <c r="BKC28" s="293"/>
      <c r="BKD28" s="293"/>
      <c r="BKE28" s="293"/>
      <c r="BKF28" s="293"/>
      <c r="BKG28" s="293"/>
      <c r="BKH28" s="293"/>
      <c r="BKI28" s="293"/>
      <c r="BKJ28" s="293"/>
      <c r="BKK28" s="293"/>
      <c r="BKL28" s="293"/>
      <c r="BKM28" s="293"/>
      <c r="BKN28" s="293"/>
      <c r="BKO28" s="293"/>
      <c r="BKP28" s="293"/>
      <c r="BKQ28" s="293"/>
      <c r="BKR28" s="293"/>
      <c r="BKS28" s="293"/>
      <c r="BKT28" s="293"/>
      <c r="BKU28" s="293"/>
      <c r="BKV28" s="293"/>
      <c r="BKW28" s="293"/>
      <c r="BKX28" s="293"/>
      <c r="BKY28" s="293"/>
      <c r="BKZ28" s="293"/>
      <c r="BLA28" s="293"/>
      <c r="BLB28" s="293"/>
      <c r="BLC28" s="293"/>
      <c r="BLD28" s="293"/>
      <c r="BLE28" s="293"/>
      <c r="BLF28" s="293"/>
      <c r="BLG28" s="293"/>
      <c r="BLH28" s="293"/>
      <c r="BLI28" s="293"/>
      <c r="BLJ28" s="293"/>
      <c r="BLK28" s="293"/>
      <c r="BLL28" s="293"/>
      <c r="BLM28" s="293"/>
      <c r="BLN28" s="293"/>
      <c r="BLO28" s="293"/>
      <c r="BLP28" s="293"/>
      <c r="BLQ28" s="293"/>
      <c r="BLR28" s="293"/>
      <c r="BLS28" s="293"/>
      <c r="BLT28" s="293"/>
      <c r="BLU28" s="293"/>
      <c r="BLV28" s="293"/>
      <c r="BLW28" s="293"/>
      <c r="BLX28" s="293"/>
      <c r="BLY28" s="293"/>
      <c r="BLZ28" s="293"/>
      <c r="BMA28" s="293"/>
      <c r="BMB28" s="293"/>
      <c r="BMC28" s="293"/>
      <c r="BMD28" s="293"/>
      <c r="BME28" s="293"/>
      <c r="BMF28" s="293"/>
      <c r="BMG28" s="293"/>
      <c r="BMH28" s="293"/>
      <c r="BMI28" s="293"/>
      <c r="BMJ28" s="293"/>
      <c r="BMK28" s="293"/>
      <c r="BML28" s="293"/>
      <c r="BMM28" s="293"/>
      <c r="BMN28" s="293"/>
      <c r="BMO28" s="293"/>
      <c r="BMP28" s="293"/>
      <c r="BMQ28" s="293"/>
      <c r="BMR28" s="293"/>
      <c r="BMS28" s="293"/>
      <c r="BMT28" s="293"/>
      <c r="BMU28" s="293"/>
      <c r="BMV28" s="293"/>
      <c r="BMW28" s="293"/>
      <c r="BMX28" s="293"/>
      <c r="BMY28" s="293"/>
      <c r="BMZ28" s="293"/>
      <c r="BNA28" s="293"/>
      <c r="BNB28" s="293"/>
      <c r="BNC28" s="293"/>
      <c r="BND28" s="293"/>
      <c r="BNE28" s="293"/>
      <c r="BNF28" s="293"/>
      <c r="BNG28" s="293"/>
      <c r="BNH28" s="293"/>
      <c r="BNI28" s="293"/>
      <c r="BNJ28" s="293"/>
      <c r="BNK28" s="293"/>
      <c r="BNL28" s="293"/>
      <c r="BNM28" s="293"/>
      <c r="BNN28" s="293"/>
      <c r="BNO28" s="293"/>
      <c r="BNP28" s="293"/>
      <c r="BNQ28" s="293"/>
      <c r="BNR28" s="293"/>
      <c r="BNS28" s="293"/>
      <c r="BNT28" s="293"/>
      <c r="BNU28" s="293"/>
      <c r="BNV28" s="293"/>
      <c r="BNW28" s="293"/>
      <c r="BNX28" s="293"/>
      <c r="BNY28" s="293"/>
      <c r="BNZ28" s="293"/>
      <c r="BOA28" s="293"/>
      <c r="BOB28" s="293"/>
      <c r="BOC28" s="293"/>
      <c r="BOD28" s="293"/>
      <c r="BOE28" s="293"/>
      <c r="BOF28" s="293"/>
      <c r="BOG28" s="293"/>
      <c r="BOH28" s="293"/>
      <c r="BOI28" s="293"/>
      <c r="BOJ28" s="293"/>
      <c r="BOK28" s="293"/>
      <c r="BOL28" s="293"/>
      <c r="BOM28" s="293"/>
      <c r="BON28" s="293"/>
      <c r="BOO28" s="293"/>
      <c r="BOP28" s="293"/>
      <c r="BOQ28" s="293"/>
      <c r="BOR28" s="293"/>
      <c r="BOS28" s="293"/>
      <c r="BOT28" s="293"/>
      <c r="BOU28" s="293"/>
      <c r="BOV28" s="293"/>
      <c r="BOW28" s="293"/>
      <c r="BOX28" s="293"/>
      <c r="BOY28" s="293"/>
      <c r="BOZ28" s="293"/>
      <c r="BPA28" s="293"/>
      <c r="BPB28" s="293"/>
      <c r="BPC28" s="293"/>
      <c r="BPD28" s="293"/>
      <c r="BPE28" s="293"/>
      <c r="BPF28" s="293"/>
      <c r="BPG28" s="293"/>
      <c r="BPH28" s="293"/>
      <c r="BPI28" s="293"/>
      <c r="BPJ28" s="293"/>
      <c r="BPK28" s="293"/>
      <c r="BPL28" s="293"/>
      <c r="BPM28" s="293"/>
      <c r="BPN28" s="293"/>
      <c r="BPO28" s="293"/>
      <c r="BPP28" s="293"/>
      <c r="BPQ28" s="293"/>
      <c r="BPR28" s="293"/>
      <c r="BPS28" s="293"/>
      <c r="BPT28" s="293"/>
      <c r="BPU28" s="293"/>
      <c r="BPV28" s="293"/>
      <c r="BPW28" s="293"/>
      <c r="BPX28" s="293"/>
      <c r="BPY28" s="293"/>
      <c r="BPZ28" s="293"/>
      <c r="BQA28" s="293"/>
      <c r="BQB28" s="293"/>
      <c r="BQC28" s="293"/>
      <c r="BQD28" s="293"/>
      <c r="BQE28" s="293"/>
      <c r="BQF28" s="293"/>
      <c r="BQG28" s="293"/>
      <c r="BQH28" s="293"/>
      <c r="BQI28" s="293"/>
      <c r="BQJ28" s="293"/>
      <c r="BQK28" s="293"/>
      <c r="BQL28" s="293"/>
      <c r="BQM28" s="293"/>
      <c r="BQN28" s="293"/>
      <c r="BQO28" s="293"/>
      <c r="BQP28" s="293"/>
      <c r="BQQ28" s="293"/>
      <c r="BQR28" s="293"/>
      <c r="BQS28" s="293"/>
      <c r="BQT28" s="293"/>
      <c r="BQU28" s="293"/>
      <c r="BQV28" s="293"/>
      <c r="BQW28" s="293"/>
      <c r="BQX28" s="293"/>
      <c r="BQY28" s="293"/>
      <c r="BQZ28" s="293"/>
      <c r="BRA28" s="293"/>
      <c r="BRB28" s="293"/>
      <c r="BRC28" s="293"/>
      <c r="BRD28" s="293"/>
      <c r="BRE28" s="293"/>
      <c r="BRF28" s="293"/>
      <c r="BRG28" s="293"/>
      <c r="BRH28" s="293"/>
      <c r="BRI28" s="293"/>
      <c r="BRJ28" s="293"/>
      <c r="BRK28" s="293"/>
      <c r="BRL28" s="293"/>
      <c r="BRM28" s="293"/>
      <c r="BRN28" s="293"/>
      <c r="BRO28" s="293"/>
      <c r="BRP28" s="293"/>
      <c r="BRQ28" s="293"/>
      <c r="BRR28" s="293"/>
      <c r="BRS28" s="293"/>
      <c r="BRT28" s="293"/>
      <c r="BRU28" s="293"/>
      <c r="BRV28" s="293"/>
      <c r="BRW28" s="293"/>
      <c r="BRX28" s="293"/>
      <c r="BRY28" s="293"/>
      <c r="BRZ28" s="293"/>
      <c r="BSA28" s="293"/>
      <c r="BSB28" s="293"/>
      <c r="BSC28" s="293"/>
      <c r="BSD28" s="293"/>
      <c r="BSE28" s="293"/>
      <c r="BSF28" s="293"/>
      <c r="BSG28" s="293"/>
      <c r="BSH28" s="293"/>
      <c r="BSI28" s="293"/>
      <c r="BSJ28" s="293"/>
      <c r="BSK28" s="293"/>
      <c r="BSL28" s="293"/>
      <c r="BSM28" s="293"/>
      <c r="BSN28" s="293"/>
      <c r="BSO28" s="293"/>
      <c r="BSP28" s="293"/>
      <c r="BSQ28" s="293"/>
      <c r="BSR28" s="293"/>
      <c r="BSS28" s="293"/>
      <c r="BST28" s="293"/>
      <c r="BSU28" s="293"/>
      <c r="BSV28" s="293"/>
      <c r="BSW28" s="293"/>
      <c r="BSX28" s="293"/>
      <c r="BSY28" s="293"/>
      <c r="BSZ28" s="293"/>
      <c r="BTA28" s="293"/>
      <c r="BTB28" s="293"/>
      <c r="BTC28" s="293"/>
      <c r="BTD28" s="293"/>
      <c r="BTE28" s="293"/>
      <c r="BTF28" s="293"/>
      <c r="BTG28" s="293"/>
      <c r="BTH28" s="293"/>
      <c r="BTI28" s="293"/>
      <c r="BTJ28" s="293"/>
      <c r="BTK28" s="293"/>
      <c r="BTL28" s="293"/>
      <c r="BTM28" s="293"/>
      <c r="BTN28" s="293"/>
      <c r="BTO28" s="293"/>
      <c r="BTP28" s="293"/>
      <c r="BTQ28" s="293"/>
      <c r="BTR28" s="293"/>
      <c r="BTS28" s="293"/>
      <c r="BTT28" s="293"/>
      <c r="BTU28" s="293"/>
      <c r="BTV28" s="293"/>
      <c r="BTW28" s="293"/>
      <c r="BTX28" s="293"/>
      <c r="BTY28" s="293"/>
      <c r="BTZ28" s="293"/>
      <c r="BUA28" s="293"/>
      <c r="BUB28" s="293"/>
      <c r="BUC28" s="293"/>
      <c r="BUD28" s="293"/>
      <c r="BUE28" s="293"/>
      <c r="BUF28" s="293"/>
      <c r="BUG28" s="293"/>
      <c r="BUH28" s="293"/>
      <c r="BUI28" s="293"/>
      <c r="BUJ28" s="293"/>
      <c r="BUK28" s="293"/>
      <c r="BUL28" s="293"/>
      <c r="BUM28" s="293"/>
      <c r="BUN28" s="293"/>
      <c r="BUO28" s="293"/>
      <c r="BUP28" s="293"/>
      <c r="BUQ28" s="293"/>
      <c r="BUR28" s="293"/>
      <c r="BUS28" s="293"/>
      <c r="BUT28" s="293"/>
      <c r="BUU28" s="293"/>
      <c r="BUV28" s="293"/>
      <c r="BUW28" s="293"/>
      <c r="BUX28" s="293"/>
      <c r="BUY28" s="293"/>
      <c r="BUZ28" s="293"/>
      <c r="BVA28" s="293"/>
      <c r="BVB28" s="293"/>
      <c r="BVC28" s="293"/>
      <c r="BVD28" s="293"/>
      <c r="BVE28" s="293"/>
      <c r="BVF28" s="293"/>
      <c r="BVG28" s="293"/>
      <c r="BVH28" s="293"/>
      <c r="BVI28" s="293"/>
      <c r="BVJ28" s="293"/>
      <c r="BVK28" s="293"/>
      <c r="BVL28" s="293"/>
      <c r="BVM28" s="293"/>
      <c r="BVN28" s="293"/>
      <c r="BVO28" s="293"/>
      <c r="BVP28" s="293"/>
      <c r="BVQ28" s="293"/>
      <c r="BVR28" s="293"/>
      <c r="BVS28" s="293"/>
      <c r="BVT28" s="293"/>
      <c r="BVU28" s="293"/>
      <c r="BVV28" s="293"/>
      <c r="BVW28" s="293"/>
      <c r="BVX28" s="293"/>
      <c r="BVY28" s="293"/>
      <c r="BVZ28" s="293"/>
      <c r="BWA28" s="293"/>
      <c r="BWB28" s="293"/>
      <c r="BWC28" s="293"/>
      <c r="BWD28" s="293"/>
      <c r="BWE28" s="293"/>
      <c r="BWF28" s="293"/>
      <c r="BWG28" s="293"/>
      <c r="BWH28" s="293"/>
      <c r="BWI28" s="293"/>
      <c r="BWJ28" s="293"/>
      <c r="BWK28" s="293"/>
      <c r="BWL28" s="293"/>
      <c r="BWM28" s="293"/>
      <c r="BWN28" s="293"/>
      <c r="BWO28" s="293"/>
      <c r="BWP28" s="293"/>
      <c r="BWQ28" s="293"/>
      <c r="BWR28" s="293"/>
      <c r="BWS28" s="293"/>
      <c r="BWT28" s="293"/>
      <c r="BWU28" s="293"/>
      <c r="BWV28" s="293"/>
      <c r="BWW28" s="293"/>
      <c r="BWX28" s="293"/>
      <c r="BWY28" s="293"/>
      <c r="BWZ28" s="293"/>
      <c r="BXA28" s="293"/>
      <c r="BXB28" s="293"/>
      <c r="BXC28" s="293"/>
      <c r="BXD28" s="293"/>
      <c r="BXE28" s="293"/>
      <c r="BXF28" s="293"/>
      <c r="BXG28" s="293"/>
      <c r="BXH28" s="293"/>
      <c r="BXI28" s="293"/>
      <c r="BXJ28" s="293"/>
      <c r="BXK28" s="293"/>
      <c r="BXL28" s="293"/>
      <c r="BXM28" s="293"/>
      <c r="BXN28" s="293"/>
      <c r="BXO28" s="293"/>
      <c r="BXP28" s="293"/>
      <c r="BXQ28" s="293"/>
      <c r="BXR28" s="293"/>
      <c r="BXS28" s="293"/>
      <c r="BXT28" s="293"/>
      <c r="BXU28" s="293"/>
      <c r="BXV28" s="293"/>
      <c r="BXW28" s="293"/>
      <c r="BXX28" s="293"/>
      <c r="BXY28" s="293"/>
      <c r="BXZ28" s="293"/>
      <c r="BYA28" s="293"/>
      <c r="BYB28" s="293"/>
      <c r="BYC28" s="293"/>
      <c r="BYD28" s="293"/>
      <c r="BYE28" s="293"/>
      <c r="BYF28" s="293"/>
      <c r="BYG28" s="293"/>
      <c r="BYH28" s="293"/>
      <c r="BYI28" s="293"/>
      <c r="BYJ28" s="293"/>
      <c r="BYK28" s="293"/>
      <c r="BYL28" s="293"/>
      <c r="BYM28" s="293"/>
      <c r="BYN28" s="293"/>
      <c r="BYO28" s="293"/>
      <c r="BYP28" s="293"/>
      <c r="BYQ28" s="293"/>
      <c r="BYR28" s="293"/>
      <c r="BYS28" s="293"/>
      <c r="BYT28" s="293"/>
      <c r="BYU28" s="293"/>
      <c r="BYV28" s="293"/>
      <c r="BYW28" s="293"/>
      <c r="BYX28" s="293"/>
      <c r="BYY28" s="293"/>
      <c r="BYZ28" s="293"/>
      <c r="BZA28" s="293"/>
      <c r="BZB28" s="293"/>
      <c r="BZC28" s="293"/>
      <c r="BZD28" s="293"/>
      <c r="BZE28" s="293"/>
      <c r="BZF28" s="293"/>
      <c r="BZG28" s="293"/>
      <c r="BZH28" s="293"/>
      <c r="BZI28" s="293"/>
      <c r="BZJ28" s="293"/>
      <c r="BZK28" s="293"/>
      <c r="BZL28" s="293"/>
      <c r="BZM28" s="293"/>
      <c r="BZN28" s="293"/>
      <c r="BZO28" s="293"/>
      <c r="BZP28" s="293"/>
      <c r="BZQ28" s="293"/>
      <c r="BZR28" s="293"/>
      <c r="BZS28" s="293"/>
      <c r="BZT28" s="293"/>
      <c r="BZU28" s="293"/>
      <c r="BZV28" s="293"/>
      <c r="BZW28" s="293"/>
      <c r="BZX28" s="293"/>
      <c r="BZY28" s="293"/>
      <c r="BZZ28" s="293"/>
      <c r="CAA28" s="293"/>
      <c r="CAB28" s="293"/>
      <c r="CAC28" s="293"/>
      <c r="CAD28" s="293"/>
      <c r="CAE28" s="293"/>
      <c r="CAF28" s="293"/>
      <c r="CAG28" s="293"/>
      <c r="CAH28" s="293"/>
      <c r="CAI28" s="293"/>
      <c r="CAJ28" s="293"/>
      <c r="CAK28" s="293"/>
      <c r="CAL28" s="293"/>
      <c r="CAM28" s="293"/>
      <c r="CAN28" s="293"/>
      <c r="CAO28" s="293"/>
      <c r="CAP28" s="293"/>
      <c r="CAQ28" s="293"/>
      <c r="CAR28" s="293"/>
      <c r="CAS28" s="293"/>
      <c r="CAT28" s="293"/>
      <c r="CAU28" s="293"/>
      <c r="CAV28" s="293"/>
      <c r="CAW28" s="293"/>
      <c r="CAX28" s="293"/>
      <c r="CAY28" s="293"/>
      <c r="CAZ28" s="293"/>
      <c r="CBA28" s="293"/>
      <c r="CBB28" s="293"/>
      <c r="CBC28" s="293"/>
      <c r="CBD28" s="293"/>
      <c r="CBE28" s="293"/>
      <c r="CBF28" s="293"/>
      <c r="CBG28" s="293"/>
      <c r="CBH28" s="293"/>
      <c r="CBI28" s="293"/>
      <c r="CBJ28" s="293"/>
      <c r="CBK28" s="293"/>
      <c r="CBL28" s="293"/>
      <c r="CBM28" s="293"/>
      <c r="CBN28" s="293"/>
      <c r="CBO28" s="293"/>
      <c r="CBP28" s="293"/>
      <c r="CBQ28" s="293"/>
      <c r="CBR28" s="293"/>
      <c r="CBS28" s="293"/>
      <c r="CBT28" s="293"/>
      <c r="CBU28" s="293"/>
      <c r="CBV28" s="293"/>
      <c r="CBW28" s="293"/>
      <c r="CBX28" s="293"/>
      <c r="CBY28" s="293"/>
      <c r="CBZ28" s="293"/>
      <c r="CCA28" s="293"/>
      <c r="CCB28" s="293"/>
      <c r="CCC28" s="293"/>
      <c r="CCD28" s="293"/>
      <c r="CCE28" s="293"/>
      <c r="CCF28" s="293"/>
      <c r="CCG28" s="293"/>
      <c r="CCH28" s="293"/>
      <c r="CCI28" s="293"/>
      <c r="CCJ28" s="293"/>
      <c r="CCK28" s="293"/>
      <c r="CCL28" s="293"/>
      <c r="CCM28" s="293"/>
      <c r="CCN28" s="293"/>
      <c r="CCO28" s="293"/>
      <c r="CCP28" s="293"/>
      <c r="CCQ28" s="293"/>
      <c r="CCR28" s="293"/>
      <c r="CCS28" s="293"/>
      <c r="CCT28" s="293"/>
      <c r="CCU28" s="293"/>
      <c r="CCV28" s="293"/>
      <c r="CCW28" s="293"/>
      <c r="CCX28" s="293"/>
      <c r="CCY28" s="293"/>
      <c r="CCZ28" s="293"/>
      <c r="CDA28" s="293"/>
      <c r="CDB28" s="293"/>
      <c r="CDC28" s="293"/>
      <c r="CDD28" s="293"/>
      <c r="CDE28" s="293"/>
      <c r="CDF28" s="293"/>
      <c r="CDG28" s="293"/>
      <c r="CDH28" s="293"/>
      <c r="CDI28" s="293"/>
      <c r="CDJ28" s="293"/>
      <c r="CDK28" s="293"/>
      <c r="CDL28" s="293"/>
      <c r="CDM28" s="293"/>
      <c r="CDN28" s="293"/>
      <c r="CDO28" s="293"/>
      <c r="CDP28" s="293"/>
      <c r="CDQ28" s="293"/>
      <c r="CDR28" s="293"/>
      <c r="CDS28" s="293"/>
      <c r="CDT28" s="293"/>
      <c r="CDU28" s="293"/>
      <c r="CDV28" s="293"/>
      <c r="CDW28" s="293"/>
      <c r="CDX28" s="293"/>
      <c r="CDY28" s="293"/>
      <c r="CDZ28" s="293"/>
      <c r="CEA28" s="293"/>
      <c r="CEB28" s="293"/>
      <c r="CEC28" s="293"/>
      <c r="CED28" s="293"/>
      <c r="CEE28" s="293"/>
      <c r="CEF28" s="293"/>
      <c r="CEG28" s="293"/>
      <c r="CEH28" s="293"/>
      <c r="CEI28" s="293"/>
      <c r="CEJ28" s="293"/>
      <c r="CEK28" s="293"/>
      <c r="CEL28" s="293"/>
      <c r="CEM28" s="293"/>
      <c r="CEN28" s="293"/>
      <c r="CEO28" s="293"/>
      <c r="CEP28" s="293"/>
      <c r="CEQ28" s="293"/>
      <c r="CER28" s="293"/>
      <c r="CES28" s="293"/>
      <c r="CET28" s="293"/>
      <c r="CEU28" s="293"/>
      <c r="CEV28" s="293"/>
      <c r="CEW28" s="293"/>
      <c r="CEX28" s="293"/>
      <c r="CEY28" s="293"/>
      <c r="CEZ28" s="293"/>
      <c r="CFA28" s="293"/>
      <c r="CFB28" s="293"/>
      <c r="CFC28" s="293"/>
      <c r="CFD28" s="293"/>
      <c r="CFE28" s="293"/>
      <c r="CFF28" s="293"/>
      <c r="CFG28" s="293"/>
      <c r="CFH28" s="293"/>
      <c r="CFI28" s="293"/>
      <c r="CFJ28" s="293"/>
      <c r="CFK28" s="293"/>
      <c r="CFL28" s="293"/>
      <c r="CFM28" s="293"/>
      <c r="CFN28" s="293"/>
      <c r="CFO28" s="293"/>
      <c r="CFP28" s="293"/>
      <c r="CFQ28" s="293"/>
      <c r="CFR28" s="293"/>
      <c r="CFS28" s="293"/>
      <c r="CFT28" s="293"/>
      <c r="CFU28" s="293"/>
      <c r="CFV28" s="293"/>
      <c r="CFW28" s="293"/>
      <c r="CFX28" s="293"/>
      <c r="CFY28" s="293"/>
      <c r="CFZ28" s="293"/>
      <c r="CGA28" s="293"/>
      <c r="CGB28" s="293"/>
      <c r="CGC28" s="293"/>
      <c r="CGD28" s="293"/>
      <c r="CGE28" s="293"/>
      <c r="CGF28" s="293"/>
      <c r="CGG28" s="293"/>
      <c r="CGH28" s="293"/>
      <c r="CGI28" s="293"/>
      <c r="CGJ28" s="293"/>
      <c r="CGK28" s="293"/>
      <c r="CGL28" s="293"/>
      <c r="CGM28" s="293"/>
      <c r="CGN28" s="293"/>
      <c r="CGO28" s="293"/>
      <c r="CGP28" s="293"/>
      <c r="CGQ28" s="293"/>
      <c r="CGR28" s="293"/>
      <c r="CGS28" s="293"/>
      <c r="CGT28" s="293"/>
      <c r="CGU28" s="293"/>
      <c r="CGV28" s="293"/>
      <c r="CGW28" s="293"/>
      <c r="CGX28" s="293"/>
      <c r="CGY28" s="293"/>
      <c r="CGZ28" s="293"/>
      <c r="CHA28" s="293"/>
      <c r="CHB28" s="293"/>
      <c r="CHC28" s="293"/>
      <c r="CHD28" s="293"/>
      <c r="CHE28" s="293"/>
      <c r="CHF28" s="293"/>
      <c r="CHG28" s="293"/>
      <c r="CHH28" s="293"/>
      <c r="CHI28" s="293"/>
      <c r="CHJ28" s="293"/>
      <c r="CHK28" s="293"/>
      <c r="CHL28" s="293"/>
      <c r="CHM28" s="293"/>
      <c r="CHN28" s="293"/>
      <c r="CHO28" s="293"/>
      <c r="CHP28" s="293"/>
      <c r="CHQ28" s="293"/>
      <c r="CHR28" s="293"/>
      <c r="CHS28" s="293"/>
      <c r="CHT28" s="293"/>
      <c r="CHU28" s="293"/>
      <c r="CHV28" s="293"/>
      <c r="CHW28" s="293"/>
      <c r="CHX28" s="293"/>
      <c r="CHY28" s="293"/>
      <c r="CHZ28" s="293"/>
      <c r="CIA28" s="293"/>
      <c r="CIB28" s="293"/>
      <c r="CIC28" s="293"/>
      <c r="CID28" s="293"/>
      <c r="CIE28" s="293"/>
      <c r="CIF28" s="293"/>
      <c r="CIG28" s="293"/>
      <c r="CIH28" s="293"/>
      <c r="CII28" s="293"/>
      <c r="CIJ28" s="293"/>
      <c r="CIK28" s="293"/>
      <c r="CIL28" s="293"/>
      <c r="CIM28" s="293"/>
      <c r="CIN28" s="293"/>
      <c r="CIO28" s="293"/>
      <c r="CIP28" s="293"/>
      <c r="CIQ28" s="293"/>
      <c r="CIR28" s="293"/>
      <c r="CIS28" s="293"/>
      <c r="CIT28" s="293"/>
      <c r="CIU28" s="293"/>
      <c r="CIV28" s="293"/>
      <c r="CIW28" s="293"/>
      <c r="CIX28" s="293"/>
      <c r="CIY28" s="293"/>
      <c r="CIZ28" s="293"/>
      <c r="CJA28" s="293"/>
      <c r="CJB28" s="293"/>
      <c r="CJC28" s="293"/>
      <c r="CJD28" s="293"/>
      <c r="CJE28" s="293"/>
      <c r="CJF28" s="293"/>
      <c r="CJG28" s="293"/>
      <c r="CJH28" s="293"/>
      <c r="CJI28" s="293"/>
      <c r="CJJ28" s="293"/>
      <c r="CJK28" s="293"/>
      <c r="CJL28" s="293"/>
      <c r="CJM28" s="293"/>
      <c r="CJN28" s="293"/>
      <c r="CJO28" s="293"/>
      <c r="CJP28" s="293"/>
      <c r="CJQ28" s="293"/>
      <c r="CJR28" s="293"/>
      <c r="CJS28" s="293"/>
      <c r="CJT28" s="293"/>
      <c r="CJU28" s="293"/>
      <c r="CJV28" s="293"/>
      <c r="CJW28" s="293"/>
      <c r="CJX28" s="293"/>
      <c r="CJY28" s="293"/>
      <c r="CJZ28" s="293"/>
      <c r="CKA28" s="293"/>
      <c r="CKB28" s="293"/>
      <c r="CKC28" s="293"/>
      <c r="CKD28" s="293"/>
      <c r="CKE28" s="293"/>
      <c r="CKF28" s="293"/>
      <c r="CKG28" s="293"/>
      <c r="CKH28" s="293"/>
      <c r="CKI28" s="293"/>
      <c r="CKJ28" s="293"/>
      <c r="CKK28" s="293"/>
      <c r="CKL28" s="293"/>
      <c r="CKM28" s="293"/>
      <c r="CKN28" s="293"/>
      <c r="CKO28" s="293"/>
      <c r="CKP28" s="293"/>
      <c r="CKQ28" s="293"/>
      <c r="CKR28" s="293"/>
      <c r="CKS28" s="293"/>
      <c r="CKT28" s="293"/>
      <c r="CKU28" s="293"/>
      <c r="CKV28" s="293"/>
      <c r="CKW28" s="293"/>
      <c r="CKX28" s="293"/>
      <c r="CKY28" s="293"/>
      <c r="CKZ28" s="293"/>
      <c r="CLA28" s="293"/>
      <c r="CLB28" s="293"/>
      <c r="CLC28" s="293"/>
      <c r="CLD28" s="293"/>
      <c r="CLE28" s="293"/>
      <c r="CLF28" s="293"/>
      <c r="CLG28" s="293"/>
      <c r="CLH28" s="293"/>
      <c r="CLI28" s="293"/>
      <c r="CLJ28" s="293"/>
      <c r="CLK28" s="293"/>
      <c r="CLL28" s="293"/>
      <c r="CLM28" s="293"/>
      <c r="CLN28" s="293"/>
      <c r="CLO28" s="293"/>
      <c r="CLP28" s="293"/>
      <c r="CLQ28" s="293"/>
      <c r="CLR28" s="293"/>
      <c r="CLS28" s="293"/>
      <c r="CLT28" s="293"/>
      <c r="CLU28" s="293"/>
      <c r="CLV28" s="293"/>
      <c r="CLW28" s="293"/>
      <c r="CLX28" s="293"/>
      <c r="CLY28" s="293"/>
      <c r="CLZ28" s="293"/>
      <c r="CMA28" s="293"/>
      <c r="CMB28" s="293"/>
      <c r="CMC28" s="293"/>
      <c r="CMD28" s="293"/>
      <c r="CME28" s="293"/>
      <c r="CMF28" s="293"/>
      <c r="CMG28" s="293"/>
      <c r="CMH28" s="293"/>
      <c r="CMI28" s="293"/>
      <c r="CMJ28" s="293"/>
      <c r="CMK28" s="293"/>
      <c r="CML28" s="293"/>
      <c r="CMM28" s="293"/>
      <c r="CMN28" s="293"/>
      <c r="CMO28" s="293"/>
      <c r="CMP28" s="293"/>
      <c r="CMQ28" s="293"/>
      <c r="CMR28" s="293"/>
      <c r="CMS28" s="293"/>
      <c r="CMT28" s="293"/>
      <c r="CMU28" s="293"/>
      <c r="CMV28" s="293"/>
      <c r="CMW28" s="293"/>
      <c r="CMX28" s="293"/>
      <c r="CMY28" s="293"/>
      <c r="CMZ28" s="293"/>
      <c r="CNA28" s="293"/>
      <c r="CNB28" s="293"/>
      <c r="CNC28" s="293"/>
      <c r="CND28" s="293"/>
      <c r="CNE28" s="293"/>
      <c r="CNF28" s="293"/>
      <c r="CNG28" s="293"/>
      <c r="CNH28" s="293"/>
      <c r="CNI28" s="293"/>
      <c r="CNJ28" s="293"/>
      <c r="CNK28" s="293"/>
      <c r="CNL28" s="293"/>
      <c r="CNM28" s="293"/>
      <c r="CNN28" s="293"/>
      <c r="CNO28" s="293"/>
      <c r="CNP28" s="293"/>
      <c r="CNQ28" s="293"/>
      <c r="CNR28" s="293"/>
      <c r="CNS28" s="293"/>
      <c r="CNT28" s="293"/>
      <c r="CNU28" s="293"/>
      <c r="CNV28" s="293"/>
      <c r="CNW28" s="293"/>
      <c r="CNX28" s="293"/>
      <c r="CNY28" s="293"/>
      <c r="CNZ28" s="293"/>
      <c r="COA28" s="293"/>
      <c r="COB28" s="293"/>
      <c r="COC28" s="293"/>
      <c r="COD28" s="293"/>
      <c r="COE28" s="293"/>
      <c r="COF28" s="293"/>
      <c r="COG28" s="293"/>
      <c r="COH28" s="293"/>
      <c r="COI28" s="293"/>
      <c r="COJ28" s="293"/>
      <c r="COK28" s="293"/>
      <c r="COL28" s="293"/>
      <c r="COM28" s="293"/>
      <c r="CON28" s="293"/>
      <c r="COO28" s="293"/>
      <c r="COP28" s="293"/>
      <c r="COQ28" s="293"/>
      <c r="COR28" s="293"/>
      <c r="COS28" s="293"/>
      <c r="COT28" s="293"/>
      <c r="COU28" s="293"/>
      <c r="COV28" s="293"/>
      <c r="COW28" s="293"/>
      <c r="COX28" s="293"/>
      <c r="COY28" s="293"/>
      <c r="COZ28" s="293"/>
      <c r="CPA28" s="293"/>
      <c r="CPB28" s="293"/>
      <c r="CPC28" s="293"/>
      <c r="CPD28" s="293"/>
      <c r="CPE28" s="293"/>
      <c r="CPF28" s="293"/>
      <c r="CPG28" s="293"/>
      <c r="CPH28" s="293"/>
      <c r="CPI28" s="293"/>
      <c r="CPJ28" s="293"/>
      <c r="CPK28" s="293"/>
      <c r="CPL28" s="293"/>
      <c r="CPM28" s="293"/>
      <c r="CPN28" s="293"/>
      <c r="CPO28" s="293"/>
      <c r="CPP28" s="293"/>
      <c r="CPQ28" s="293"/>
      <c r="CPR28" s="293"/>
      <c r="CPS28" s="293"/>
      <c r="CPT28" s="293"/>
      <c r="CPU28" s="293"/>
      <c r="CPV28" s="293"/>
      <c r="CPW28" s="293"/>
      <c r="CPX28" s="293"/>
      <c r="CPY28" s="293"/>
      <c r="CPZ28" s="293"/>
      <c r="CQA28" s="293"/>
      <c r="CQB28" s="293"/>
      <c r="CQC28" s="293"/>
      <c r="CQD28" s="293"/>
      <c r="CQE28" s="293"/>
      <c r="CQF28" s="293"/>
      <c r="CQG28" s="293"/>
      <c r="CQH28" s="293"/>
      <c r="CQI28" s="293"/>
      <c r="CQJ28" s="293"/>
      <c r="CQK28" s="293"/>
      <c r="CQL28" s="293"/>
      <c r="CQM28" s="293"/>
      <c r="CQN28" s="293"/>
      <c r="CQO28" s="293"/>
      <c r="CQP28" s="293"/>
      <c r="CQQ28" s="293"/>
      <c r="CQR28" s="293"/>
      <c r="CQS28" s="293"/>
      <c r="CQT28" s="293"/>
      <c r="CQU28" s="293"/>
      <c r="CQV28" s="293"/>
      <c r="CQW28" s="293"/>
      <c r="CQX28" s="293"/>
      <c r="CQY28" s="293"/>
      <c r="CQZ28" s="293"/>
      <c r="CRA28" s="293"/>
      <c r="CRB28" s="293"/>
      <c r="CRC28" s="293"/>
      <c r="CRD28" s="293"/>
      <c r="CRE28" s="293"/>
      <c r="CRF28" s="293"/>
      <c r="CRG28" s="293"/>
      <c r="CRH28" s="293"/>
      <c r="CRI28" s="293"/>
      <c r="CRJ28" s="293"/>
      <c r="CRK28" s="293"/>
      <c r="CRL28" s="293"/>
      <c r="CRM28" s="293"/>
      <c r="CRN28" s="293"/>
      <c r="CRO28" s="293"/>
      <c r="CRP28" s="293"/>
      <c r="CRQ28" s="293"/>
      <c r="CRR28" s="293"/>
      <c r="CRS28" s="293"/>
      <c r="CRT28" s="293"/>
      <c r="CRU28" s="293"/>
      <c r="CRV28" s="293"/>
      <c r="CRW28" s="293"/>
      <c r="CRX28" s="293"/>
      <c r="CRY28" s="293"/>
      <c r="CRZ28" s="293"/>
      <c r="CSA28" s="293"/>
      <c r="CSB28" s="293"/>
      <c r="CSC28" s="293"/>
      <c r="CSD28" s="293"/>
      <c r="CSE28" s="293"/>
      <c r="CSF28" s="293"/>
      <c r="CSG28" s="293"/>
      <c r="CSH28" s="293"/>
      <c r="CSI28" s="293"/>
      <c r="CSJ28" s="293"/>
      <c r="CSK28" s="293"/>
      <c r="CSL28" s="293"/>
      <c r="CSM28" s="293"/>
      <c r="CSN28" s="293"/>
      <c r="CSO28" s="293"/>
      <c r="CSP28" s="293"/>
      <c r="CSQ28" s="293"/>
      <c r="CSR28" s="293"/>
      <c r="CSS28" s="293"/>
      <c r="CST28" s="293"/>
      <c r="CSU28" s="293"/>
      <c r="CSV28" s="293"/>
      <c r="CSW28" s="293"/>
      <c r="CSX28" s="293"/>
      <c r="CSY28" s="293"/>
      <c r="CSZ28" s="293"/>
      <c r="CTA28" s="293"/>
      <c r="CTB28" s="293"/>
      <c r="CTC28" s="293"/>
      <c r="CTD28" s="293"/>
      <c r="CTE28" s="293"/>
      <c r="CTF28" s="293"/>
      <c r="CTG28" s="293"/>
      <c r="CTH28" s="293"/>
      <c r="CTI28" s="293"/>
      <c r="CTJ28" s="293"/>
      <c r="CTK28" s="293"/>
      <c r="CTL28" s="293"/>
      <c r="CTM28" s="293"/>
      <c r="CTN28" s="293"/>
      <c r="CTO28" s="293"/>
      <c r="CTP28" s="293"/>
      <c r="CTQ28" s="293"/>
      <c r="CTR28" s="293"/>
      <c r="CTS28" s="293"/>
      <c r="CTT28" s="293"/>
      <c r="CTU28" s="293"/>
      <c r="CTV28" s="293"/>
      <c r="CTW28" s="293"/>
      <c r="CTX28" s="293"/>
      <c r="CTY28" s="293"/>
      <c r="CTZ28" s="293"/>
      <c r="CUA28" s="293"/>
      <c r="CUB28" s="293"/>
      <c r="CUC28" s="293"/>
      <c r="CUD28" s="293"/>
      <c r="CUE28" s="293"/>
      <c r="CUF28" s="293"/>
      <c r="CUG28" s="293"/>
      <c r="CUH28" s="293"/>
      <c r="CUI28" s="293"/>
      <c r="CUJ28" s="293"/>
      <c r="CUK28" s="293"/>
      <c r="CUL28" s="293"/>
      <c r="CUM28" s="293"/>
      <c r="CUN28" s="293"/>
      <c r="CUO28" s="293"/>
      <c r="CUP28" s="293"/>
      <c r="CUQ28" s="293"/>
      <c r="CUR28" s="293"/>
      <c r="CUS28" s="293"/>
      <c r="CUT28" s="293"/>
      <c r="CUU28" s="293"/>
      <c r="CUV28" s="293"/>
      <c r="CUW28" s="293"/>
      <c r="CUX28" s="293"/>
      <c r="CUY28" s="293"/>
      <c r="CUZ28" s="293"/>
      <c r="CVA28" s="293"/>
      <c r="CVB28" s="293"/>
      <c r="CVC28" s="293"/>
      <c r="CVD28" s="293"/>
      <c r="CVE28" s="293"/>
      <c r="CVF28" s="293"/>
      <c r="CVG28" s="293"/>
      <c r="CVH28" s="293"/>
      <c r="CVI28" s="293"/>
      <c r="CVJ28" s="293"/>
      <c r="CVK28" s="293"/>
      <c r="CVL28" s="293"/>
      <c r="CVM28" s="293"/>
      <c r="CVN28" s="293"/>
      <c r="CVO28" s="293"/>
      <c r="CVP28" s="293"/>
      <c r="CVQ28" s="293"/>
      <c r="CVR28" s="293"/>
      <c r="CVS28" s="293"/>
      <c r="CVT28" s="293"/>
      <c r="CVU28" s="293"/>
      <c r="CVV28" s="293"/>
      <c r="CVW28" s="293"/>
      <c r="CVX28" s="293"/>
      <c r="CVY28" s="293"/>
      <c r="CVZ28" s="293"/>
      <c r="CWA28" s="293"/>
      <c r="CWB28" s="293"/>
      <c r="CWC28" s="293"/>
      <c r="CWD28" s="293"/>
      <c r="CWE28" s="293"/>
      <c r="CWF28" s="293"/>
      <c r="CWG28" s="293"/>
      <c r="CWH28" s="293"/>
      <c r="CWI28" s="293"/>
      <c r="CWJ28" s="293"/>
      <c r="CWK28" s="293"/>
      <c r="CWL28" s="293"/>
      <c r="CWM28" s="293"/>
      <c r="CWN28" s="293"/>
      <c r="CWO28" s="293"/>
      <c r="CWP28" s="293"/>
      <c r="CWQ28" s="293"/>
      <c r="CWR28" s="293"/>
      <c r="CWS28" s="293"/>
      <c r="CWT28" s="293"/>
      <c r="CWU28" s="293"/>
      <c r="CWV28" s="293"/>
      <c r="CWW28" s="293"/>
      <c r="CWX28" s="293"/>
      <c r="CWY28" s="293"/>
      <c r="CWZ28" s="293"/>
      <c r="CXA28" s="293"/>
      <c r="CXB28" s="293"/>
      <c r="CXC28" s="293"/>
      <c r="CXD28" s="293"/>
      <c r="CXE28" s="293"/>
      <c r="CXF28" s="293"/>
      <c r="CXG28" s="293"/>
      <c r="CXH28" s="293"/>
      <c r="CXI28" s="293"/>
      <c r="CXJ28" s="293"/>
      <c r="CXK28" s="293"/>
      <c r="CXL28" s="293"/>
      <c r="CXM28" s="293"/>
      <c r="CXN28" s="293"/>
      <c r="CXO28" s="293"/>
      <c r="CXP28" s="293"/>
      <c r="CXQ28" s="293"/>
      <c r="CXR28" s="293"/>
      <c r="CXS28" s="293"/>
      <c r="CXT28" s="293"/>
      <c r="CXU28" s="293"/>
      <c r="CXV28" s="293"/>
      <c r="CXW28" s="293"/>
      <c r="CXX28" s="293"/>
      <c r="CXY28" s="293"/>
      <c r="CXZ28" s="293"/>
      <c r="CYA28" s="293"/>
      <c r="CYB28" s="293"/>
      <c r="CYC28" s="293"/>
      <c r="CYD28" s="293"/>
      <c r="CYE28" s="293"/>
      <c r="CYF28" s="293"/>
      <c r="CYG28" s="293"/>
      <c r="CYH28" s="293"/>
      <c r="CYI28" s="293"/>
      <c r="CYJ28" s="293"/>
      <c r="CYK28" s="293"/>
      <c r="CYL28" s="293"/>
      <c r="CYM28" s="293"/>
      <c r="CYN28" s="293"/>
      <c r="CYO28" s="293"/>
      <c r="CYP28" s="293"/>
      <c r="CYQ28" s="293"/>
      <c r="CYR28" s="293"/>
      <c r="CYS28" s="293"/>
      <c r="CYT28" s="293"/>
      <c r="CYU28" s="293"/>
      <c r="CYV28" s="293"/>
      <c r="CYW28" s="293"/>
      <c r="CYX28" s="293"/>
      <c r="CYY28" s="293"/>
      <c r="CYZ28" s="293"/>
      <c r="CZA28" s="293"/>
      <c r="CZB28" s="293"/>
      <c r="CZC28" s="293"/>
      <c r="CZD28" s="293"/>
      <c r="CZE28" s="293"/>
      <c r="CZF28" s="293"/>
      <c r="CZG28" s="293"/>
      <c r="CZH28" s="293"/>
      <c r="CZI28" s="293"/>
      <c r="CZJ28" s="293"/>
      <c r="CZK28" s="293"/>
      <c r="CZL28" s="293"/>
      <c r="CZM28" s="293"/>
      <c r="CZN28" s="293"/>
      <c r="CZO28" s="293"/>
      <c r="CZP28" s="293"/>
      <c r="CZQ28" s="293"/>
      <c r="CZR28" s="293"/>
      <c r="CZS28" s="293"/>
      <c r="CZT28" s="293"/>
      <c r="CZU28" s="293"/>
      <c r="CZV28" s="293"/>
      <c r="CZW28" s="293"/>
      <c r="CZX28" s="293"/>
      <c r="CZY28" s="293"/>
      <c r="CZZ28" s="293"/>
      <c r="DAA28" s="293"/>
      <c r="DAB28" s="293"/>
      <c r="DAC28" s="293"/>
      <c r="DAD28" s="293"/>
      <c r="DAE28" s="293"/>
      <c r="DAF28" s="293"/>
      <c r="DAG28" s="293"/>
      <c r="DAH28" s="293"/>
      <c r="DAI28" s="293"/>
      <c r="DAJ28" s="293"/>
      <c r="DAK28" s="293"/>
      <c r="DAL28" s="293"/>
      <c r="DAM28" s="293"/>
      <c r="DAN28" s="293"/>
      <c r="DAO28" s="293"/>
      <c r="DAP28" s="293"/>
      <c r="DAQ28" s="293"/>
      <c r="DAR28" s="293"/>
      <c r="DAS28" s="293"/>
      <c r="DAT28" s="293"/>
      <c r="DAU28" s="293"/>
      <c r="DAV28" s="293"/>
      <c r="DAW28" s="293"/>
      <c r="DAX28" s="293"/>
      <c r="DAY28" s="293"/>
      <c r="DAZ28" s="293"/>
      <c r="DBA28" s="293"/>
      <c r="DBB28" s="293"/>
      <c r="DBC28" s="293"/>
      <c r="DBD28" s="293"/>
      <c r="DBE28" s="293"/>
      <c r="DBF28" s="293"/>
      <c r="DBG28" s="293"/>
      <c r="DBH28" s="293"/>
      <c r="DBI28" s="293"/>
      <c r="DBJ28" s="293"/>
      <c r="DBK28" s="293"/>
      <c r="DBL28" s="293"/>
      <c r="DBM28" s="293"/>
      <c r="DBN28" s="293"/>
      <c r="DBO28" s="293"/>
      <c r="DBP28" s="293"/>
      <c r="DBQ28" s="293"/>
      <c r="DBR28" s="293"/>
      <c r="DBS28" s="293"/>
      <c r="DBT28" s="293"/>
      <c r="DBU28" s="293"/>
      <c r="DBV28" s="293"/>
      <c r="DBW28" s="293"/>
      <c r="DBX28" s="293"/>
      <c r="DBY28" s="293"/>
      <c r="DBZ28" s="293"/>
      <c r="DCA28" s="293"/>
      <c r="DCB28" s="293"/>
      <c r="DCC28" s="293"/>
      <c r="DCD28" s="293"/>
      <c r="DCE28" s="293"/>
      <c r="DCF28" s="293"/>
      <c r="DCG28" s="293"/>
      <c r="DCH28" s="293"/>
      <c r="DCI28" s="293"/>
      <c r="DCJ28" s="293"/>
      <c r="DCK28" s="293"/>
      <c r="DCL28" s="293"/>
      <c r="DCM28" s="293"/>
      <c r="DCN28" s="293"/>
      <c r="DCO28" s="293"/>
      <c r="DCP28" s="293"/>
      <c r="DCQ28" s="293"/>
      <c r="DCR28" s="293"/>
      <c r="DCS28" s="293"/>
      <c r="DCT28" s="293"/>
      <c r="DCU28" s="293"/>
      <c r="DCV28" s="293"/>
      <c r="DCW28" s="293"/>
      <c r="DCX28" s="293"/>
      <c r="DCY28" s="293"/>
      <c r="DCZ28" s="293"/>
      <c r="DDA28" s="293"/>
      <c r="DDB28" s="293"/>
      <c r="DDC28" s="293"/>
      <c r="DDD28" s="293"/>
      <c r="DDE28" s="293"/>
      <c r="DDF28" s="293"/>
      <c r="DDG28" s="293"/>
      <c r="DDH28" s="293"/>
      <c r="DDI28" s="293"/>
      <c r="DDJ28" s="293"/>
      <c r="DDK28" s="293"/>
      <c r="DDL28" s="293"/>
      <c r="DDM28" s="293"/>
      <c r="DDN28" s="293"/>
      <c r="DDO28" s="293"/>
      <c r="DDP28" s="293"/>
      <c r="DDQ28" s="293"/>
      <c r="DDR28" s="293"/>
      <c r="DDS28" s="293"/>
      <c r="DDT28" s="293"/>
      <c r="DDU28" s="293"/>
      <c r="DDV28" s="293"/>
      <c r="DDW28" s="293"/>
      <c r="DDX28" s="293"/>
      <c r="DDY28" s="293"/>
      <c r="DDZ28" s="293"/>
      <c r="DEA28" s="293"/>
      <c r="DEB28" s="293"/>
      <c r="DEC28" s="293"/>
      <c r="DED28" s="293"/>
      <c r="DEE28" s="293"/>
      <c r="DEF28" s="293"/>
      <c r="DEG28" s="293"/>
      <c r="DEH28" s="293"/>
      <c r="DEI28" s="293"/>
      <c r="DEJ28" s="293"/>
      <c r="DEK28" s="293"/>
      <c r="DEL28" s="293"/>
      <c r="DEM28" s="293"/>
      <c r="DEN28" s="293"/>
      <c r="DEO28" s="293"/>
      <c r="DEP28" s="293"/>
      <c r="DEQ28" s="293"/>
      <c r="DER28" s="293"/>
      <c r="DES28" s="293"/>
      <c r="DET28" s="293"/>
      <c r="DEU28" s="293"/>
      <c r="DEV28" s="293"/>
      <c r="DEW28" s="293"/>
      <c r="DEX28" s="293"/>
      <c r="DEY28" s="293"/>
      <c r="DEZ28" s="293"/>
      <c r="DFA28" s="293"/>
      <c r="DFB28" s="293"/>
      <c r="DFC28" s="293"/>
      <c r="DFD28" s="293"/>
      <c r="DFE28" s="293"/>
      <c r="DFF28" s="293"/>
      <c r="DFG28" s="293"/>
      <c r="DFH28" s="293"/>
      <c r="DFI28" s="293"/>
      <c r="DFJ28" s="293"/>
      <c r="DFK28" s="293"/>
      <c r="DFL28" s="293"/>
      <c r="DFM28" s="293"/>
      <c r="DFN28" s="293"/>
      <c r="DFO28" s="293"/>
      <c r="DFP28" s="293"/>
      <c r="DFQ28" s="293"/>
      <c r="DFR28" s="293"/>
      <c r="DFS28" s="293"/>
      <c r="DFT28" s="293"/>
      <c r="DFU28" s="293"/>
      <c r="DFV28" s="293"/>
      <c r="DFW28" s="293"/>
      <c r="DFX28" s="293"/>
      <c r="DFY28" s="293"/>
      <c r="DFZ28" s="293"/>
      <c r="DGA28" s="293"/>
      <c r="DGB28" s="293"/>
      <c r="DGC28" s="293"/>
      <c r="DGD28" s="293"/>
      <c r="DGE28" s="293"/>
      <c r="DGF28" s="293"/>
      <c r="DGG28" s="293"/>
      <c r="DGH28" s="293"/>
      <c r="DGI28" s="293"/>
      <c r="DGJ28" s="293"/>
      <c r="DGK28" s="293"/>
      <c r="DGL28" s="293"/>
      <c r="DGM28" s="293"/>
      <c r="DGN28" s="293"/>
      <c r="DGO28" s="293"/>
      <c r="DGP28" s="293"/>
      <c r="DGQ28" s="293"/>
      <c r="DGR28" s="293"/>
      <c r="DGS28" s="293"/>
      <c r="DGT28" s="293"/>
      <c r="DGU28" s="293"/>
      <c r="DGV28" s="293"/>
      <c r="DGW28" s="293"/>
      <c r="DGX28" s="293"/>
      <c r="DGY28" s="293"/>
      <c r="DGZ28" s="293"/>
      <c r="DHA28" s="293"/>
      <c r="DHB28" s="293"/>
      <c r="DHC28" s="293"/>
      <c r="DHD28" s="293"/>
      <c r="DHE28" s="293"/>
      <c r="DHF28" s="293"/>
      <c r="DHG28" s="293"/>
      <c r="DHH28" s="293"/>
      <c r="DHI28" s="293"/>
      <c r="DHJ28" s="293"/>
      <c r="DHK28" s="293"/>
      <c r="DHL28" s="293"/>
      <c r="DHM28" s="293"/>
      <c r="DHN28" s="293"/>
      <c r="DHO28" s="293"/>
      <c r="DHP28" s="293"/>
      <c r="DHQ28" s="293"/>
      <c r="DHR28" s="293"/>
      <c r="DHS28" s="293"/>
      <c r="DHT28" s="293"/>
      <c r="DHU28" s="293"/>
      <c r="DHV28" s="293"/>
      <c r="DHW28" s="293"/>
      <c r="DHX28" s="293"/>
      <c r="DHY28" s="293"/>
      <c r="DHZ28" s="293"/>
      <c r="DIA28" s="293"/>
      <c r="DIB28" s="293"/>
      <c r="DIC28" s="293"/>
      <c r="DID28" s="293"/>
      <c r="DIE28" s="293"/>
      <c r="DIF28" s="293"/>
      <c r="DIG28" s="293"/>
      <c r="DIH28" s="293"/>
      <c r="DII28" s="293"/>
      <c r="DIJ28" s="293"/>
      <c r="DIK28" s="293"/>
      <c r="DIL28" s="293"/>
      <c r="DIM28" s="293"/>
      <c r="DIN28" s="293"/>
      <c r="DIO28" s="293"/>
      <c r="DIP28" s="293"/>
      <c r="DIQ28" s="293"/>
      <c r="DIR28" s="293"/>
      <c r="DIS28" s="293"/>
      <c r="DIT28" s="293"/>
      <c r="DIU28" s="293"/>
      <c r="DIV28" s="293"/>
      <c r="DIW28" s="293"/>
      <c r="DIX28" s="293"/>
      <c r="DIY28" s="293"/>
      <c r="DIZ28" s="293"/>
      <c r="DJA28" s="293"/>
      <c r="DJB28" s="293"/>
      <c r="DJC28" s="293"/>
      <c r="DJD28" s="293"/>
      <c r="DJE28" s="293"/>
      <c r="DJF28" s="293"/>
      <c r="DJG28" s="293"/>
      <c r="DJH28" s="293"/>
      <c r="DJI28" s="293"/>
      <c r="DJJ28" s="293"/>
      <c r="DJK28" s="293"/>
      <c r="DJL28" s="293"/>
      <c r="DJM28" s="293"/>
      <c r="DJN28" s="293"/>
      <c r="DJO28" s="293"/>
      <c r="DJP28" s="293"/>
      <c r="DJQ28" s="293"/>
      <c r="DJR28" s="293"/>
      <c r="DJS28" s="293"/>
      <c r="DJT28" s="293"/>
      <c r="DJU28" s="293"/>
      <c r="DJV28" s="293"/>
      <c r="DJW28" s="293"/>
      <c r="DJX28" s="293"/>
      <c r="DJY28" s="293"/>
      <c r="DJZ28" s="293"/>
      <c r="DKA28" s="293"/>
      <c r="DKB28" s="293"/>
      <c r="DKC28" s="293"/>
      <c r="DKD28" s="293"/>
      <c r="DKE28" s="293"/>
      <c r="DKF28" s="293"/>
      <c r="DKG28" s="293"/>
      <c r="DKH28" s="293"/>
      <c r="DKI28" s="293"/>
      <c r="DKJ28" s="293"/>
      <c r="DKK28" s="293"/>
      <c r="DKL28" s="293"/>
      <c r="DKM28" s="293"/>
      <c r="DKN28" s="293"/>
      <c r="DKO28" s="293"/>
      <c r="DKP28" s="293"/>
      <c r="DKQ28" s="293"/>
      <c r="DKR28" s="293"/>
      <c r="DKS28" s="293"/>
      <c r="DKT28" s="293"/>
      <c r="DKU28" s="293"/>
      <c r="DKV28" s="293"/>
      <c r="DKW28" s="293"/>
      <c r="DKX28" s="293"/>
      <c r="DKY28" s="293"/>
      <c r="DKZ28" s="293"/>
      <c r="DLA28" s="293"/>
      <c r="DLB28" s="293"/>
      <c r="DLC28" s="293"/>
      <c r="DLD28" s="293"/>
      <c r="DLE28" s="293"/>
      <c r="DLF28" s="293"/>
      <c r="DLG28" s="293"/>
      <c r="DLH28" s="293"/>
      <c r="DLI28" s="293"/>
      <c r="DLJ28" s="293"/>
      <c r="DLK28" s="293"/>
      <c r="DLL28" s="293"/>
      <c r="DLM28" s="293"/>
      <c r="DLN28" s="293"/>
      <c r="DLO28" s="293"/>
      <c r="DLP28" s="293"/>
      <c r="DLQ28" s="293"/>
      <c r="DLR28" s="293"/>
      <c r="DLS28" s="293"/>
      <c r="DLT28" s="293"/>
      <c r="DLU28" s="293"/>
      <c r="DLV28" s="293"/>
      <c r="DLW28" s="293"/>
      <c r="DLX28" s="293"/>
      <c r="DLY28" s="293"/>
      <c r="DLZ28" s="293"/>
      <c r="DMA28" s="293"/>
      <c r="DMB28" s="293"/>
      <c r="DMC28" s="293"/>
      <c r="DMD28" s="293"/>
      <c r="DME28" s="293"/>
      <c r="DMF28" s="293"/>
      <c r="DMG28" s="293"/>
      <c r="DMH28" s="293"/>
      <c r="DMI28" s="293"/>
      <c r="DMJ28" s="293"/>
      <c r="DMK28" s="293"/>
      <c r="DML28" s="293"/>
      <c r="DMM28" s="293"/>
      <c r="DMN28" s="293"/>
      <c r="DMO28" s="293"/>
      <c r="DMP28" s="293"/>
      <c r="DMQ28" s="293"/>
      <c r="DMR28" s="293"/>
      <c r="DMS28" s="293"/>
      <c r="DMT28" s="293"/>
      <c r="DMU28" s="293"/>
      <c r="DMV28" s="293"/>
      <c r="DMW28" s="293"/>
      <c r="DMX28" s="293"/>
      <c r="DMY28" s="293"/>
      <c r="DMZ28" s="293"/>
      <c r="DNA28" s="293"/>
      <c r="DNB28" s="293"/>
      <c r="DNC28" s="293"/>
      <c r="DND28" s="293"/>
      <c r="DNE28" s="293"/>
      <c r="DNF28" s="293"/>
      <c r="DNG28" s="293"/>
      <c r="DNH28" s="293"/>
      <c r="DNI28" s="293"/>
      <c r="DNJ28" s="293"/>
      <c r="DNK28" s="293"/>
      <c r="DNL28" s="293"/>
      <c r="DNM28" s="293"/>
      <c r="DNN28" s="293"/>
      <c r="DNO28" s="293"/>
      <c r="DNP28" s="293"/>
      <c r="DNQ28" s="293"/>
      <c r="DNR28" s="293"/>
      <c r="DNS28" s="293"/>
      <c r="DNT28" s="293"/>
      <c r="DNU28" s="293"/>
      <c r="DNV28" s="293"/>
      <c r="DNW28" s="293"/>
      <c r="DNX28" s="293"/>
      <c r="DNY28" s="293"/>
      <c r="DNZ28" s="293"/>
      <c r="DOA28" s="293"/>
      <c r="DOB28" s="293"/>
      <c r="DOC28" s="293"/>
      <c r="DOD28" s="293"/>
      <c r="DOE28" s="293"/>
      <c r="DOF28" s="293"/>
      <c r="DOG28" s="293"/>
      <c r="DOH28" s="293"/>
      <c r="DOI28" s="293"/>
      <c r="DOJ28" s="293"/>
      <c r="DOK28" s="293"/>
      <c r="DOL28" s="293"/>
      <c r="DOM28" s="293"/>
      <c r="DON28" s="293"/>
      <c r="DOO28" s="293"/>
      <c r="DOP28" s="293"/>
      <c r="DOQ28" s="293"/>
      <c r="DOR28" s="293"/>
      <c r="DOS28" s="293"/>
      <c r="DOT28" s="293"/>
      <c r="DOU28" s="293"/>
      <c r="DOV28" s="293"/>
      <c r="DOW28" s="293"/>
      <c r="DOX28" s="293"/>
      <c r="DOY28" s="293"/>
      <c r="DOZ28" s="293"/>
      <c r="DPA28" s="293"/>
      <c r="DPB28" s="293"/>
      <c r="DPC28" s="293"/>
      <c r="DPD28" s="293"/>
      <c r="DPE28" s="293"/>
      <c r="DPF28" s="293"/>
      <c r="DPG28" s="293"/>
      <c r="DPH28" s="293"/>
      <c r="DPI28" s="293"/>
      <c r="DPJ28" s="293"/>
      <c r="DPK28" s="293"/>
      <c r="DPL28" s="293"/>
      <c r="DPM28" s="293"/>
      <c r="DPN28" s="293"/>
      <c r="DPO28" s="293"/>
      <c r="DPP28" s="293"/>
      <c r="DPQ28" s="293"/>
      <c r="DPR28" s="293"/>
      <c r="DPS28" s="293"/>
      <c r="DPT28" s="293"/>
      <c r="DPU28" s="293"/>
      <c r="DPV28" s="293"/>
      <c r="DPW28" s="293"/>
      <c r="DPX28" s="293"/>
      <c r="DPY28" s="293"/>
      <c r="DPZ28" s="293"/>
      <c r="DQA28" s="293"/>
      <c r="DQB28" s="293"/>
      <c r="DQC28" s="293"/>
      <c r="DQD28" s="293"/>
      <c r="DQE28" s="293"/>
      <c r="DQF28" s="293"/>
      <c r="DQG28" s="293"/>
      <c r="DQH28" s="293"/>
      <c r="DQI28" s="293"/>
      <c r="DQJ28" s="293"/>
      <c r="DQK28" s="293"/>
      <c r="DQL28" s="293"/>
      <c r="DQM28" s="293"/>
      <c r="DQN28" s="293"/>
      <c r="DQO28" s="293"/>
      <c r="DQP28" s="293"/>
      <c r="DQQ28" s="293"/>
      <c r="DQR28" s="293"/>
      <c r="DQS28" s="293"/>
      <c r="DQT28" s="293"/>
      <c r="DQU28" s="293"/>
      <c r="DQV28" s="293"/>
      <c r="DQW28" s="293"/>
      <c r="DQX28" s="293"/>
      <c r="DQY28" s="293"/>
      <c r="DQZ28" s="293"/>
      <c r="DRA28" s="293"/>
      <c r="DRB28" s="293"/>
      <c r="DRC28" s="293"/>
      <c r="DRD28" s="293"/>
      <c r="DRE28" s="293"/>
      <c r="DRF28" s="293"/>
      <c r="DRG28" s="293"/>
      <c r="DRH28" s="293"/>
      <c r="DRI28" s="293"/>
      <c r="DRJ28" s="293"/>
      <c r="DRK28" s="293"/>
      <c r="DRL28" s="293"/>
      <c r="DRM28" s="293"/>
      <c r="DRN28" s="293"/>
      <c r="DRO28" s="293"/>
      <c r="DRP28" s="293"/>
      <c r="DRQ28" s="293"/>
      <c r="DRR28" s="293"/>
      <c r="DRS28" s="293"/>
      <c r="DRT28" s="293"/>
      <c r="DRU28" s="293"/>
      <c r="DRV28" s="293"/>
      <c r="DRW28" s="293"/>
      <c r="DRX28" s="293"/>
      <c r="DRY28" s="293"/>
      <c r="DRZ28" s="293"/>
      <c r="DSA28" s="293"/>
      <c r="DSB28" s="293"/>
      <c r="DSC28" s="293"/>
      <c r="DSD28" s="293"/>
      <c r="DSE28" s="293"/>
      <c r="DSF28" s="293"/>
      <c r="DSG28" s="293"/>
      <c r="DSH28" s="293"/>
      <c r="DSI28" s="293"/>
      <c r="DSJ28" s="293"/>
      <c r="DSK28" s="293"/>
      <c r="DSL28" s="293"/>
      <c r="DSM28" s="293"/>
      <c r="DSN28" s="293"/>
      <c r="DSO28" s="293"/>
      <c r="DSP28" s="293"/>
      <c r="DSQ28" s="293"/>
      <c r="DSR28" s="293"/>
      <c r="DSS28" s="293"/>
      <c r="DST28" s="293"/>
      <c r="DSU28" s="293"/>
      <c r="DSV28" s="293"/>
      <c r="DSW28" s="293"/>
      <c r="DSX28" s="293"/>
      <c r="DSY28" s="293"/>
      <c r="DSZ28" s="293"/>
      <c r="DTA28" s="293"/>
      <c r="DTB28" s="293"/>
      <c r="DTC28" s="293"/>
      <c r="DTD28" s="293"/>
      <c r="DTE28" s="293"/>
      <c r="DTF28" s="293"/>
      <c r="DTG28" s="293"/>
      <c r="DTH28" s="293"/>
      <c r="DTI28" s="293"/>
      <c r="DTJ28" s="293"/>
      <c r="DTK28" s="293"/>
      <c r="DTL28" s="293"/>
      <c r="DTM28" s="293"/>
      <c r="DTN28" s="293"/>
      <c r="DTO28" s="293"/>
      <c r="DTP28" s="293"/>
      <c r="DTQ28" s="293"/>
      <c r="DTR28" s="293"/>
      <c r="DTS28" s="293"/>
      <c r="DTT28" s="293"/>
      <c r="DTU28" s="293"/>
      <c r="DTV28" s="293"/>
      <c r="DTW28" s="293"/>
      <c r="DTX28" s="293"/>
      <c r="DTY28" s="293"/>
      <c r="DTZ28" s="293"/>
      <c r="DUA28" s="293"/>
      <c r="DUB28" s="293"/>
      <c r="DUC28" s="293"/>
      <c r="DUD28" s="293"/>
      <c r="DUE28" s="293"/>
      <c r="DUF28" s="293"/>
      <c r="DUG28" s="293"/>
      <c r="DUH28" s="293"/>
      <c r="DUI28" s="293"/>
      <c r="DUJ28" s="293"/>
      <c r="DUK28" s="293"/>
      <c r="DUL28" s="293"/>
      <c r="DUM28" s="293"/>
      <c r="DUN28" s="293"/>
      <c r="DUO28" s="293"/>
      <c r="DUP28" s="293"/>
      <c r="DUQ28" s="293"/>
      <c r="DUR28" s="293"/>
      <c r="DUS28" s="293"/>
      <c r="DUT28" s="293"/>
      <c r="DUU28" s="293"/>
      <c r="DUV28" s="293"/>
      <c r="DUW28" s="293"/>
      <c r="DUX28" s="293"/>
      <c r="DUY28" s="293"/>
      <c r="DUZ28" s="293"/>
      <c r="DVA28" s="293"/>
      <c r="DVB28" s="293"/>
      <c r="DVC28" s="293"/>
      <c r="DVD28" s="293"/>
      <c r="DVE28" s="293"/>
      <c r="DVF28" s="293"/>
      <c r="DVG28" s="293"/>
      <c r="DVH28" s="293"/>
      <c r="DVI28" s="293"/>
      <c r="DVJ28" s="293"/>
      <c r="DVK28" s="293"/>
      <c r="DVL28" s="293"/>
      <c r="DVM28" s="293"/>
      <c r="DVN28" s="293"/>
      <c r="DVO28" s="293"/>
      <c r="DVP28" s="293"/>
      <c r="DVQ28" s="293"/>
      <c r="DVR28" s="293"/>
      <c r="DVS28" s="293"/>
      <c r="DVT28" s="293"/>
      <c r="DVU28" s="293"/>
      <c r="DVV28" s="293"/>
      <c r="DVW28" s="293"/>
      <c r="DVX28" s="293"/>
      <c r="DVY28" s="293"/>
      <c r="DVZ28" s="293"/>
      <c r="DWA28" s="293"/>
      <c r="DWB28" s="293"/>
      <c r="DWC28" s="293"/>
      <c r="DWD28" s="293"/>
      <c r="DWE28" s="293"/>
      <c r="DWF28" s="293"/>
      <c r="DWG28" s="293"/>
      <c r="DWH28" s="293"/>
      <c r="DWI28" s="293"/>
      <c r="DWJ28" s="293"/>
      <c r="DWK28" s="293"/>
      <c r="DWL28" s="293"/>
      <c r="DWM28" s="293"/>
      <c r="DWN28" s="293"/>
      <c r="DWO28" s="293"/>
      <c r="DWP28" s="293"/>
      <c r="DWQ28" s="293"/>
      <c r="DWR28" s="293"/>
      <c r="DWS28" s="293"/>
      <c r="DWT28" s="293"/>
      <c r="DWU28" s="293"/>
      <c r="DWV28" s="293"/>
      <c r="DWW28" s="293"/>
      <c r="DWX28" s="293"/>
      <c r="DWY28" s="293"/>
      <c r="DWZ28" s="293"/>
      <c r="DXA28" s="293"/>
      <c r="DXB28" s="293"/>
      <c r="DXC28" s="293"/>
      <c r="DXD28" s="293"/>
      <c r="DXE28" s="293"/>
      <c r="DXF28" s="293"/>
      <c r="DXG28" s="293"/>
      <c r="DXH28" s="293"/>
      <c r="DXI28" s="293"/>
      <c r="DXJ28" s="293"/>
      <c r="DXK28" s="293"/>
      <c r="DXL28" s="293"/>
      <c r="DXM28" s="293"/>
      <c r="DXN28" s="293"/>
      <c r="DXO28" s="293"/>
      <c r="DXP28" s="293"/>
      <c r="DXQ28" s="293"/>
      <c r="DXR28" s="293"/>
      <c r="DXS28" s="293"/>
      <c r="DXT28" s="293"/>
      <c r="DXU28" s="293"/>
      <c r="DXV28" s="293"/>
      <c r="DXW28" s="293"/>
      <c r="DXX28" s="293"/>
      <c r="DXY28" s="293"/>
      <c r="DXZ28" s="293"/>
      <c r="DYA28" s="293"/>
      <c r="DYB28" s="293"/>
      <c r="DYC28" s="293"/>
      <c r="DYD28" s="293"/>
      <c r="DYE28" s="293"/>
      <c r="DYF28" s="293"/>
      <c r="DYG28" s="293"/>
      <c r="DYH28" s="293"/>
      <c r="DYI28" s="293"/>
      <c r="DYJ28" s="293"/>
      <c r="DYK28" s="293"/>
      <c r="DYL28" s="293"/>
      <c r="DYM28" s="293"/>
      <c r="DYN28" s="293"/>
      <c r="DYO28" s="293"/>
      <c r="DYP28" s="293"/>
      <c r="DYQ28" s="293"/>
      <c r="DYR28" s="293"/>
      <c r="DYS28" s="293"/>
      <c r="DYT28" s="293"/>
      <c r="DYU28" s="293"/>
      <c r="DYV28" s="293"/>
      <c r="DYW28" s="293"/>
      <c r="DYX28" s="293"/>
      <c r="DYY28" s="293"/>
      <c r="DYZ28" s="293"/>
      <c r="DZA28" s="293"/>
      <c r="DZB28" s="293"/>
      <c r="DZC28" s="293"/>
      <c r="DZD28" s="293"/>
      <c r="DZE28" s="293"/>
      <c r="DZF28" s="293"/>
      <c r="DZG28" s="293"/>
      <c r="DZH28" s="293"/>
      <c r="DZI28" s="293"/>
      <c r="DZJ28" s="293"/>
      <c r="DZK28" s="293"/>
      <c r="DZL28" s="293"/>
      <c r="DZM28" s="293"/>
      <c r="DZN28" s="293"/>
      <c r="DZO28" s="293"/>
      <c r="DZP28" s="293"/>
      <c r="DZQ28" s="293"/>
      <c r="DZR28" s="293"/>
      <c r="DZS28" s="293"/>
      <c r="DZT28" s="293"/>
      <c r="DZU28" s="293"/>
      <c r="DZV28" s="293"/>
      <c r="DZW28" s="293"/>
      <c r="DZX28" s="293"/>
      <c r="DZY28" s="293"/>
      <c r="DZZ28" s="293"/>
      <c r="EAA28" s="293"/>
      <c r="EAB28" s="293"/>
      <c r="EAC28" s="293"/>
      <c r="EAD28" s="293"/>
      <c r="EAE28" s="293"/>
      <c r="EAF28" s="293"/>
      <c r="EAG28" s="293"/>
      <c r="EAH28" s="293"/>
      <c r="EAI28" s="293"/>
      <c r="EAJ28" s="293"/>
      <c r="EAK28" s="293"/>
      <c r="EAL28" s="293"/>
      <c r="EAM28" s="293"/>
      <c r="EAN28" s="293"/>
      <c r="EAO28" s="293"/>
      <c r="EAP28" s="293"/>
      <c r="EAQ28" s="293"/>
      <c r="EAR28" s="293"/>
      <c r="EAS28" s="293"/>
      <c r="EAT28" s="293"/>
      <c r="EAU28" s="293"/>
      <c r="EAV28" s="293"/>
      <c r="EAW28" s="293"/>
      <c r="EAX28" s="293"/>
      <c r="EAY28" s="293"/>
      <c r="EAZ28" s="293"/>
      <c r="EBA28" s="293"/>
      <c r="EBB28" s="293"/>
      <c r="EBC28" s="293"/>
      <c r="EBD28" s="293"/>
      <c r="EBE28" s="293"/>
      <c r="EBF28" s="293"/>
      <c r="EBG28" s="293"/>
      <c r="EBH28" s="293"/>
      <c r="EBI28" s="293"/>
      <c r="EBJ28" s="293"/>
      <c r="EBK28" s="293"/>
      <c r="EBL28" s="293"/>
      <c r="EBM28" s="293"/>
      <c r="EBN28" s="293"/>
      <c r="EBO28" s="293"/>
      <c r="EBP28" s="293"/>
      <c r="EBQ28" s="293"/>
      <c r="EBR28" s="293"/>
      <c r="EBS28" s="293"/>
      <c r="EBT28" s="293"/>
      <c r="EBU28" s="293"/>
      <c r="EBV28" s="293"/>
      <c r="EBW28" s="293"/>
      <c r="EBX28" s="293"/>
      <c r="EBY28" s="293"/>
      <c r="EBZ28" s="293"/>
      <c r="ECA28" s="293"/>
      <c r="ECB28" s="293"/>
      <c r="ECC28" s="293"/>
      <c r="ECD28" s="293"/>
      <c r="ECE28" s="293"/>
      <c r="ECF28" s="293"/>
      <c r="ECG28" s="293"/>
      <c r="ECH28" s="293"/>
      <c r="ECI28" s="293"/>
      <c r="ECJ28" s="293"/>
      <c r="ECK28" s="293"/>
      <c r="ECL28" s="293"/>
      <c r="ECM28" s="293"/>
      <c r="ECN28" s="293"/>
      <c r="ECO28" s="293"/>
      <c r="ECP28" s="293"/>
      <c r="ECQ28" s="293"/>
      <c r="ECR28" s="293"/>
      <c r="ECS28" s="293"/>
      <c r="ECT28" s="293"/>
      <c r="ECU28" s="293"/>
      <c r="ECV28" s="293"/>
      <c r="ECW28" s="293"/>
      <c r="ECX28" s="293"/>
      <c r="ECY28" s="293"/>
      <c r="ECZ28" s="293"/>
      <c r="EDA28" s="293"/>
      <c r="EDB28" s="293"/>
      <c r="EDC28" s="293"/>
      <c r="EDD28" s="293"/>
      <c r="EDE28" s="293"/>
      <c r="EDF28" s="293"/>
      <c r="EDG28" s="293"/>
      <c r="EDH28" s="293"/>
      <c r="EDI28" s="293"/>
      <c r="EDJ28" s="293"/>
      <c r="EDK28" s="293"/>
      <c r="EDL28" s="293"/>
      <c r="EDM28" s="293"/>
      <c r="EDN28" s="293"/>
      <c r="EDO28" s="293"/>
      <c r="EDP28" s="293"/>
      <c r="EDQ28" s="293"/>
      <c r="EDR28" s="293"/>
      <c r="EDS28" s="293"/>
      <c r="EDT28" s="293"/>
      <c r="EDU28" s="293"/>
      <c r="EDV28" s="293"/>
      <c r="EDW28" s="293"/>
      <c r="EDX28" s="293"/>
      <c r="EDY28" s="293"/>
      <c r="EDZ28" s="293"/>
      <c r="EEA28" s="293"/>
      <c r="EEB28" s="293"/>
      <c r="EEC28" s="293"/>
      <c r="EED28" s="293"/>
      <c r="EEE28" s="293"/>
      <c r="EEF28" s="293"/>
      <c r="EEG28" s="293"/>
      <c r="EEH28" s="293"/>
      <c r="EEI28" s="293"/>
      <c r="EEJ28" s="293"/>
      <c r="EEK28" s="293"/>
      <c r="EEL28" s="293"/>
      <c r="EEM28" s="293"/>
      <c r="EEN28" s="293"/>
      <c r="EEO28" s="293"/>
      <c r="EEP28" s="293"/>
      <c r="EEQ28" s="293"/>
      <c r="EER28" s="293"/>
      <c r="EES28" s="293"/>
      <c r="EET28" s="293"/>
      <c r="EEU28" s="293"/>
      <c r="EEV28" s="293"/>
      <c r="EEW28" s="293"/>
      <c r="EEX28" s="293"/>
      <c r="EEY28" s="293"/>
      <c r="EEZ28" s="293"/>
      <c r="EFA28" s="293"/>
      <c r="EFB28" s="293"/>
      <c r="EFC28" s="293"/>
      <c r="EFD28" s="293"/>
      <c r="EFE28" s="293"/>
      <c r="EFF28" s="293"/>
      <c r="EFG28" s="293"/>
      <c r="EFH28" s="293"/>
      <c r="EFI28" s="293"/>
      <c r="EFJ28" s="293"/>
      <c r="EFK28" s="293"/>
      <c r="EFL28" s="293"/>
      <c r="EFM28" s="293"/>
      <c r="EFN28" s="293"/>
      <c r="EFO28" s="293"/>
      <c r="EFP28" s="293"/>
      <c r="EFQ28" s="293"/>
      <c r="EFR28" s="293"/>
      <c r="EFS28" s="293"/>
      <c r="EFT28" s="293"/>
      <c r="EFU28" s="293"/>
      <c r="EFV28" s="293"/>
      <c r="EFW28" s="293"/>
      <c r="EFX28" s="293"/>
      <c r="EFY28" s="293"/>
      <c r="EFZ28" s="293"/>
      <c r="EGA28" s="293"/>
      <c r="EGB28" s="293"/>
      <c r="EGC28" s="293"/>
      <c r="EGD28" s="293"/>
      <c r="EGE28" s="293"/>
      <c r="EGF28" s="293"/>
      <c r="EGG28" s="293"/>
      <c r="EGH28" s="293"/>
      <c r="EGI28" s="293"/>
      <c r="EGJ28" s="293"/>
      <c r="EGK28" s="293"/>
      <c r="EGL28" s="293"/>
      <c r="EGM28" s="293"/>
      <c r="EGN28" s="293"/>
      <c r="EGO28" s="293"/>
      <c r="EGP28" s="293"/>
      <c r="EGQ28" s="293"/>
      <c r="EGR28" s="293"/>
      <c r="EGS28" s="293"/>
      <c r="EGT28" s="293"/>
      <c r="EGU28" s="293"/>
      <c r="EGV28" s="293"/>
      <c r="EGW28" s="293"/>
      <c r="EGX28" s="293"/>
      <c r="EGY28" s="293"/>
      <c r="EGZ28" s="293"/>
      <c r="EHA28" s="293"/>
      <c r="EHB28" s="293"/>
      <c r="EHC28" s="293"/>
      <c r="EHD28" s="293"/>
      <c r="EHE28" s="293"/>
      <c r="EHF28" s="293"/>
      <c r="EHG28" s="293"/>
      <c r="EHH28" s="293"/>
      <c r="EHI28" s="293"/>
      <c r="EHJ28" s="293"/>
      <c r="EHK28" s="293"/>
      <c r="EHL28" s="293"/>
      <c r="EHM28" s="293"/>
      <c r="EHN28" s="293"/>
      <c r="EHO28" s="293"/>
      <c r="EHP28" s="293"/>
      <c r="EHQ28" s="293"/>
      <c r="EHR28" s="293"/>
      <c r="EHS28" s="293"/>
      <c r="EHT28" s="293"/>
      <c r="EHU28" s="293"/>
      <c r="EHV28" s="293"/>
      <c r="EHW28" s="293"/>
      <c r="EHX28" s="293"/>
      <c r="EHY28" s="293"/>
      <c r="EHZ28" s="293"/>
      <c r="EIA28" s="293"/>
      <c r="EIB28" s="293"/>
      <c r="EIC28" s="293"/>
      <c r="EID28" s="293"/>
      <c r="EIE28" s="293"/>
      <c r="EIF28" s="293"/>
      <c r="EIG28" s="293"/>
      <c r="EIH28" s="293"/>
      <c r="EII28" s="293"/>
      <c r="EIJ28" s="293"/>
      <c r="EIK28" s="293"/>
      <c r="EIL28" s="293"/>
      <c r="EIM28" s="293"/>
      <c r="EIN28" s="293"/>
      <c r="EIO28" s="293"/>
      <c r="EIP28" s="293"/>
      <c r="EIQ28" s="293"/>
      <c r="EIR28" s="293"/>
      <c r="EIS28" s="293"/>
      <c r="EIT28" s="293"/>
      <c r="EIU28" s="293"/>
      <c r="EIV28" s="293"/>
      <c r="EIW28" s="293"/>
      <c r="EIX28" s="293"/>
      <c r="EIY28" s="293"/>
      <c r="EIZ28" s="293"/>
      <c r="EJA28" s="293"/>
      <c r="EJB28" s="293"/>
      <c r="EJC28" s="293"/>
      <c r="EJD28" s="293"/>
      <c r="EJE28" s="293"/>
      <c r="EJF28" s="293"/>
      <c r="EJG28" s="293"/>
      <c r="EJH28" s="293"/>
      <c r="EJI28" s="293"/>
      <c r="EJJ28" s="293"/>
      <c r="EJK28" s="293"/>
      <c r="EJL28" s="293"/>
      <c r="EJM28" s="293"/>
      <c r="EJN28" s="293"/>
      <c r="EJO28" s="293"/>
      <c r="EJP28" s="293"/>
      <c r="EJQ28" s="293"/>
      <c r="EJR28" s="293"/>
      <c r="EJS28" s="293"/>
      <c r="EJT28" s="293"/>
      <c r="EJU28" s="293"/>
      <c r="EJV28" s="293"/>
      <c r="EJW28" s="293"/>
      <c r="EJX28" s="293"/>
      <c r="EJY28" s="293"/>
      <c r="EJZ28" s="293"/>
      <c r="EKA28" s="293"/>
      <c r="EKB28" s="293"/>
      <c r="EKC28" s="293"/>
      <c r="EKD28" s="293"/>
      <c r="EKE28" s="293"/>
      <c r="EKF28" s="293"/>
      <c r="EKG28" s="293"/>
      <c r="EKH28" s="293"/>
      <c r="EKI28" s="293"/>
      <c r="EKJ28" s="293"/>
      <c r="EKK28" s="293"/>
      <c r="EKL28" s="293"/>
      <c r="EKM28" s="293"/>
      <c r="EKN28" s="293"/>
      <c r="EKO28" s="293"/>
      <c r="EKP28" s="293"/>
      <c r="EKQ28" s="293"/>
      <c r="EKR28" s="293"/>
      <c r="EKS28" s="293"/>
      <c r="EKT28" s="293"/>
      <c r="EKU28" s="293"/>
      <c r="EKV28" s="293"/>
      <c r="EKW28" s="293"/>
      <c r="EKX28" s="293"/>
      <c r="EKY28" s="293"/>
      <c r="EKZ28" s="293"/>
      <c r="ELA28" s="293"/>
      <c r="ELB28" s="293"/>
      <c r="ELC28" s="293"/>
      <c r="ELD28" s="293"/>
      <c r="ELE28" s="293"/>
      <c r="ELF28" s="293"/>
      <c r="ELG28" s="293"/>
      <c r="ELH28" s="293"/>
      <c r="ELI28" s="293"/>
      <c r="ELJ28" s="293"/>
      <c r="ELK28" s="293"/>
      <c r="ELL28" s="293"/>
      <c r="ELM28" s="293"/>
      <c r="ELN28" s="293"/>
      <c r="ELO28" s="293"/>
      <c r="ELP28" s="293"/>
      <c r="ELQ28" s="293"/>
      <c r="ELR28" s="293"/>
      <c r="ELS28" s="293"/>
      <c r="ELT28" s="293"/>
      <c r="ELU28" s="293"/>
      <c r="ELV28" s="293"/>
      <c r="ELW28" s="293"/>
      <c r="ELX28" s="293"/>
      <c r="ELY28" s="293"/>
      <c r="ELZ28" s="293"/>
      <c r="EMA28" s="293"/>
      <c r="EMB28" s="293"/>
      <c r="EMC28" s="293"/>
      <c r="EMD28" s="293"/>
      <c r="EME28" s="293"/>
      <c r="EMF28" s="293"/>
      <c r="EMG28" s="293"/>
      <c r="EMH28" s="293"/>
      <c r="EMI28" s="293"/>
      <c r="EMJ28" s="293"/>
      <c r="EMK28" s="293"/>
      <c r="EML28" s="293"/>
      <c r="EMM28" s="293"/>
      <c r="EMN28" s="293"/>
      <c r="EMO28" s="293"/>
      <c r="EMP28" s="293"/>
      <c r="EMQ28" s="293"/>
      <c r="EMR28" s="293"/>
      <c r="EMS28" s="293"/>
      <c r="EMT28" s="293"/>
      <c r="EMU28" s="293"/>
      <c r="EMV28" s="293"/>
      <c r="EMW28" s="293"/>
      <c r="EMX28" s="293"/>
      <c r="EMY28" s="293"/>
      <c r="EMZ28" s="293"/>
      <c r="ENA28" s="293"/>
      <c r="ENB28" s="293"/>
      <c r="ENC28" s="293"/>
      <c r="END28" s="293"/>
      <c r="ENE28" s="293"/>
      <c r="ENF28" s="293"/>
      <c r="ENG28" s="293"/>
      <c r="ENH28" s="293"/>
      <c r="ENI28" s="293"/>
      <c r="ENJ28" s="293"/>
      <c r="ENK28" s="293"/>
      <c r="ENL28" s="293"/>
      <c r="ENM28" s="293"/>
      <c r="ENN28" s="293"/>
      <c r="ENO28" s="293"/>
      <c r="ENP28" s="293"/>
      <c r="ENQ28" s="293"/>
      <c r="ENR28" s="293"/>
      <c r="ENS28" s="293"/>
      <c r="ENT28" s="293"/>
      <c r="ENU28" s="293"/>
      <c r="ENV28" s="293"/>
      <c r="ENW28" s="293"/>
      <c r="ENX28" s="293"/>
      <c r="ENY28" s="293"/>
      <c r="ENZ28" s="293"/>
      <c r="EOA28" s="293"/>
      <c r="EOB28" s="293"/>
      <c r="EOC28" s="293"/>
      <c r="EOD28" s="293"/>
      <c r="EOE28" s="293"/>
      <c r="EOF28" s="293"/>
      <c r="EOG28" s="293"/>
      <c r="EOH28" s="293"/>
      <c r="EOI28" s="293"/>
      <c r="EOJ28" s="293"/>
      <c r="EOK28" s="293"/>
      <c r="EOL28" s="293"/>
      <c r="EOM28" s="293"/>
      <c r="EON28" s="293"/>
      <c r="EOO28" s="293"/>
      <c r="EOP28" s="293"/>
      <c r="EOQ28" s="293"/>
      <c r="EOR28" s="293"/>
      <c r="EOS28" s="293"/>
      <c r="EOT28" s="293"/>
      <c r="EOU28" s="293"/>
      <c r="EOV28" s="293"/>
      <c r="EOW28" s="293"/>
      <c r="EOX28" s="293"/>
      <c r="EOY28" s="293"/>
      <c r="EOZ28" s="293"/>
      <c r="EPA28" s="293"/>
      <c r="EPB28" s="293"/>
      <c r="EPC28" s="293"/>
      <c r="EPD28" s="293"/>
      <c r="EPE28" s="293"/>
      <c r="EPF28" s="293"/>
      <c r="EPG28" s="293"/>
      <c r="EPH28" s="293"/>
      <c r="EPI28" s="293"/>
      <c r="EPJ28" s="293"/>
      <c r="EPK28" s="293"/>
      <c r="EPL28" s="293"/>
      <c r="EPM28" s="293"/>
      <c r="EPN28" s="293"/>
      <c r="EPO28" s="293"/>
      <c r="EPP28" s="293"/>
      <c r="EPQ28" s="293"/>
      <c r="EPR28" s="293"/>
      <c r="EPS28" s="293"/>
      <c r="EPT28" s="293"/>
      <c r="EPU28" s="293"/>
      <c r="EPV28" s="293"/>
      <c r="EPW28" s="293"/>
      <c r="EPX28" s="293"/>
      <c r="EPY28" s="293"/>
      <c r="EPZ28" s="293"/>
      <c r="EQA28" s="293"/>
      <c r="EQB28" s="293"/>
      <c r="EQC28" s="293"/>
      <c r="EQD28" s="293"/>
      <c r="EQE28" s="293"/>
      <c r="EQF28" s="293"/>
      <c r="EQG28" s="293"/>
      <c r="EQH28" s="293"/>
      <c r="EQI28" s="293"/>
      <c r="EQJ28" s="293"/>
      <c r="EQK28" s="293"/>
      <c r="EQL28" s="293"/>
      <c r="EQM28" s="293"/>
      <c r="EQN28" s="293"/>
      <c r="EQO28" s="293"/>
      <c r="EQP28" s="293"/>
      <c r="EQQ28" s="293"/>
      <c r="EQR28" s="293"/>
      <c r="EQS28" s="293"/>
      <c r="EQT28" s="293"/>
      <c r="EQU28" s="293"/>
      <c r="EQV28" s="293"/>
      <c r="EQW28" s="293"/>
      <c r="EQX28" s="293"/>
      <c r="EQY28" s="293"/>
      <c r="EQZ28" s="293"/>
      <c r="ERA28" s="293"/>
      <c r="ERB28" s="293"/>
      <c r="ERC28" s="293"/>
      <c r="ERD28" s="293"/>
      <c r="ERE28" s="293"/>
      <c r="ERF28" s="293"/>
      <c r="ERG28" s="293"/>
      <c r="ERH28" s="293"/>
      <c r="ERI28" s="293"/>
      <c r="ERJ28" s="293"/>
      <c r="ERK28" s="293"/>
      <c r="ERL28" s="293"/>
      <c r="ERM28" s="293"/>
      <c r="ERN28" s="293"/>
      <c r="ERO28" s="293"/>
      <c r="ERP28" s="293"/>
      <c r="ERQ28" s="293"/>
      <c r="ERR28" s="293"/>
      <c r="ERS28" s="293"/>
      <c r="ERT28" s="293"/>
      <c r="ERU28" s="293"/>
      <c r="ERV28" s="293"/>
      <c r="ERW28" s="293"/>
      <c r="ERX28" s="293"/>
      <c r="ERY28" s="293"/>
      <c r="ERZ28" s="293"/>
      <c r="ESA28" s="293"/>
      <c r="ESB28" s="293"/>
      <c r="ESC28" s="293"/>
      <c r="ESD28" s="293"/>
      <c r="ESE28" s="293"/>
      <c r="ESF28" s="293"/>
      <c r="ESG28" s="293"/>
      <c r="ESH28" s="293"/>
      <c r="ESI28" s="293"/>
      <c r="ESJ28" s="293"/>
      <c r="ESK28" s="293"/>
      <c r="ESL28" s="293"/>
      <c r="ESM28" s="293"/>
      <c r="ESN28" s="293"/>
      <c r="ESO28" s="293"/>
      <c r="ESP28" s="293"/>
      <c r="ESQ28" s="293"/>
      <c r="ESR28" s="293"/>
      <c r="ESS28" s="293"/>
      <c r="EST28" s="293"/>
      <c r="ESU28" s="293"/>
      <c r="ESV28" s="293"/>
      <c r="ESW28" s="293"/>
      <c r="ESX28" s="293"/>
      <c r="ESY28" s="293"/>
      <c r="ESZ28" s="293"/>
      <c r="ETA28" s="293"/>
      <c r="ETB28" s="293"/>
      <c r="ETC28" s="293"/>
      <c r="ETD28" s="293"/>
      <c r="ETE28" s="293"/>
      <c r="ETF28" s="293"/>
      <c r="ETG28" s="293"/>
      <c r="ETH28" s="293"/>
      <c r="ETI28" s="293"/>
      <c r="ETJ28" s="293"/>
      <c r="ETK28" s="293"/>
      <c r="ETL28" s="293"/>
      <c r="ETM28" s="293"/>
      <c r="ETN28" s="293"/>
      <c r="ETO28" s="293"/>
      <c r="ETP28" s="293"/>
      <c r="ETQ28" s="293"/>
      <c r="ETR28" s="293"/>
      <c r="ETS28" s="293"/>
      <c r="ETT28" s="293"/>
      <c r="ETU28" s="293"/>
      <c r="ETV28" s="293"/>
      <c r="ETW28" s="293"/>
      <c r="ETX28" s="293"/>
      <c r="ETY28" s="293"/>
      <c r="ETZ28" s="293"/>
      <c r="EUA28" s="293"/>
      <c r="EUB28" s="293"/>
      <c r="EUC28" s="293"/>
      <c r="EUD28" s="293"/>
      <c r="EUE28" s="293"/>
      <c r="EUF28" s="293"/>
      <c r="EUG28" s="293"/>
      <c r="EUH28" s="293"/>
      <c r="EUI28" s="293"/>
      <c r="EUJ28" s="293"/>
      <c r="EUK28" s="293"/>
      <c r="EUL28" s="293"/>
      <c r="EUM28" s="293"/>
      <c r="EUN28" s="293"/>
      <c r="EUO28" s="293"/>
      <c r="EUP28" s="293"/>
      <c r="EUQ28" s="293"/>
      <c r="EUR28" s="293"/>
      <c r="EUS28" s="293"/>
      <c r="EUT28" s="293"/>
      <c r="EUU28" s="293"/>
      <c r="EUV28" s="293"/>
      <c r="EUW28" s="293"/>
      <c r="EUX28" s="293"/>
      <c r="EUY28" s="293"/>
      <c r="EUZ28" s="293"/>
      <c r="EVA28" s="293"/>
      <c r="EVB28" s="293"/>
      <c r="EVC28" s="293"/>
      <c r="EVD28" s="293"/>
      <c r="EVE28" s="293"/>
      <c r="EVF28" s="293"/>
      <c r="EVG28" s="293"/>
      <c r="EVH28" s="293"/>
      <c r="EVI28" s="293"/>
      <c r="EVJ28" s="293"/>
      <c r="EVK28" s="293"/>
      <c r="EVL28" s="293"/>
      <c r="EVM28" s="293"/>
      <c r="EVN28" s="293"/>
      <c r="EVO28" s="293"/>
      <c r="EVP28" s="293"/>
      <c r="EVQ28" s="293"/>
      <c r="EVR28" s="293"/>
      <c r="EVS28" s="293"/>
      <c r="EVT28" s="293"/>
      <c r="EVU28" s="293"/>
      <c r="EVV28" s="293"/>
      <c r="EVW28" s="293"/>
      <c r="EVX28" s="293"/>
      <c r="EVY28" s="293"/>
      <c r="EVZ28" s="293"/>
      <c r="EWA28" s="293"/>
      <c r="EWB28" s="293"/>
      <c r="EWC28" s="293"/>
      <c r="EWD28" s="293"/>
      <c r="EWE28" s="293"/>
      <c r="EWF28" s="293"/>
      <c r="EWG28" s="293"/>
      <c r="EWH28" s="293"/>
      <c r="EWI28" s="293"/>
      <c r="EWJ28" s="293"/>
      <c r="EWK28" s="293"/>
      <c r="EWL28" s="293"/>
      <c r="EWM28" s="293"/>
      <c r="EWN28" s="293"/>
      <c r="EWO28" s="293"/>
      <c r="EWP28" s="293"/>
      <c r="EWQ28" s="293"/>
      <c r="EWR28" s="293"/>
      <c r="EWS28" s="293"/>
      <c r="EWT28" s="293"/>
      <c r="EWU28" s="293"/>
      <c r="EWV28" s="293"/>
      <c r="EWW28" s="293"/>
      <c r="EWX28" s="293"/>
      <c r="EWY28" s="293"/>
      <c r="EWZ28" s="293"/>
      <c r="EXA28" s="293"/>
      <c r="EXB28" s="293"/>
      <c r="EXC28" s="293"/>
      <c r="EXD28" s="293"/>
      <c r="EXE28" s="293"/>
      <c r="EXF28" s="293"/>
      <c r="EXG28" s="293"/>
      <c r="EXH28" s="293"/>
      <c r="EXI28" s="293"/>
      <c r="EXJ28" s="293"/>
      <c r="EXK28" s="293"/>
      <c r="EXL28" s="293"/>
      <c r="EXM28" s="293"/>
      <c r="EXN28" s="293"/>
      <c r="EXO28" s="293"/>
      <c r="EXP28" s="293"/>
      <c r="EXQ28" s="293"/>
      <c r="EXR28" s="293"/>
      <c r="EXS28" s="293"/>
      <c r="EXT28" s="293"/>
      <c r="EXU28" s="293"/>
      <c r="EXV28" s="293"/>
      <c r="EXW28" s="293"/>
      <c r="EXX28" s="293"/>
      <c r="EXY28" s="293"/>
      <c r="EXZ28" s="293"/>
      <c r="EYA28" s="293"/>
      <c r="EYB28" s="293"/>
      <c r="EYC28" s="293"/>
      <c r="EYD28" s="293"/>
      <c r="EYE28" s="293"/>
      <c r="EYF28" s="293"/>
      <c r="EYG28" s="293"/>
      <c r="EYH28" s="293"/>
      <c r="EYI28" s="293"/>
      <c r="EYJ28" s="293"/>
      <c r="EYK28" s="293"/>
      <c r="EYL28" s="293"/>
      <c r="EYM28" s="293"/>
      <c r="EYN28" s="293"/>
      <c r="EYO28" s="293"/>
      <c r="EYP28" s="293"/>
      <c r="EYQ28" s="293"/>
      <c r="EYR28" s="293"/>
      <c r="EYS28" s="293"/>
      <c r="EYT28" s="293"/>
      <c r="EYU28" s="293"/>
      <c r="EYV28" s="293"/>
      <c r="EYW28" s="293"/>
      <c r="EYX28" s="293"/>
      <c r="EYY28" s="293"/>
      <c r="EYZ28" s="293"/>
      <c r="EZA28" s="293"/>
      <c r="EZB28" s="293"/>
      <c r="EZC28" s="293"/>
      <c r="EZD28" s="293"/>
      <c r="EZE28" s="293"/>
      <c r="EZF28" s="293"/>
      <c r="EZG28" s="293"/>
      <c r="EZH28" s="293"/>
      <c r="EZI28" s="293"/>
      <c r="EZJ28" s="293"/>
      <c r="EZK28" s="293"/>
      <c r="EZL28" s="293"/>
      <c r="EZM28" s="293"/>
      <c r="EZN28" s="293"/>
      <c r="EZO28" s="293"/>
      <c r="EZP28" s="293"/>
      <c r="EZQ28" s="293"/>
      <c r="EZR28" s="293"/>
      <c r="EZS28" s="293"/>
      <c r="EZT28" s="293"/>
      <c r="EZU28" s="293"/>
      <c r="EZV28" s="293"/>
      <c r="EZW28" s="293"/>
      <c r="EZX28" s="293"/>
      <c r="EZY28" s="293"/>
      <c r="EZZ28" s="293"/>
      <c r="FAA28" s="293"/>
      <c r="FAB28" s="293"/>
      <c r="FAC28" s="293"/>
      <c r="FAD28" s="293"/>
      <c r="FAE28" s="293"/>
      <c r="FAF28" s="293"/>
      <c r="FAG28" s="293"/>
      <c r="FAH28" s="293"/>
      <c r="FAI28" s="293"/>
      <c r="FAJ28" s="293"/>
      <c r="FAK28" s="293"/>
      <c r="FAL28" s="293"/>
      <c r="FAM28" s="293"/>
      <c r="FAN28" s="293"/>
      <c r="FAO28" s="293"/>
      <c r="FAP28" s="293"/>
      <c r="FAQ28" s="293"/>
      <c r="FAR28" s="293"/>
      <c r="FAS28" s="293"/>
      <c r="FAT28" s="293"/>
      <c r="FAU28" s="293"/>
      <c r="FAV28" s="293"/>
      <c r="FAW28" s="293"/>
      <c r="FAX28" s="293"/>
      <c r="FAY28" s="293"/>
      <c r="FAZ28" s="293"/>
      <c r="FBA28" s="293"/>
      <c r="FBB28" s="293"/>
      <c r="FBC28" s="293"/>
      <c r="FBD28" s="293"/>
      <c r="FBE28" s="293"/>
      <c r="FBF28" s="293"/>
      <c r="FBG28" s="293"/>
      <c r="FBH28" s="293"/>
      <c r="FBI28" s="293"/>
      <c r="FBJ28" s="293"/>
      <c r="FBK28" s="293"/>
      <c r="FBL28" s="293"/>
      <c r="FBM28" s="293"/>
      <c r="FBN28" s="293"/>
      <c r="FBO28" s="293"/>
      <c r="FBP28" s="293"/>
      <c r="FBQ28" s="293"/>
      <c r="FBR28" s="293"/>
      <c r="FBS28" s="293"/>
      <c r="FBT28" s="293"/>
      <c r="FBU28" s="293"/>
      <c r="FBV28" s="293"/>
      <c r="FBW28" s="293"/>
      <c r="FBX28" s="293"/>
      <c r="FBY28" s="293"/>
      <c r="FBZ28" s="293"/>
      <c r="FCA28" s="293"/>
      <c r="FCB28" s="293"/>
      <c r="FCC28" s="293"/>
      <c r="FCD28" s="293"/>
      <c r="FCE28" s="293"/>
      <c r="FCF28" s="293"/>
      <c r="FCG28" s="293"/>
      <c r="FCH28" s="293"/>
      <c r="FCI28" s="293"/>
      <c r="FCJ28" s="293"/>
      <c r="FCK28" s="293"/>
      <c r="FCL28" s="293"/>
      <c r="FCM28" s="293"/>
      <c r="FCN28" s="293"/>
      <c r="FCO28" s="293"/>
      <c r="FCP28" s="293"/>
      <c r="FCQ28" s="293"/>
      <c r="FCR28" s="293"/>
      <c r="FCS28" s="293"/>
      <c r="FCT28" s="293"/>
      <c r="FCU28" s="293"/>
      <c r="FCV28" s="293"/>
      <c r="FCW28" s="293"/>
      <c r="FCX28" s="293"/>
      <c r="FCY28" s="293"/>
      <c r="FCZ28" s="293"/>
      <c r="FDA28" s="293"/>
      <c r="FDB28" s="293"/>
      <c r="FDC28" s="293"/>
      <c r="FDD28" s="293"/>
      <c r="FDE28" s="293"/>
      <c r="FDF28" s="293"/>
      <c r="FDG28" s="293"/>
      <c r="FDH28" s="293"/>
      <c r="FDI28" s="293"/>
      <c r="FDJ28" s="293"/>
      <c r="FDK28" s="293"/>
      <c r="FDL28" s="293"/>
      <c r="FDM28" s="293"/>
      <c r="FDN28" s="293"/>
      <c r="FDO28" s="293"/>
      <c r="FDP28" s="293"/>
      <c r="FDQ28" s="293"/>
      <c r="FDR28" s="293"/>
      <c r="FDS28" s="293"/>
      <c r="FDT28" s="293"/>
      <c r="FDU28" s="293"/>
      <c r="FDV28" s="293"/>
      <c r="FDW28" s="293"/>
      <c r="FDX28" s="293"/>
      <c r="FDY28" s="293"/>
      <c r="FDZ28" s="293"/>
      <c r="FEA28" s="293"/>
      <c r="FEB28" s="293"/>
      <c r="FEC28" s="293"/>
      <c r="FED28" s="293"/>
      <c r="FEE28" s="293"/>
      <c r="FEF28" s="293"/>
      <c r="FEG28" s="293"/>
      <c r="FEH28" s="293"/>
      <c r="FEI28" s="293"/>
      <c r="FEJ28" s="293"/>
      <c r="FEK28" s="293"/>
      <c r="FEL28" s="293"/>
      <c r="FEM28" s="293"/>
      <c r="FEN28" s="293"/>
      <c r="FEO28" s="293"/>
      <c r="FEP28" s="293"/>
      <c r="FEQ28" s="293"/>
      <c r="FER28" s="293"/>
      <c r="FES28" s="293"/>
      <c r="FET28" s="293"/>
      <c r="FEU28" s="293"/>
      <c r="FEV28" s="293"/>
      <c r="FEW28" s="293"/>
      <c r="FEX28" s="293"/>
      <c r="FEY28" s="293"/>
      <c r="FEZ28" s="293"/>
      <c r="FFA28" s="293"/>
      <c r="FFB28" s="293"/>
      <c r="FFC28" s="293"/>
      <c r="FFD28" s="293"/>
      <c r="FFE28" s="293"/>
      <c r="FFF28" s="293"/>
      <c r="FFG28" s="293"/>
      <c r="FFH28" s="293"/>
      <c r="FFI28" s="293"/>
      <c r="FFJ28" s="293"/>
      <c r="FFK28" s="293"/>
      <c r="FFL28" s="293"/>
      <c r="FFM28" s="293"/>
      <c r="FFN28" s="293"/>
      <c r="FFO28" s="293"/>
      <c r="FFP28" s="293"/>
      <c r="FFQ28" s="293"/>
      <c r="FFR28" s="293"/>
      <c r="FFS28" s="293"/>
      <c r="FFT28" s="293"/>
      <c r="FFU28" s="293"/>
      <c r="FFV28" s="293"/>
      <c r="FFW28" s="293"/>
      <c r="FFX28" s="293"/>
      <c r="FFY28" s="293"/>
      <c r="FFZ28" s="293"/>
      <c r="FGA28" s="293"/>
      <c r="FGB28" s="293"/>
      <c r="FGC28" s="293"/>
      <c r="FGD28" s="293"/>
      <c r="FGE28" s="293"/>
      <c r="FGF28" s="293"/>
      <c r="FGG28" s="293"/>
      <c r="FGH28" s="293"/>
      <c r="FGI28" s="293"/>
      <c r="FGJ28" s="293"/>
      <c r="FGK28" s="293"/>
      <c r="FGL28" s="293"/>
      <c r="FGM28" s="293"/>
      <c r="FGN28" s="293"/>
      <c r="FGO28" s="293"/>
      <c r="FGP28" s="293"/>
      <c r="FGQ28" s="293"/>
      <c r="FGR28" s="293"/>
      <c r="FGS28" s="293"/>
      <c r="FGT28" s="293"/>
      <c r="FGU28" s="293"/>
      <c r="FGV28" s="293"/>
      <c r="FGW28" s="293"/>
      <c r="FGX28" s="293"/>
      <c r="FGY28" s="293"/>
      <c r="FGZ28" s="293"/>
      <c r="FHA28" s="293"/>
      <c r="FHB28" s="293"/>
      <c r="FHC28" s="293"/>
      <c r="FHD28" s="293"/>
      <c r="FHE28" s="293"/>
      <c r="FHF28" s="293"/>
      <c r="FHG28" s="293"/>
      <c r="FHH28" s="293"/>
      <c r="FHI28" s="293"/>
      <c r="FHJ28" s="293"/>
      <c r="FHK28" s="293"/>
      <c r="FHL28" s="293"/>
      <c r="FHM28" s="293"/>
      <c r="FHN28" s="293"/>
      <c r="FHO28" s="293"/>
      <c r="FHP28" s="293"/>
      <c r="FHQ28" s="293"/>
      <c r="FHR28" s="293"/>
      <c r="FHS28" s="293"/>
      <c r="FHT28" s="293"/>
      <c r="FHU28" s="293"/>
      <c r="FHV28" s="293"/>
      <c r="FHW28" s="293"/>
      <c r="FHX28" s="293"/>
      <c r="FHY28" s="293"/>
      <c r="FHZ28" s="293"/>
      <c r="FIA28" s="293"/>
      <c r="FIB28" s="293"/>
      <c r="FIC28" s="293"/>
      <c r="FID28" s="293"/>
      <c r="FIE28" s="293"/>
      <c r="FIF28" s="293"/>
      <c r="FIG28" s="293"/>
      <c r="FIH28" s="293"/>
      <c r="FII28" s="293"/>
      <c r="FIJ28" s="293"/>
      <c r="FIK28" s="293"/>
      <c r="FIL28" s="293"/>
      <c r="FIM28" s="293"/>
      <c r="FIN28" s="293"/>
      <c r="FIO28" s="293"/>
      <c r="FIP28" s="293"/>
      <c r="FIQ28" s="293"/>
      <c r="FIR28" s="293"/>
      <c r="FIS28" s="293"/>
      <c r="FIT28" s="293"/>
      <c r="FIU28" s="293"/>
      <c r="FIV28" s="293"/>
      <c r="FIW28" s="293"/>
      <c r="FIX28" s="293"/>
      <c r="FIY28" s="293"/>
      <c r="FIZ28" s="293"/>
      <c r="FJA28" s="293"/>
      <c r="FJB28" s="293"/>
      <c r="FJC28" s="293"/>
      <c r="FJD28" s="293"/>
      <c r="FJE28" s="293"/>
      <c r="FJF28" s="293"/>
      <c r="FJG28" s="293"/>
      <c r="FJH28" s="293"/>
      <c r="FJI28" s="293"/>
      <c r="FJJ28" s="293"/>
      <c r="FJK28" s="293"/>
      <c r="FJL28" s="293"/>
      <c r="FJM28" s="293"/>
      <c r="FJN28" s="293"/>
      <c r="FJO28" s="293"/>
      <c r="FJP28" s="293"/>
      <c r="FJQ28" s="293"/>
      <c r="FJR28" s="293"/>
      <c r="FJS28" s="293"/>
      <c r="FJT28" s="293"/>
      <c r="FJU28" s="293"/>
      <c r="FJV28" s="293"/>
      <c r="FJW28" s="293"/>
      <c r="FJX28" s="293"/>
      <c r="FJY28" s="293"/>
      <c r="FJZ28" s="293"/>
      <c r="FKA28" s="293"/>
      <c r="FKB28" s="293"/>
      <c r="FKC28" s="293"/>
      <c r="FKD28" s="293"/>
      <c r="FKE28" s="293"/>
      <c r="FKF28" s="293"/>
      <c r="FKG28" s="293"/>
      <c r="FKH28" s="293"/>
      <c r="FKI28" s="293"/>
      <c r="FKJ28" s="293"/>
      <c r="FKK28" s="293"/>
      <c r="FKL28" s="293"/>
      <c r="FKM28" s="293"/>
      <c r="FKN28" s="293"/>
      <c r="FKO28" s="293"/>
      <c r="FKP28" s="293"/>
      <c r="FKQ28" s="293"/>
      <c r="FKR28" s="293"/>
      <c r="FKS28" s="293"/>
      <c r="FKT28" s="293"/>
      <c r="FKU28" s="293"/>
      <c r="FKV28" s="293"/>
      <c r="FKW28" s="293"/>
      <c r="FKX28" s="293"/>
      <c r="FKY28" s="293"/>
      <c r="FKZ28" s="293"/>
      <c r="FLA28" s="293"/>
      <c r="FLB28" s="293"/>
      <c r="FLC28" s="293"/>
      <c r="FLD28" s="293"/>
      <c r="FLE28" s="293"/>
      <c r="FLF28" s="293"/>
      <c r="FLG28" s="293"/>
      <c r="FLH28" s="293"/>
      <c r="FLI28" s="293"/>
      <c r="FLJ28" s="293"/>
      <c r="FLK28" s="293"/>
      <c r="FLL28" s="293"/>
      <c r="FLM28" s="293"/>
      <c r="FLN28" s="293"/>
      <c r="FLO28" s="293"/>
      <c r="FLP28" s="293"/>
      <c r="FLQ28" s="293"/>
      <c r="FLR28" s="293"/>
      <c r="FLS28" s="293"/>
      <c r="FLT28" s="293"/>
      <c r="FLU28" s="293"/>
      <c r="FLV28" s="293"/>
      <c r="FLW28" s="293"/>
      <c r="FLX28" s="293"/>
      <c r="FLY28" s="293"/>
      <c r="FLZ28" s="293"/>
      <c r="FMA28" s="293"/>
      <c r="FMB28" s="293"/>
      <c r="FMC28" s="293"/>
      <c r="FMD28" s="293"/>
      <c r="FME28" s="293"/>
      <c r="FMF28" s="293"/>
      <c r="FMG28" s="293"/>
      <c r="FMH28" s="293"/>
      <c r="FMI28" s="293"/>
      <c r="FMJ28" s="293"/>
      <c r="FMK28" s="293"/>
      <c r="FML28" s="293"/>
      <c r="FMM28" s="293"/>
      <c r="FMN28" s="293"/>
      <c r="FMO28" s="293"/>
      <c r="FMP28" s="293"/>
      <c r="FMQ28" s="293"/>
      <c r="FMR28" s="293"/>
      <c r="FMS28" s="293"/>
      <c r="FMT28" s="293"/>
      <c r="FMU28" s="293"/>
      <c r="FMV28" s="293"/>
      <c r="FMW28" s="293"/>
      <c r="FMX28" s="293"/>
      <c r="FMY28" s="293"/>
      <c r="FMZ28" s="293"/>
      <c r="FNA28" s="293"/>
      <c r="FNB28" s="293"/>
      <c r="FNC28" s="293"/>
      <c r="FND28" s="293"/>
      <c r="FNE28" s="293"/>
      <c r="FNF28" s="293"/>
      <c r="FNG28" s="293"/>
      <c r="FNH28" s="293"/>
      <c r="FNI28" s="293"/>
      <c r="FNJ28" s="293"/>
      <c r="FNK28" s="293"/>
      <c r="FNL28" s="293"/>
      <c r="FNM28" s="293"/>
      <c r="FNN28" s="293"/>
      <c r="FNO28" s="293"/>
      <c r="FNP28" s="293"/>
      <c r="FNQ28" s="293"/>
      <c r="FNR28" s="293"/>
      <c r="FNS28" s="293"/>
      <c r="FNT28" s="293"/>
      <c r="FNU28" s="293"/>
      <c r="FNV28" s="293"/>
      <c r="FNW28" s="293"/>
      <c r="FNX28" s="293"/>
      <c r="FNY28" s="293"/>
      <c r="FNZ28" s="293"/>
      <c r="FOA28" s="293"/>
      <c r="FOB28" s="293"/>
      <c r="FOC28" s="293"/>
      <c r="FOD28" s="293"/>
      <c r="FOE28" s="293"/>
      <c r="FOF28" s="293"/>
      <c r="FOG28" s="293"/>
      <c r="FOH28" s="293"/>
      <c r="FOI28" s="293"/>
      <c r="FOJ28" s="293"/>
      <c r="FOK28" s="293"/>
      <c r="FOL28" s="293"/>
      <c r="FOM28" s="293"/>
      <c r="FON28" s="293"/>
      <c r="FOO28" s="293"/>
      <c r="FOP28" s="293"/>
      <c r="FOQ28" s="293"/>
      <c r="FOR28" s="293"/>
      <c r="FOS28" s="293"/>
      <c r="FOT28" s="293"/>
      <c r="FOU28" s="293"/>
      <c r="FOV28" s="293"/>
      <c r="FOW28" s="293"/>
      <c r="FOX28" s="293"/>
      <c r="FOY28" s="293"/>
      <c r="FOZ28" s="293"/>
      <c r="FPA28" s="293"/>
      <c r="FPB28" s="293"/>
      <c r="FPC28" s="293"/>
      <c r="FPD28" s="293"/>
      <c r="FPE28" s="293"/>
      <c r="FPF28" s="293"/>
      <c r="FPG28" s="293"/>
      <c r="FPH28" s="293"/>
      <c r="FPI28" s="293"/>
      <c r="FPJ28" s="293"/>
      <c r="FPK28" s="293"/>
      <c r="FPL28" s="293"/>
      <c r="FPM28" s="293"/>
      <c r="FPN28" s="293"/>
      <c r="FPO28" s="293"/>
      <c r="FPP28" s="293"/>
      <c r="FPQ28" s="293"/>
      <c r="FPR28" s="293"/>
      <c r="FPS28" s="293"/>
      <c r="FPT28" s="293"/>
      <c r="FPU28" s="293"/>
      <c r="FPV28" s="293"/>
      <c r="FPW28" s="293"/>
      <c r="FPX28" s="293"/>
      <c r="FPY28" s="293"/>
      <c r="FPZ28" s="293"/>
      <c r="FQA28" s="293"/>
      <c r="FQB28" s="293"/>
      <c r="FQC28" s="293"/>
      <c r="FQD28" s="293"/>
      <c r="FQE28" s="293"/>
      <c r="FQF28" s="293"/>
      <c r="FQG28" s="293"/>
      <c r="FQH28" s="293"/>
      <c r="FQI28" s="293"/>
      <c r="FQJ28" s="293"/>
      <c r="FQK28" s="293"/>
      <c r="FQL28" s="293"/>
      <c r="FQM28" s="293"/>
      <c r="FQN28" s="293"/>
      <c r="FQO28" s="293"/>
      <c r="FQP28" s="293"/>
      <c r="FQQ28" s="293"/>
      <c r="FQR28" s="293"/>
      <c r="FQS28" s="293"/>
      <c r="FQT28" s="293"/>
      <c r="FQU28" s="293"/>
      <c r="FQV28" s="293"/>
      <c r="FQW28" s="293"/>
      <c r="FQX28" s="293"/>
      <c r="FQY28" s="293"/>
      <c r="FQZ28" s="293"/>
      <c r="FRA28" s="293"/>
      <c r="FRB28" s="293"/>
      <c r="FRC28" s="293"/>
      <c r="FRD28" s="293"/>
      <c r="FRE28" s="293"/>
      <c r="FRF28" s="293"/>
      <c r="FRG28" s="293"/>
      <c r="FRH28" s="293"/>
      <c r="FRI28" s="293"/>
      <c r="FRJ28" s="293"/>
      <c r="FRK28" s="293"/>
      <c r="FRL28" s="293"/>
      <c r="FRM28" s="293"/>
      <c r="FRN28" s="293"/>
      <c r="FRO28" s="293"/>
      <c r="FRP28" s="293"/>
      <c r="FRQ28" s="293"/>
      <c r="FRR28" s="293"/>
      <c r="FRS28" s="293"/>
      <c r="FRT28" s="293"/>
      <c r="FRU28" s="293"/>
      <c r="FRV28" s="293"/>
      <c r="FRW28" s="293"/>
      <c r="FRX28" s="293"/>
      <c r="FRY28" s="293"/>
      <c r="FRZ28" s="293"/>
      <c r="FSA28" s="293"/>
      <c r="FSB28" s="293"/>
      <c r="FSC28" s="293"/>
      <c r="FSD28" s="293"/>
      <c r="FSE28" s="293"/>
      <c r="FSF28" s="293"/>
      <c r="FSG28" s="293"/>
      <c r="FSH28" s="293"/>
      <c r="FSI28" s="293"/>
      <c r="FSJ28" s="293"/>
      <c r="FSK28" s="293"/>
      <c r="FSL28" s="293"/>
      <c r="FSM28" s="293"/>
      <c r="FSN28" s="293"/>
      <c r="FSO28" s="293"/>
      <c r="FSP28" s="293"/>
      <c r="FSQ28" s="293"/>
      <c r="FSR28" s="293"/>
      <c r="FSS28" s="293"/>
      <c r="FST28" s="293"/>
      <c r="FSU28" s="293"/>
      <c r="FSV28" s="293"/>
      <c r="FSW28" s="293"/>
      <c r="FSX28" s="293"/>
      <c r="FSY28" s="293"/>
      <c r="FSZ28" s="293"/>
      <c r="FTA28" s="293"/>
      <c r="FTB28" s="293"/>
      <c r="FTC28" s="293"/>
      <c r="FTD28" s="293"/>
      <c r="FTE28" s="293"/>
      <c r="FTF28" s="293"/>
      <c r="FTG28" s="293"/>
      <c r="FTH28" s="293"/>
      <c r="FTI28" s="293"/>
      <c r="FTJ28" s="293"/>
      <c r="FTK28" s="293"/>
      <c r="FTL28" s="293"/>
      <c r="FTM28" s="293"/>
      <c r="FTN28" s="293"/>
      <c r="FTO28" s="293"/>
      <c r="FTP28" s="293"/>
      <c r="FTQ28" s="293"/>
      <c r="FTR28" s="293"/>
      <c r="FTS28" s="293"/>
      <c r="FTT28" s="293"/>
      <c r="FTU28" s="293"/>
      <c r="FTV28" s="293"/>
      <c r="FTW28" s="293"/>
      <c r="FTX28" s="293"/>
      <c r="FTY28" s="293"/>
      <c r="FTZ28" s="293"/>
      <c r="FUA28" s="293"/>
      <c r="FUB28" s="293"/>
      <c r="FUC28" s="293"/>
      <c r="FUD28" s="293"/>
      <c r="FUE28" s="293"/>
      <c r="FUF28" s="293"/>
      <c r="FUG28" s="293"/>
      <c r="FUH28" s="293"/>
      <c r="FUI28" s="293"/>
      <c r="FUJ28" s="293"/>
      <c r="FUK28" s="293"/>
      <c r="FUL28" s="293"/>
      <c r="FUM28" s="293"/>
      <c r="FUN28" s="293"/>
      <c r="FUO28" s="293"/>
      <c r="FUP28" s="293"/>
      <c r="FUQ28" s="293"/>
      <c r="FUR28" s="293"/>
      <c r="FUS28" s="293"/>
      <c r="FUT28" s="293"/>
      <c r="FUU28" s="293"/>
      <c r="FUV28" s="293"/>
      <c r="FUW28" s="293"/>
      <c r="FUX28" s="293"/>
      <c r="FUY28" s="293"/>
      <c r="FUZ28" s="293"/>
      <c r="FVA28" s="293"/>
      <c r="FVB28" s="293"/>
      <c r="FVC28" s="293"/>
      <c r="FVD28" s="293"/>
      <c r="FVE28" s="293"/>
      <c r="FVF28" s="293"/>
      <c r="FVG28" s="293"/>
      <c r="FVH28" s="293"/>
      <c r="FVI28" s="293"/>
      <c r="FVJ28" s="293"/>
      <c r="FVK28" s="293"/>
      <c r="FVL28" s="293"/>
      <c r="FVM28" s="293"/>
      <c r="FVN28" s="293"/>
      <c r="FVO28" s="293"/>
      <c r="FVP28" s="293"/>
      <c r="FVQ28" s="293"/>
      <c r="FVR28" s="293"/>
      <c r="FVS28" s="293"/>
      <c r="FVT28" s="293"/>
      <c r="FVU28" s="293"/>
      <c r="FVV28" s="293"/>
      <c r="FVW28" s="293"/>
      <c r="FVX28" s="293"/>
      <c r="FVY28" s="293"/>
      <c r="FVZ28" s="293"/>
      <c r="FWA28" s="293"/>
      <c r="FWB28" s="293"/>
      <c r="FWC28" s="293"/>
      <c r="FWD28" s="293"/>
      <c r="FWE28" s="293"/>
      <c r="FWF28" s="293"/>
      <c r="FWG28" s="293"/>
      <c r="FWH28" s="293"/>
      <c r="FWI28" s="293"/>
      <c r="FWJ28" s="293"/>
      <c r="FWK28" s="293"/>
      <c r="FWL28" s="293"/>
      <c r="FWM28" s="293"/>
      <c r="FWN28" s="293"/>
      <c r="FWO28" s="293"/>
      <c r="FWP28" s="293"/>
      <c r="FWQ28" s="293"/>
      <c r="FWR28" s="293"/>
      <c r="FWS28" s="293"/>
      <c r="FWT28" s="293"/>
      <c r="FWU28" s="293"/>
      <c r="FWV28" s="293"/>
      <c r="FWW28" s="293"/>
      <c r="FWX28" s="293"/>
      <c r="FWY28" s="293"/>
      <c r="FWZ28" s="293"/>
      <c r="FXA28" s="293"/>
      <c r="FXB28" s="293"/>
      <c r="FXC28" s="293"/>
      <c r="FXD28" s="293"/>
      <c r="FXE28" s="293"/>
      <c r="FXF28" s="293"/>
      <c r="FXG28" s="293"/>
      <c r="FXH28" s="293"/>
      <c r="FXI28" s="293"/>
      <c r="FXJ28" s="293"/>
      <c r="FXK28" s="293"/>
      <c r="FXL28" s="293"/>
      <c r="FXM28" s="293"/>
      <c r="FXN28" s="293"/>
      <c r="FXO28" s="293"/>
      <c r="FXP28" s="293"/>
      <c r="FXQ28" s="293"/>
      <c r="FXR28" s="293"/>
      <c r="FXS28" s="293"/>
      <c r="FXT28" s="293"/>
      <c r="FXU28" s="293"/>
      <c r="FXV28" s="293"/>
      <c r="FXW28" s="293"/>
      <c r="FXX28" s="293"/>
      <c r="FXY28" s="293"/>
      <c r="FXZ28" s="293"/>
      <c r="FYA28" s="293"/>
      <c r="FYB28" s="293"/>
      <c r="FYC28" s="293"/>
      <c r="FYD28" s="293"/>
      <c r="FYE28" s="293"/>
      <c r="FYF28" s="293"/>
      <c r="FYG28" s="293"/>
      <c r="FYH28" s="293"/>
      <c r="FYI28" s="293"/>
      <c r="FYJ28" s="293"/>
      <c r="FYK28" s="293"/>
      <c r="FYL28" s="293"/>
      <c r="FYM28" s="293"/>
      <c r="FYN28" s="293"/>
      <c r="FYO28" s="293"/>
      <c r="FYP28" s="293"/>
      <c r="FYQ28" s="293"/>
      <c r="FYR28" s="293"/>
      <c r="FYS28" s="293"/>
      <c r="FYT28" s="293"/>
      <c r="FYU28" s="293"/>
      <c r="FYV28" s="293"/>
      <c r="FYW28" s="293"/>
      <c r="FYX28" s="293"/>
      <c r="FYY28" s="293"/>
      <c r="FYZ28" s="293"/>
      <c r="FZA28" s="293"/>
      <c r="FZB28" s="293"/>
      <c r="FZC28" s="293"/>
      <c r="FZD28" s="293"/>
      <c r="FZE28" s="293"/>
      <c r="FZF28" s="293"/>
      <c r="FZG28" s="293"/>
      <c r="FZH28" s="293"/>
      <c r="FZI28" s="293"/>
      <c r="FZJ28" s="293"/>
      <c r="FZK28" s="293"/>
      <c r="FZL28" s="293"/>
      <c r="FZM28" s="293"/>
      <c r="FZN28" s="293"/>
      <c r="FZO28" s="293"/>
      <c r="FZP28" s="293"/>
      <c r="FZQ28" s="293"/>
      <c r="FZR28" s="293"/>
      <c r="FZS28" s="293"/>
      <c r="FZT28" s="293"/>
      <c r="FZU28" s="293"/>
      <c r="FZV28" s="293"/>
      <c r="FZW28" s="293"/>
      <c r="FZX28" s="293"/>
      <c r="FZY28" s="293"/>
      <c r="FZZ28" s="293"/>
      <c r="GAA28" s="293"/>
      <c r="GAB28" s="293"/>
      <c r="GAC28" s="293"/>
      <c r="GAD28" s="293"/>
      <c r="GAE28" s="293"/>
      <c r="GAF28" s="293"/>
      <c r="GAG28" s="293"/>
      <c r="GAH28" s="293"/>
      <c r="GAI28" s="293"/>
      <c r="GAJ28" s="293"/>
      <c r="GAK28" s="293"/>
      <c r="GAL28" s="293"/>
      <c r="GAM28" s="293"/>
      <c r="GAN28" s="293"/>
      <c r="GAO28" s="293"/>
      <c r="GAP28" s="293"/>
      <c r="GAQ28" s="293"/>
      <c r="GAR28" s="293"/>
      <c r="GAS28" s="293"/>
      <c r="GAT28" s="293"/>
      <c r="GAU28" s="293"/>
      <c r="GAV28" s="293"/>
      <c r="GAW28" s="293"/>
      <c r="GAX28" s="293"/>
      <c r="GAY28" s="293"/>
      <c r="GAZ28" s="293"/>
      <c r="GBA28" s="293"/>
      <c r="GBB28" s="293"/>
      <c r="GBC28" s="293"/>
      <c r="GBD28" s="293"/>
      <c r="GBE28" s="293"/>
      <c r="GBF28" s="293"/>
      <c r="GBG28" s="293"/>
      <c r="GBH28" s="293"/>
      <c r="GBI28" s="293"/>
      <c r="GBJ28" s="293"/>
      <c r="GBK28" s="293"/>
      <c r="GBL28" s="293"/>
      <c r="GBM28" s="293"/>
      <c r="GBN28" s="293"/>
      <c r="GBO28" s="293"/>
      <c r="GBP28" s="293"/>
      <c r="GBQ28" s="293"/>
      <c r="GBR28" s="293"/>
      <c r="GBS28" s="293"/>
      <c r="GBT28" s="293"/>
      <c r="GBU28" s="293"/>
      <c r="GBV28" s="293"/>
      <c r="GBW28" s="293"/>
      <c r="GBX28" s="293"/>
      <c r="GBY28" s="293"/>
      <c r="GBZ28" s="293"/>
      <c r="GCA28" s="293"/>
      <c r="GCB28" s="293"/>
      <c r="GCC28" s="293"/>
      <c r="GCD28" s="293"/>
      <c r="GCE28" s="293"/>
      <c r="GCF28" s="293"/>
      <c r="GCG28" s="293"/>
      <c r="GCH28" s="293"/>
      <c r="GCI28" s="293"/>
      <c r="GCJ28" s="293"/>
      <c r="GCK28" s="293"/>
      <c r="GCL28" s="293"/>
      <c r="GCM28" s="293"/>
      <c r="GCN28" s="293"/>
      <c r="GCO28" s="293"/>
      <c r="GCP28" s="293"/>
      <c r="GCQ28" s="293"/>
      <c r="GCR28" s="293"/>
      <c r="GCS28" s="293"/>
      <c r="GCT28" s="293"/>
      <c r="GCU28" s="293"/>
      <c r="GCV28" s="293"/>
      <c r="GCW28" s="293"/>
      <c r="GCX28" s="293"/>
      <c r="GCY28" s="293"/>
      <c r="GCZ28" s="293"/>
      <c r="GDA28" s="293"/>
      <c r="GDB28" s="293"/>
      <c r="GDC28" s="293"/>
      <c r="GDD28" s="293"/>
      <c r="GDE28" s="293"/>
      <c r="GDF28" s="293"/>
      <c r="GDG28" s="293"/>
      <c r="GDH28" s="293"/>
      <c r="GDI28" s="293"/>
      <c r="GDJ28" s="293"/>
      <c r="GDK28" s="293"/>
      <c r="GDL28" s="293"/>
      <c r="GDM28" s="293"/>
      <c r="GDN28" s="293"/>
      <c r="GDO28" s="293"/>
      <c r="GDP28" s="293"/>
      <c r="GDQ28" s="293"/>
      <c r="GDR28" s="293"/>
      <c r="GDS28" s="293"/>
      <c r="GDT28" s="293"/>
      <c r="GDU28" s="293"/>
      <c r="GDV28" s="293"/>
      <c r="GDW28" s="293"/>
      <c r="GDX28" s="293"/>
      <c r="GDY28" s="293"/>
      <c r="GDZ28" s="293"/>
      <c r="GEA28" s="293"/>
      <c r="GEB28" s="293"/>
      <c r="GEC28" s="293"/>
      <c r="GED28" s="293"/>
      <c r="GEE28" s="293"/>
      <c r="GEF28" s="293"/>
      <c r="GEG28" s="293"/>
      <c r="GEH28" s="293"/>
      <c r="GEI28" s="293"/>
      <c r="GEJ28" s="293"/>
      <c r="GEK28" s="293"/>
      <c r="GEL28" s="293"/>
      <c r="GEM28" s="293"/>
      <c r="GEN28" s="293"/>
      <c r="GEO28" s="293"/>
      <c r="GEP28" s="293"/>
      <c r="GEQ28" s="293"/>
      <c r="GER28" s="293"/>
      <c r="GES28" s="293"/>
      <c r="GET28" s="293"/>
      <c r="GEU28" s="293"/>
      <c r="GEV28" s="293"/>
      <c r="GEW28" s="293"/>
      <c r="GEX28" s="293"/>
      <c r="GEY28" s="293"/>
      <c r="GEZ28" s="293"/>
      <c r="GFA28" s="293"/>
      <c r="GFB28" s="293"/>
      <c r="GFC28" s="293"/>
      <c r="GFD28" s="293"/>
      <c r="GFE28" s="293"/>
      <c r="GFF28" s="293"/>
      <c r="GFG28" s="293"/>
      <c r="GFH28" s="293"/>
      <c r="GFI28" s="293"/>
      <c r="GFJ28" s="293"/>
      <c r="GFK28" s="293"/>
      <c r="GFL28" s="293"/>
      <c r="GFM28" s="293"/>
      <c r="GFN28" s="293"/>
      <c r="GFO28" s="293"/>
      <c r="GFP28" s="293"/>
      <c r="GFQ28" s="293"/>
      <c r="GFR28" s="293"/>
      <c r="GFS28" s="293"/>
      <c r="GFT28" s="293"/>
      <c r="GFU28" s="293"/>
      <c r="GFV28" s="293"/>
      <c r="GFW28" s="293"/>
      <c r="GFX28" s="293"/>
      <c r="GFY28" s="293"/>
      <c r="GFZ28" s="293"/>
      <c r="GGA28" s="293"/>
      <c r="GGB28" s="293"/>
      <c r="GGC28" s="293"/>
      <c r="GGD28" s="293"/>
      <c r="GGE28" s="293"/>
      <c r="GGF28" s="293"/>
      <c r="GGG28" s="293"/>
      <c r="GGH28" s="293"/>
      <c r="GGI28" s="293"/>
      <c r="GGJ28" s="293"/>
      <c r="GGK28" s="293"/>
      <c r="GGL28" s="293"/>
      <c r="GGM28" s="293"/>
      <c r="GGN28" s="293"/>
      <c r="GGO28" s="293"/>
      <c r="GGP28" s="293"/>
      <c r="GGQ28" s="293"/>
      <c r="GGR28" s="293"/>
      <c r="GGS28" s="293"/>
      <c r="GGT28" s="293"/>
      <c r="GGU28" s="293"/>
      <c r="GGV28" s="293"/>
      <c r="GGW28" s="293"/>
      <c r="GGX28" s="293"/>
      <c r="GGY28" s="293"/>
      <c r="GGZ28" s="293"/>
      <c r="GHA28" s="293"/>
      <c r="GHB28" s="293"/>
      <c r="GHC28" s="293"/>
      <c r="GHD28" s="293"/>
      <c r="GHE28" s="293"/>
      <c r="GHF28" s="293"/>
      <c r="GHG28" s="293"/>
      <c r="GHH28" s="293"/>
      <c r="GHI28" s="293"/>
      <c r="GHJ28" s="293"/>
      <c r="GHK28" s="293"/>
      <c r="GHL28" s="293"/>
      <c r="GHM28" s="293"/>
      <c r="GHN28" s="293"/>
      <c r="GHO28" s="293"/>
      <c r="GHP28" s="293"/>
      <c r="GHQ28" s="293"/>
      <c r="GHR28" s="293"/>
      <c r="GHS28" s="293"/>
      <c r="GHT28" s="293"/>
      <c r="GHU28" s="293"/>
      <c r="GHV28" s="293"/>
      <c r="GHW28" s="293"/>
      <c r="GHX28" s="293"/>
      <c r="GHY28" s="293"/>
      <c r="GHZ28" s="293"/>
      <c r="GIA28" s="293"/>
      <c r="GIB28" s="293"/>
      <c r="GIC28" s="293"/>
      <c r="GID28" s="293"/>
      <c r="GIE28" s="293"/>
      <c r="GIF28" s="293"/>
      <c r="GIG28" s="293"/>
      <c r="GIH28" s="293"/>
      <c r="GII28" s="293"/>
      <c r="GIJ28" s="293"/>
      <c r="GIK28" s="293"/>
      <c r="GIL28" s="293"/>
      <c r="GIM28" s="293"/>
      <c r="GIN28" s="293"/>
      <c r="GIO28" s="293"/>
      <c r="GIP28" s="293"/>
      <c r="GIQ28" s="293"/>
      <c r="GIR28" s="293"/>
      <c r="GIS28" s="293"/>
      <c r="GIT28" s="293"/>
      <c r="GIU28" s="293"/>
      <c r="GIV28" s="293"/>
      <c r="GIW28" s="293"/>
      <c r="GIX28" s="293"/>
      <c r="GIY28" s="293"/>
      <c r="GIZ28" s="293"/>
      <c r="GJA28" s="293"/>
      <c r="GJB28" s="293"/>
      <c r="GJC28" s="293"/>
      <c r="GJD28" s="293"/>
      <c r="GJE28" s="293"/>
      <c r="GJF28" s="293"/>
      <c r="GJG28" s="293"/>
      <c r="GJH28" s="293"/>
      <c r="GJI28" s="293"/>
      <c r="GJJ28" s="293"/>
      <c r="GJK28" s="293"/>
      <c r="GJL28" s="293"/>
      <c r="GJM28" s="293"/>
      <c r="GJN28" s="293"/>
      <c r="GJO28" s="293"/>
      <c r="GJP28" s="293"/>
      <c r="GJQ28" s="293"/>
      <c r="GJR28" s="293"/>
      <c r="GJS28" s="293"/>
      <c r="GJT28" s="293"/>
      <c r="GJU28" s="293"/>
      <c r="GJV28" s="293"/>
      <c r="GJW28" s="293"/>
      <c r="GJX28" s="293"/>
      <c r="GJY28" s="293"/>
      <c r="GJZ28" s="293"/>
      <c r="GKA28" s="293"/>
      <c r="GKB28" s="293"/>
      <c r="GKC28" s="293"/>
      <c r="GKD28" s="293"/>
      <c r="GKE28" s="293"/>
      <c r="GKF28" s="293"/>
      <c r="GKG28" s="293"/>
      <c r="GKH28" s="293"/>
      <c r="GKI28" s="293"/>
      <c r="GKJ28" s="293"/>
      <c r="GKK28" s="293"/>
      <c r="GKL28" s="293"/>
      <c r="GKM28" s="293"/>
      <c r="GKN28" s="293"/>
      <c r="GKO28" s="293"/>
      <c r="GKP28" s="293"/>
      <c r="GKQ28" s="293"/>
      <c r="GKR28" s="293"/>
      <c r="GKS28" s="293"/>
      <c r="GKT28" s="293"/>
      <c r="GKU28" s="293"/>
      <c r="GKV28" s="293"/>
      <c r="GKW28" s="293"/>
      <c r="GKX28" s="293"/>
      <c r="GKY28" s="293"/>
      <c r="GKZ28" s="293"/>
      <c r="GLA28" s="293"/>
      <c r="GLB28" s="293"/>
      <c r="GLC28" s="293"/>
      <c r="GLD28" s="293"/>
      <c r="GLE28" s="293"/>
      <c r="GLF28" s="293"/>
      <c r="GLG28" s="293"/>
      <c r="GLH28" s="293"/>
      <c r="GLI28" s="293"/>
      <c r="GLJ28" s="293"/>
      <c r="GLK28" s="293"/>
      <c r="GLL28" s="293"/>
      <c r="GLM28" s="293"/>
      <c r="GLN28" s="293"/>
      <c r="GLO28" s="293"/>
      <c r="GLP28" s="293"/>
      <c r="GLQ28" s="293"/>
      <c r="GLR28" s="293"/>
      <c r="GLS28" s="293"/>
      <c r="GLT28" s="293"/>
      <c r="GLU28" s="293"/>
      <c r="GLV28" s="293"/>
      <c r="GLW28" s="293"/>
      <c r="GLX28" s="293"/>
      <c r="GLY28" s="293"/>
      <c r="GLZ28" s="293"/>
      <c r="GMA28" s="293"/>
      <c r="GMB28" s="293"/>
      <c r="GMC28" s="293"/>
      <c r="GMD28" s="293"/>
      <c r="GME28" s="293"/>
      <c r="GMF28" s="293"/>
      <c r="GMG28" s="293"/>
      <c r="GMH28" s="293"/>
      <c r="GMI28" s="293"/>
      <c r="GMJ28" s="293"/>
      <c r="GMK28" s="293"/>
      <c r="GML28" s="293"/>
      <c r="GMM28" s="293"/>
      <c r="GMN28" s="293"/>
      <c r="GMO28" s="293"/>
      <c r="GMP28" s="293"/>
      <c r="GMQ28" s="293"/>
      <c r="GMR28" s="293"/>
      <c r="GMS28" s="293"/>
      <c r="GMT28" s="293"/>
      <c r="GMU28" s="293"/>
      <c r="GMV28" s="293"/>
      <c r="GMW28" s="293"/>
      <c r="GMX28" s="293"/>
      <c r="GMY28" s="293"/>
      <c r="GMZ28" s="293"/>
      <c r="GNA28" s="293"/>
      <c r="GNB28" s="293"/>
      <c r="GNC28" s="293"/>
      <c r="GND28" s="293"/>
      <c r="GNE28" s="293"/>
      <c r="GNF28" s="293"/>
      <c r="GNG28" s="293"/>
      <c r="GNH28" s="293"/>
      <c r="GNI28" s="293"/>
      <c r="GNJ28" s="293"/>
      <c r="GNK28" s="293"/>
      <c r="GNL28" s="293"/>
      <c r="GNM28" s="293"/>
      <c r="GNN28" s="293"/>
      <c r="GNO28" s="293"/>
      <c r="GNP28" s="293"/>
      <c r="GNQ28" s="293"/>
      <c r="GNR28" s="293"/>
      <c r="GNS28" s="293"/>
      <c r="GNT28" s="293"/>
      <c r="GNU28" s="293"/>
      <c r="GNV28" s="293"/>
      <c r="GNW28" s="293"/>
      <c r="GNX28" s="293"/>
      <c r="GNY28" s="293"/>
      <c r="GNZ28" s="293"/>
      <c r="GOA28" s="293"/>
      <c r="GOB28" s="293"/>
      <c r="GOC28" s="293"/>
      <c r="GOD28" s="293"/>
      <c r="GOE28" s="293"/>
      <c r="GOF28" s="293"/>
      <c r="GOG28" s="293"/>
      <c r="GOH28" s="293"/>
      <c r="GOI28" s="293"/>
      <c r="GOJ28" s="293"/>
      <c r="GOK28" s="293"/>
      <c r="GOL28" s="293"/>
      <c r="GOM28" s="293"/>
      <c r="GON28" s="293"/>
      <c r="GOO28" s="293"/>
      <c r="GOP28" s="293"/>
      <c r="GOQ28" s="293"/>
      <c r="GOR28" s="293"/>
      <c r="GOS28" s="293"/>
      <c r="GOT28" s="293"/>
      <c r="GOU28" s="293"/>
      <c r="GOV28" s="293"/>
      <c r="GOW28" s="293"/>
      <c r="GOX28" s="293"/>
      <c r="GOY28" s="293"/>
      <c r="GOZ28" s="293"/>
      <c r="GPA28" s="293"/>
      <c r="GPB28" s="293"/>
      <c r="GPC28" s="293"/>
      <c r="GPD28" s="293"/>
      <c r="GPE28" s="293"/>
      <c r="GPF28" s="293"/>
      <c r="GPG28" s="293"/>
      <c r="GPH28" s="293"/>
      <c r="GPI28" s="293"/>
      <c r="GPJ28" s="293"/>
      <c r="GPK28" s="293"/>
      <c r="GPL28" s="293"/>
      <c r="GPM28" s="293"/>
      <c r="GPN28" s="293"/>
      <c r="GPO28" s="293"/>
      <c r="GPP28" s="293"/>
      <c r="GPQ28" s="293"/>
      <c r="GPR28" s="293"/>
      <c r="GPS28" s="293"/>
      <c r="GPT28" s="293"/>
      <c r="GPU28" s="293"/>
      <c r="GPV28" s="293"/>
      <c r="GPW28" s="293"/>
      <c r="GPX28" s="293"/>
      <c r="GPY28" s="293"/>
      <c r="GPZ28" s="293"/>
      <c r="GQA28" s="293"/>
      <c r="GQB28" s="293"/>
      <c r="GQC28" s="293"/>
      <c r="GQD28" s="293"/>
      <c r="GQE28" s="293"/>
      <c r="GQF28" s="293"/>
      <c r="GQG28" s="293"/>
      <c r="GQH28" s="293"/>
      <c r="GQI28" s="293"/>
      <c r="GQJ28" s="293"/>
      <c r="GQK28" s="293"/>
      <c r="GQL28" s="293"/>
      <c r="GQM28" s="293"/>
      <c r="GQN28" s="293"/>
      <c r="GQO28" s="293"/>
      <c r="GQP28" s="293"/>
      <c r="GQQ28" s="293"/>
      <c r="GQR28" s="293"/>
      <c r="GQS28" s="293"/>
      <c r="GQT28" s="293"/>
      <c r="GQU28" s="293"/>
      <c r="GQV28" s="293"/>
      <c r="GQW28" s="293"/>
      <c r="GQX28" s="293"/>
      <c r="GQY28" s="293"/>
      <c r="GQZ28" s="293"/>
      <c r="GRA28" s="293"/>
      <c r="GRB28" s="293"/>
      <c r="GRC28" s="293"/>
      <c r="GRD28" s="293"/>
      <c r="GRE28" s="293"/>
      <c r="GRF28" s="293"/>
      <c r="GRG28" s="293"/>
      <c r="GRH28" s="293"/>
      <c r="GRI28" s="293"/>
      <c r="GRJ28" s="293"/>
      <c r="GRK28" s="293"/>
      <c r="GRL28" s="293"/>
      <c r="GRM28" s="293"/>
      <c r="GRN28" s="293"/>
      <c r="GRO28" s="293"/>
      <c r="GRP28" s="293"/>
      <c r="GRQ28" s="293"/>
      <c r="GRR28" s="293"/>
      <c r="GRS28" s="293"/>
      <c r="GRT28" s="293"/>
      <c r="GRU28" s="293"/>
      <c r="GRV28" s="293"/>
      <c r="GRW28" s="293"/>
      <c r="GRX28" s="293"/>
      <c r="GRY28" s="293"/>
      <c r="GRZ28" s="293"/>
      <c r="GSA28" s="293"/>
      <c r="GSB28" s="293"/>
      <c r="GSC28" s="293"/>
      <c r="GSD28" s="293"/>
      <c r="GSE28" s="293"/>
      <c r="GSF28" s="293"/>
      <c r="GSG28" s="293"/>
      <c r="GSH28" s="293"/>
      <c r="GSI28" s="293"/>
      <c r="GSJ28" s="293"/>
      <c r="GSK28" s="293"/>
      <c r="GSL28" s="293"/>
      <c r="GSM28" s="293"/>
      <c r="GSN28" s="293"/>
      <c r="GSO28" s="293"/>
      <c r="GSP28" s="293"/>
      <c r="GSQ28" s="293"/>
      <c r="GSR28" s="293"/>
      <c r="GSS28" s="293"/>
      <c r="GST28" s="293"/>
      <c r="GSU28" s="293"/>
      <c r="GSV28" s="293"/>
      <c r="GSW28" s="293"/>
      <c r="GSX28" s="293"/>
      <c r="GSY28" s="293"/>
      <c r="GSZ28" s="293"/>
      <c r="GTA28" s="293"/>
      <c r="GTB28" s="293"/>
      <c r="GTC28" s="293"/>
      <c r="GTD28" s="293"/>
      <c r="GTE28" s="293"/>
      <c r="GTF28" s="293"/>
      <c r="GTG28" s="293"/>
      <c r="GTH28" s="293"/>
      <c r="GTI28" s="293"/>
      <c r="GTJ28" s="293"/>
      <c r="GTK28" s="293"/>
      <c r="GTL28" s="293"/>
      <c r="GTM28" s="293"/>
      <c r="GTN28" s="293"/>
      <c r="GTO28" s="293"/>
      <c r="GTP28" s="293"/>
      <c r="GTQ28" s="293"/>
      <c r="GTR28" s="293"/>
      <c r="GTS28" s="293"/>
      <c r="GTT28" s="293"/>
      <c r="GTU28" s="293"/>
      <c r="GTV28" s="293"/>
      <c r="GTW28" s="293"/>
      <c r="GTX28" s="293"/>
      <c r="GTY28" s="293"/>
      <c r="GTZ28" s="293"/>
      <c r="GUA28" s="293"/>
      <c r="GUB28" s="293"/>
      <c r="GUC28" s="293"/>
      <c r="GUD28" s="293"/>
      <c r="GUE28" s="293"/>
      <c r="GUF28" s="293"/>
      <c r="GUG28" s="293"/>
      <c r="GUH28" s="293"/>
      <c r="GUI28" s="293"/>
      <c r="GUJ28" s="293"/>
      <c r="GUK28" s="293"/>
      <c r="GUL28" s="293"/>
      <c r="GUM28" s="293"/>
      <c r="GUN28" s="293"/>
      <c r="GUO28" s="293"/>
      <c r="GUP28" s="293"/>
      <c r="GUQ28" s="293"/>
      <c r="GUR28" s="293"/>
      <c r="GUS28" s="293"/>
      <c r="GUT28" s="293"/>
      <c r="GUU28" s="293"/>
      <c r="GUV28" s="293"/>
      <c r="GUW28" s="293"/>
      <c r="GUX28" s="293"/>
      <c r="GUY28" s="293"/>
      <c r="GUZ28" s="293"/>
      <c r="GVA28" s="293"/>
      <c r="GVB28" s="293"/>
      <c r="GVC28" s="293"/>
      <c r="GVD28" s="293"/>
      <c r="GVE28" s="293"/>
      <c r="GVF28" s="293"/>
      <c r="GVG28" s="293"/>
      <c r="GVH28" s="293"/>
      <c r="GVI28" s="293"/>
      <c r="GVJ28" s="293"/>
      <c r="GVK28" s="293"/>
      <c r="GVL28" s="293"/>
      <c r="GVM28" s="293"/>
      <c r="GVN28" s="293"/>
      <c r="GVO28" s="293"/>
      <c r="GVP28" s="293"/>
      <c r="GVQ28" s="293"/>
      <c r="GVR28" s="293"/>
      <c r="GVS28" s="293"/>
      <c r="GVT28" s="293"/>
      <c r="GVU28" s="293"/>
      <c r="GVV28" s="293"/>
      <c r="GVW28" s="293"/>
      <c r="GVX28" s="293"/>
      <c r="GVY28" s="293"/>
      <c r="GVZ28" s="293"/>
      <c r="GWA28" s="293"/>
      <c r="GWB28" s="293"/>
      <c r="GWC28" s="293"/>
      <c r="GWD28" s="293"/>
      <c r="GWE28" s="293"/>
      <c r="GWF28" s="293"/>
      <c r="GWG28" s="293"/>
      <c r="GWH28" s="293"/>
      <c r="GWI28" s="293"/>
      <c r="GWJ28" s="293"/>
      <c r="GWK28" s="293"/>
      <c r="GWL28" s="293"/>
      <c r="GWM28" s="293"/>
      <c r="GWN28" s="293"/>
      <c r="GWO28" s="293"/>
      <c r="GWP28" s="293"/>
      <c r="GWQ28" s="293"/>
      <c r="GWR28" s="293"/>
      <c r="GWS28" s="293"/>
      <c r="GWT28" s="293"/>
      <c r="GWU28" s="293"/>
      <c r="GWV28" s="293"/>
      <c r="GWW28" s="293"/>
      <c r="GWX28" s="293"/>
      <c r="GWY28" s="293"/>
      <c r="GWZ28" s="293"/>
      <c r="GXA28" s="293"/>
      <c r="GXB28" s="293"/>
      <c r="GXC28" s="293"/>
      <c r="GXD28" s="293"/>
      <c r="GXE28" s="293"/>
      <c r="GXF28" s="293"/>
      <c r="GXG28" s="293"/>
      <c r="GXH28" s="293"/>
      <c r="GXI28" s="293"/>
      <c r="GXJ28" s="293"/>
      <c r="GXK28" s="293"/>
      <c r="GXL28" s="293"/>
      <c r="GXM28" s="293"/>
      <c r="GXN28" s="293"/>
      <c r="GXO28" s="293"/>
      <c r="GXP28" s="293"/>
      <c r="GXQ28" s="293"/>
      <c r="GXR28" s="293"/>
      <c r="GXS28" s="293"/>
      <c r="GXT28" s="293"/>
      <c r="GXU28" s="293"/>
      <c r="GXV28" s="293"/>
      <c r="GXW28" s="293"/>
      <c r="GXX28" s="293"/>
      <c r="GXY28" s="293"/>
      <c r="GXZ28" s="293"/>
      <c r="GYA28" s="293"/>
      <c r="GYB28" s="293"/>
      <c r="GYC28" s="293"/>
      <c r="GYD28" s="293"/>
      <c r="GYE28" s="293"/>
      <c r="GYF28" s="293"/>
      <c r="GYG28" s="293"/>
      <c r="GYH28" s="293"/>
      <c r="GYI28" s="293"/>
      <c r="GYJ28" s="293"/>
      <c r="GYK28" s="293"/>
      <c r="GYL28" s="293"/>
      <c r="GYM28" s="293"/>
      <c r="GYN28" s="293"/>
      <c r="GYO28" s="293"/>
      <c r="GYP28" s="293"/>
      <c r="GYQ28" s="293"/>
      <c r="GYR28" s="293"/>
      <c r="GYS28" s="293"/>
      <c r="GYT28" s="293"/>
      <c r="GYU28" s="293"/>
      <c r="GYV28" s="293"/>
      <c r="GYW28" s="293"/>
      <c r="GYX28" s="293"/>
      <c r="GYY28" s="293"/>
      <c r="GYZ28" s="293"/>
      <c r="GZA28" s="293"/>
      <c r="GZB28" s="293"/>
      <c r="GZC28" s="293"/>
      <c r="GZD28" s="293"/>
      <c r="GZE28" s="293"/>
      <c r="GZF28" s="293"/>
      <c r="GZG28" s="293"/>
      <c r="GZH28" s="293"/>
      <c r="GZI28" s="293"/>
      <c r="GZJ28" s="293"/>
      <c r="GZK28" s="293"/>
      <c r="GZL28" s="293"/>
      <c r="GZM28" s="293"/>
      <c r="GZN28" s="293"/>
      <c r="GZO28" s="293"/>
      <c r="GZP28" s="293"/>
      <c r="GZQ28" s="293"/>
      <c r="GZR28" s="293"/>
      <c r="GZS28" s="293"/>
      <c r="GZT28" s="293"/>
      <c r="GZU28" s="293"/>
      <c r="GZV28" s="293"/>
      <c r="GZW28" s="293"/>
      <c r="GZX28" s="293"/>
      <c r="GZY28" s="293"/>
      <c r="GZZ28" s="293"/>
      <c r="HAA28" s="293"/>
      <c r="HAB28" s="293"/>
      <c r="HAC28" s="293"/>
      <c r="HAD28" s="293"/>
      <c r="HAE28" s="293"/>
      <c r="HAF28" s="293"/>
      <c r="HAG28" s="293"/>
      <c r="HAH28" s="293"/>
      <c r="HAI28" s="293"/>
      <c r="HAJ28" s="293"/>
      <c r="HAK28" s="293"/>
      <c r="HAL28" s="293"/>
      <c r="HAM28" s="293"/>
      <c r="HAN28" s="293"/>
      <c r="HAO28" s="293"/>
      <c r="HAP28" s="293"/>
      <c r="HAQ28" s="293"/>
      <c r="HAR28" s="293"/>
      <c r="HAS28" s="293"/>
      <c r="HAT28" s="293"/>
      <c r="HAU28" s="293"/>
      <c r="HAV28" s="293"/>
      <c r="HAW28" s="293"/>
      <c r="HAX28" s="293"/>
      <c r="HAY28" s="293"/>
      <c r="HAZ28" s="293"/>
      <c r="HBA28" s="293"/>
      <c r="HBB28" s="293"/>
      <c r="HBC28" s="293"/>
      <c r="HBD28" s="293"/>
      <c r="HBE28" s="293"/>
      <c r="HBF28" s="293"/>
      <c r="HBG28" s="293"/>
      <c r="HBH28" s="293"/>
      <c r="HBI28" s="293"/>
      <c r="HBJ28" s="293"/>
      <c r="HBK28" s="293"/>
      <c r="HBL28" s="293"/>
      <c r="HBM28" s="293"/>
      <c r="HBN28" s="293"/>
      <c r="HBO28" s="293"/>
      <c r="HBP28" s="293"/>
      <c r="HBQ28" s="293"/>
      <c r="HBR28" s="293"/>
      <c r="HBS28" s="293"/>
      <c r="HBT28" s="293"/>
      <c r="HBU28" s="293"/>
      <c r="HBV28" s="293"/>
      <c r="HBW28" s="293"/>
      <c r="HBX28" s="293"/>
      <c r="HBY28" s="293"/>
      <c r="HBZ28" s="293"/>
      <c r="HCA28" s="293"/>
      <c r="HCB28" s="293"/>
      <c r="HCC28" s="293"/>
      <c r="HCD28" s="293"/>
      <c r="HCE28" s="293"/>
      <c r="HCF28" s="293"/>
      <c r="HCG28" s="293"/>
      <c r="HCH28" s="293"/>
      <c r="HCI28" s="293"/>
      <c r="HCJ28" s="293"/>
      <c r="HCK28" s="293"/>
      <c r="HCL28" s="293"/>
      <c r="HCM28" s="293"/>
      <c r="HCN28" s="293"/>
      <c r="HCO28" s="293"/>
      <c r="HCP28" s="293"/>
      <c r="HCQ28" s="293"/>
      <c r="HCR28" s="293"/>
      <c r="HCS28" s="293"/>
      <c r="HCT28" s="293"/>
      <c r="HCU28" s="293"/>
      <c r="HCV28" s="293"/>
      <c r="HCW28" s="293"/>
      <c r="HCX28" s="293"/>
      <c r="HCY28" s="293"/>
      <c r="HCZ28" s="293"/>
      <c r="HDA28" s="293"/>
      <c r="HDB28" s="293"/>
      <c r="HDC28" s="293"/>
      <c r="HDD28" s="293"/>
      <c r="HDE28" s="293"/>
      <c r="HDF28" s="293"/>
      <c r="HDG28" s="293"/>
      <c r="HDH28" s="293"/>
      <c r="HDI28" s="293"/>
      <c r="HDJ28" s="293"/>
      <c r="HDK28" s="293"/>
      <c r="HDL28" s="293"/>
      <c r="HDM28" s="293"/>
      <c r="HDN28" s="293"/>
      <c r="HDO28" s="293"/>
      <c r="HDP28" s="293"/>
      <c r="HDQ28" s="293"/>
      <c r="HDR28" s="293"/>
      <c r="HDS28" s="293"/>
      <c r="HDT28" s="293"/>
      <c r="HDU28" s="293"/>
      <c r="HDV28" s="293"/>
      <c r="HDW28" s="293"/>
      <c r="HDX28" s="293"/>
      <c r="HDY28" s="293"/>
      <c r="HDZ28" s="293"/>
      <c r="HEA28" s="293"/>
      <c r="HEB28" s="293"/>
      <c r="HEC28" s="293"/>
      <c r="HED28" s="293"/>
      <c r="HEE28" s="293"/>
      <c r="HEF28" s="293"/>
      <c r="HEG28" s="293"/>
      <c r="HEH28" s="293"/>
      <c r="HEI28" s="293"/>
      <c r="HEJ28" s="293"/>
      <c r="HEK28" s="293"/>
      <c r="HEL28" s="293"/>
      <c r="HEM28" s="293"/>
      <c r="HEN28" s="293"/>
      <c r="HEO28" s="293"/>
      <c r="HEP28" s="293"/>
      <c r="HEQ28" s="293"/>
      <c r="HER28" s="293"/>
      <c r="HES28" s="293"/>
      <c r="HET28" s="293"/>
      <c r="HEU28" s="293"/>
      <c r="HEV28" s="293"/>
      <c r="HEW28" s="293"/>
      <c r="HEX28" s="293"/>
      <c r="HEY28" s="293"/>
      <c r="HEZ28" s="293"/>
      <c r="HFA28" s="293"/>
      <c r="HFB28" s="293"/>
      <c r="HFC28" s="293"/>
      <c r="HFD28" s="293"/>
      <c r="HFE28" s="293"/>
      <c r="HFF28" s="293"/>
      <c r="HFG28" s="293"/>
      <c r="HFH28" s="293"/>
      <c r="HFI28" s="293"/>
      <c r="HFJ28" s="293"/>
      <c r="HFK28" s="293"/>
      <c r="HFL28" s="293"/>
      <c r="HFM28" s="293"/>
      <c r="HFN28" s="293"/>
      <c r="HFO28" s="293"/>
      <c r="HFP28" s="293"/>
      <c r="HFQ28" s="293"/>
      <c r="HFR28" s="293"/>
      <c r="HFS28" s="293"/>
      <c r="HFT28" s="293"/>
      <c r="HFU28" s="293"/>
      <c r="HFV28" s="293"/>
      <c r="HFW28" s="293"/>
      <c r="HFX28" s="293"/>
      <c r="HFY28" s="293"/>
      <c r="HFZ28" s="293"/>
      <c r="HGA28" s="293"/>
      <c r="HGB28" s="293"/>
      <c r="HGC28" s="293"/>
      <c r="HGD28" s="293"/>
      <c r="HGE28" s="293"/>
      <c r="HGF28" s="293"/>
      <c r="HGG28" s="293"/>
      <c r="HGH28" s="293"/>
      <c r="HGI28" s="293"/>
      <c r="HGJ28" s="293"/>
      <c r="HGK28" s="293"/>
      <c r="HGL28" s="293"/>
      <c r="HGM28" s="293"/>
      <c r="HGN28" s="293"/>
      <c r="HGO28" s="293"/>
      <c r="HGP28" s="293"/>
      <c r="HGQ28" s="293"/>
      <c r="HGR28" s="293"/>
      <c r="HGS28" s="293"/>
      <c r="HGT28" s="293"/>
      <c r="HGU28" s="293"/>
      <c r="HGV28" s="293"/>
      <c r="HGW28" s="293"/>
      <c r="HGX28" s="293"/>
      <c r="HGY28" s="293"/>
      <c r="HGZ28" s="293"/>
      <c r="HHA28" s="293"/>
      <c r="HHB28" s="293"/>
      <c r="HHC28" s="293"/>
      <c r="HHD28" s="293"/>
      <c r="HHE28" s="293"/>
      <c r="HHF28" s="293"/>
      <c r="HHG28" s="293"/>
      <c r="HHH28" s="293"/>
      <c r="HHI28" s="293"/>
      <c r="HHJ28" s="293"/>
      <c r="HHK28" s="293"/>
      <c r="HHL28" s="293"/>
      <c r="HHM28" s="293"/>
      <c r="HHN28" s="293"/>
      <c r="HHO28" s="293"/>
      <c r="HHP28" s="293"/>
      <c r="HHQ28" s="293"/>
      <c r="HHR28" s="293"/>
      <c r="HHS28" s="293"/>
      <c r="HHT28" s="293"/>
      <c r="HHU28" s="293"/>
      <c r="HHV28" s="293"/>
      <c r="HHW28" s="293"/>
      <c r="HHX28" s="293"/>
      <c r="HHY28" s="293"/>
      <c r="HHZ28" s="293"/>
      <c r="HIA28" s="293"/>
      <c r="HIB28" s="293"/>
      <c r="HIC28" s="293"/>
      <c r="HID28" s="293"/>
      <c r="HIE28" s="293"/>
      <c r="HIF28" s="293"/>
      <c r="HIG28" s="293"/>
      <c r="HIH28" s="293"/>
      <c r="HII28" s="293"/>
      <c r="HIJ28" s="293"/>
      <c r="HIK28" s="293"/>
      <c r="HIL28" s="293"/>
      <c r="HIM28" s="293"/>
      <c r="HIN28" s="293"/>
      <c r="HIO28" s="293"/>
      <c r="HIP28" s="293"/>
      <c r="HIQ28" s="293"/>
      <c r="HIR28" s="293"/>
      <c r="HIS28" s="293"/>
      <c r="HIT28" s="293"/>
      <c r="HIU28" s="293"/>
      <c r="HIV28" s="293"/>
      <c r="HIW28" s="293"/>
      <c r="HIX28" s="293"/>
      <c r="HIY28" s="293"/>
      <c r="HIZ28" s="293"/>
      <c r="HJA28" s="293"/>
      <c r="HJB28" s="293"/>
      <c r="HJC28" s="293"/>
      <c r="HJD28" s="293"/>
      <c r="HJE28" s="293"/>
      <c r="HJF28" s="293"/>
      <c r="HJG28" s="293"/>
      <c r="HJH28" s="293"/>
      <c r="HJI28" s="293"/>
      <c r="HJJ28" s="293"/>
      <c r="HJK28" s="293"/>
      <c r="HJL28" s="293"/>
      <c r="HJM28" s="293"/>
      <c r="HJN28" s="293"/>
      <c r="HJO28" s="293"/>
      <c r="HJP28" s="293"/>
      <c r="HJQ28" s="293"/>
      <c r="HJR28" s="293"/>
      <c r="HJS28" s="293"/>
      <c r="HJT28" s="293"/>
      <c r="HJU28" s="293"/>
      <c r="HJV28" s="293"/>
      <c r="HJW28" s="293"/>
      <c r="HJX28" s="293"/>
      <c r="HJY28" s="293"/>
      <c r="HJZ28" s="293"/>
      <c r="HKA28" s="293"/>
      <c r="HKB28" s="293"/>
      <c r="HKC28" s="293"/>
      <c r="HKD28" s="293"/>
      <c r="HKE28" s="293"/>
      <c r="HKF28" s="293"/>
      <c r="HKG28" s="293"/>
      <c r="HKH28" s="293"/>
      <c r="HKI28" s="293"/>
      <c r="HKJ28" s="293"/>
      <c r="HKK28" s="293"/>
      <c r="HKL28" s="293"/>
      <c r="HKM28" s="293"/>
      <c r="HKN28" s="293"/>
      <c r="HKO28" s="293"/>
      <c r="HKP28" s="293"/>
      <c r="HKQ28" s="293"/>
      <c r="HKR28" s="293"/>
      <c r="HKS28" s="293"/>
      <c r="HKT28" s="293"/>
      <c r="HKU28" s="293"/>
      <c r="HKV28" s="293"/>
      <c r="HKW28" s="293"/>
      <c r="HKX28" s="293"/>
      <c r="HKY28" s="293"/>
      <c r="HKZ28" s="293"/>
      <c r="HLA28" s="293"/>
      <c r="HLB28" s="293"/>
      <c r="HLC28" s="293"/>
      <c r="HLD28" s="293"/>
      <c r="HLE28" s="293"/>
      <c r="HLF28" s="293"/>
      <c r="HLG28" s="293"/>
      <c r="HLH28" s="293"/>
      <c r="HLI28" s="293"/>
      <c r="HLJ28" s="293"/>
      <c r="HLK28" s="293"/>
      <c r="HLL28" s="293"/>
      <c r="HLM28" s="293"/>
      <c r="HLN28" s="293"/>
      <c r="HLO28" s="293"/>
      <c r="HLP28" s="293"/>
      <c r="HLQ28" s="293"/>
      <c r="HLR28" s="293"/>
      <c r="HLS28" s="293"/>
      <c r="HLT28" s="293"/>
      <c r="HLU28" s="293"/>
      <c r="HLV28" s="293"/>
      <c r="HLW28" s="293"/>
      <c r="HLX28" s="293"/>
      <c r="HLY28" s="293"/>
      <c r="HLZ28" s="293"/>
      <c r="HMA28" s="293"/>
      <c r="HMB28" s="293"/>
      <c r="HMC28" s="293"/>
      <c r="HMD28" s="293"/>
      <c r="HME28" s="293"/>
      <c r="HMF28" s="293"/>
      <c r="HMG28" s="293"/>
      <c r="HMH28" s="293"/>
      <c r="HMI28" s="293"/>
      <c r="HMJ28" s="293"/>
      <c r="HMK28" s="293"/>
      <c r="HML28" s="293"/>
      <c r="HMM28" s="293"/>
      <c r="HMN28" s="293"/>
      <c r="HMO28" s="293"/>
      <c r="HMP28" s="293"/>
      <c r="HMQ28" s="293"/>
      <c r="HMR28" s="293"/>
      <c r="HMS28" s="293"/>
      <c r="HMT28" s="293"/>
      <c r="HMU28" s="293"/>
      <c r="HMV28" s="293"/>
      <c r="HMW28" s="293"/>
      <c r="HMX28" s="293"/>
      <c r="HMY28" s="293"/>
      <c r="HMZ28" s="293"/>
      <c r="HNA28" s="293"/>
      <c r="HNB28" s="293"/>
      <c r="HNC28" s="293"/>
      <c r="HND28" s="293"/>
      <c r="HNE28" s="293"/>
      <c r="HNF28" s="293"/>
      <c r="HNG28" s="293"/>
      <c r="HNH28" s="293"/>
      <c r="HNI28" s="293"/>
      <c r="HNJ28" s="293"/>
      <c r="HNK28" s="293"/>
      <c r="HNL28" s="293"/>
      <c r="HNM28" s="293"/>
      <c r="HNN28" s="293"/>
      <c r="HNO28" s="293"/>
      <c r="HNP28" s="293"/>
      <c r="HNQ28" s="293"/>
      <c r="HNR28" s="293"/>
      <c r="HNS28" s="293"/>
      <c r="HNT28" s="293"/>
      <c r="HNU28" s="293"/>
      <c r="HNV28" s="293"/>
      <c r="HNW28" s="293"/>
      <c r="HNX28" s="293"/>
      <c r="HNY28" s="293"/>
      <c r="HNZ28" s="293"/>
      <c r="HOA28" s="293"/>
      <c r="HOB28" s="293"/>
      <c r="HOC28" s="293"/>
      <c r="HOD28" s="293"/>
      <c r="HOE28" s="293"/>
      <c r="HOF28" s="293"/>
      <c r="HOG28" s="293"/>
      <c r="HOH28" s="293"/>
      <c r="HOI28" s="293"/>
      <c r="HOJ28" s="293"/>
      <c r="HOK28" s="293"/>
      <c r="HOL28" s="293"/>
      <c r="HOM28" s="293"/>
      <c r="HON28" s="293"/>
      <c r="HOO28" s="293"/>
      <c r="HOP28" s="293"/>
      <c r="HOQ28" s="293"/>
      <c r="HOR28" s="293"/>
      <c r="HOS28" s="293"/>
      <c r="HOT28" s="293"/>
      <c r="HOU28" s="293"/>
      <c r="HOV28" s="293"/>
      <c r="HOW28" s="293"/>
      <c r="HOX28" s="293"/>
      <c r="HOY28" s="293"/>
      <c r="HOZ28" s="293"/>
      <c r="HPA28" s="293"/>
      <c r="HPB28" s="293"/>
      <c r="HPC28" s="293"/>
      <c r="HPD28" s="293"/>
      <c r="HPE28" s="293"/>
      <c r="HPF28" s="293"/>
      <c r="HPG28" s="293"/>
      <c r="HPH28" s="293"/>
      <c r="HPI28" s="293"/>
      <c r="HPJ28" s="293"/>
      <c r="HPK28" s="293"/>
      <c r="HPL28" s="293"/>
      <c r="HPM28" s="293"/>
      <c r="HPN28" s="293"/>
      <c r="HPO28" s="293"/>
      <c r="HPP28" s="293"/>
      <c r="HPQ28" s="293"/>
      <c r="HPR28" s="293"/>
      <c r="HPS28" s="293"/>
      <c r="HPT28" s="293"/>
      <c r="HPU28" s="293"/>
      <c r="HPV28" s="293"/>
      <c r="HPW28" s="293"/>
      <c r="HPX28" s="293"/>
      <c r="HPY28" s="293"/>
      <c r="HPZ28" s="293"/>
      <c r="HQA28" s="293"/>
      <c r="HQB28" s="293"/>
      <c r="HQC28" s="293"/>
      <c r="HQD28" s="293"/>
      <c r="HQE28" s="293"/>
      <c r="HQF28" s="293"/>
      <c r="HQG28" s="293"/>
      <c r="HQH28" s="293"/>
      <c r="HQI28" s="293"/>
      <c r="HQJ28" s="293"/>
      <c r="HQK28" s="293"/>
      <c r="HQL28" s="293"/>
      <c r="HQM28" s="293"/>
      <c r="HQN28" s="293"/>
      <c r="HQO28" s="293"/>
      <c r="HQP28" s="293"/>
      <c r="HQQ28" s="293"/>
      <c r="HQR28" s="293"/>
      <c r="HQS28" s="293"/>
      <c r="HQT28" s="293"/>
      <c r="HQU28" s="293"/>
      <c r="HQV28" s="293"/>
      <c r="HQW28" s="293"/>
      <c r="HQX28" s="293"/>
      <c r="HQY28" s="293"/>
      <c r="HQZ28" s="293"/>
      <c r="HRA28" s="293"/>
      <c r="HRB28" s="293"/>
      <c r="HRC28" s="293"/>
      <c r="HRD28" s="293"/>
      <c r="HRE28" s="293"/>
      <c r="HRF28" s="293"/>
      <c r="HRG28" s="293"/>
      <c r="HRH28" s="293"/>
      <c r="HRI28" s="293"/>
      <c r="HRJ28" s="293"/>
      <c r="HRK28" s="293"/>
      <c r="HRL28" s="293"/>
      <c r="HRM28" s="293"/>
      <c r="HRN28" s="293"/>
      <c r="HRO28" s="293"/>
      <c r="HRP28" s="293"/>
      <c r="HRQ28" s="293"/>
      <c r="HRR28" s="293"/>
      <c r="HRS28" s="293"/>
      <c r="HRT28" s="293"/>
      <c r="HRU28" s="293"/>
      <c r="HRV28" s="293"/>
      <c r="HRW28" s="293"/>
      <c r="HRX28" s="293"/>
      <c r="HRY28" s="293"/>
      <c r="HRZ28" s="293"/>
      <c r="HSA28" s="293"/>
      <c r="HSB28" s="293"/>
      <c r="HSC28" s="293"/>
      <c r="HSD28" s="293"/>
      <c r="HSE28" s="293"/>
      <c r="HSF28" s="293"/>
      <c r="HSG28" s="293"/>
      <c r="HSH28" s="293"/>
      <c r="HSI28" s="293"/>
      <c r="HSJ28" s="293"/>
      <c r="HSK28" s="293"/>
      <c r="HSL28" s="293"/>
      <c r="HSM28" s="293"/>
      <c r="HSN28" s="293"/>
      <c r="HSO28" s="293"/>
      <c r="HSP28" s="293"/>
      <c r="HSQ28" s="293"/>
      <c r="HSR28" s="293"/>
      <c r="HSS28" s="293"/>
      <c r="HST28" s="293"/>
      <c r="HSU28" s="293"/>
      <c r="HSV28" s="293"/>
      <c r="HSW28" s="293"/>
      <c r="HSX28" s="293"/>
      <c r="HSY28" s="293"/>
      <c r="HSZ28" s="293"/>
      <c r="HTA28" s="293"/>
      <c r="HTB28" s="293"/>
      <c r="HTC28" s="293"/>
      <c r="HTD28" s="293"/>
      <c r="HTE28" s="293"/>
      <c r="HTF28" s="293"/>
      <c r="HTG28" s="293"/>
      <c r="HTH28" s="293"/>
      <c r="HTI28" s="293"/>
      <c r="HTJ28" s="293"/>
      <c r="HTK28" s="293"/>
      <c r="HTL28" s="293"/>
      <c r="HTM28" s="293"/>
      <c r="HTN28" s="293"/>
      <c r="HTO28" s="293"/>
      <c r="HTP28" s="293"/>
      <c r="HTQ28" s="293"/>
      <c r="HTR28" s="293"/>
      <c r="HTS28" s="293"/>
      <c r="HTT28" s="293"/>
      <c r="HTU28" s="293"/>
      <c r="HTV28" s="293"/>
      <c r="HTW28" s="293"/>
      <c r="HTX28" s="293"/>
      <c r="HTY28" s="293"/>
      <c r="HTZ28" s="293"/>
      <c r="HUA28" s="293"/>
      <c r="HUB28" s="293"/>
      <c r="HUC28" s="293"/>
      <c r="HUD28" s="293"/>
      <c r="HUE28" s="293"/>
      <c r="HUF28" s="293"/>
      <c r="HUG28" s="293"/>
      <c r="HUH28" s="293"/>
      <c r="HUI28" s="293"/>
      <c r="HUJ28" s="293"/>
      <c r="HUK28" s="293"/>
      <c r="HUL28" s="293"/>
      <c r="HUM28" s="293"/>
      <c r="HUN28" s="293"/>
      <c r="HUO28" s="293"/>
      <c r="HUP28" s="293"/>
      <c r="HUQ28" s="293"/>
      <c r="HUR28" s="293"/>
      <c r="HUS28" s="293"/>
      <c r="HUT28" s="293"/>
      <c r="HUU28" s="293"/>
      <c r="HUV28" s="293"/>
      <c r="HUW28" s="293"/>
      <c r="HUX28" s="293"/>
      <c r="HUY28" s="293"/>
      <c r="HUZ28" s="293"/>
      <c r="HVA28" s="293"/>
      <c r="HVB28" s="293"/>
      <c r="HVC28" s="293"/>
      <c r="HVD28" s="293"/>
      <c r="HVE28" s="293"/>
      <c r="HVF28" s="293"/>
      <c r="HVG28" s="293"/>
      <c r="HVH28" s="293"/>
      <c r="HVI28" s="293"/>
      <c r="HVJ28" s="293"/>
      <c r="HVK28" s="293"/>
      <c r="HVL28" s="293"/>
      <c r="HVM28" s="293"/>
      <c r="HVN28" s="293"/>
      <c r="HVO28" s="293"/>
      <c r="HVP28" s="293"/>
      <c r="HVQ28" s="293"/>
      <c r="HVR28" s="293"/>
      <c r="HVS28" s="293"/>
      <c r="HVT28" s="293"/>
      <c r="HVU28" s="293"/>
      <c r="HVV28" s="293"/>
      <c r="HVW28" s="293"/>
      <c r="HVX28" s="293"/>
      <c r="HVY28" s="293"/>
      <c r="HVZ28" s="293"/>
      <c r="HWA28" s="293"/>
      <c r="HWB28" s="293"/>
      <c r="HWC28" s="293"/>
      <c r="HWD28" s="293"/>
      <c r="HWE28" s="293"/>
      <c r="HWF28" s="293"/>
      <c r="HWG28" s="293"/>
      <c r="HWH28" s="293"/>
      <c r="HWI28" s="293"/>
      <c r="HWJ28" s="293"/>
      <c r="HWK28" s="293"/>
      <c r="HWL28" s="293"/>
      <c r="HWM28" s="293"/>
      <c r="HWN28" s="293"/>
      <c r="HWO28" s="293"/>
      <c r="HWP28" s="293"/>
      <c r="HWQ28" s="293"/>
      <c r="HWR28" s="293"/>
      <c r="HWS28" s="293"/>
      <c r="HWT28" s="293"/>
      <c r="HWU28" s="293"/>
      <c r="HWV28" s="293"/>
      <c r="HWW28" s="293"/>
      <c r="HWX28" s="293"/>
      <c r="HWY28" s="293"/>
      <c r="HWZ28" s="293"/>
      <c r="HXA28" s="293"/>
      <c r="HXB28" s="293"/>
      <c r="HXC28" s="293"/>
      <c r="HXD28" s="293"/>
      <c r="HXE28" s="293"/>
      <c r="HXF28" s="293"/>
      <c r="HXG28" s="293"/>
      <c r="HXH28" s="293"/>
      <c r="HXI28" s="293"/>
      <c r="HXJ28" s="293"/>
      <c r="HXK28" s="293"/>
      <c r="HXL28" s="293"/>
      <c r="HXM28" s="293"/>
      <c r="HXN28" s="293"/>
      <c r="HXO28" s="293"/>
      <c r="HXP28" s="293"/>
      <c r="HXQ28" s="293"/>
      <c r="HXR28" s="293"/>
      <c r="HXS28" s="293"/>
      <c r="HXT28" s="293"/>
      <c r="HXU28" s="293"/>
      <c r="HXV28" s="293"/>
      <c r="HXW28" s="293"/>
      <c r="HXX28" s="293"/>
      <c r="HXY28" s="293"/>
      <c r="HXZ28" s="293"/>
      <c r="HYA28" s="293"/>
      <c r="HYB28" s="293"/>
      <c r="HYC28" s="293"/>
      <c r="HYD28" s="293"/>
      <c r="HYE28" s="293"/>
      <c r="HYF28" s="293"/>
      <c r="HYG28" s="293"/>
      <c r="HYH28" s="293"/>
      <c r="HYI28" s="293"/>
      <c r="HYJ28" s="293"/>
      <c r="HYK28" s="293"/>
      <c r="HYL28" s="293"/>
      <c r="HYM28" s="293"/>
      <c r="HYN28" s="293"/>
      <c r="HYO28" s="293"/>
      <c r="HYP28" s="293"/>
      <c r="HYQ28" s="293"/>
      <c r="HYR28" s="293"/>
      <c r="HYS28" s="293"/>
      <c r="HYT28" s="293"/>
      <c r="HYU28" s="293"/>
      <c r="HYV28" s="293"/>
      <c r="HYW28" s="293"/>
      <c r="HYX28" s="293"/>
      <c r="HYY28" s="293"/>
      <c r="HYZ28" s="293"/>
      <c r="HZA28" s="293"/>
      <c r="HZB28" s="293"/>
      <c r="HZC28" s="293"/>
      <c r="HZD28" s="293"/>
      <c r="HZE28" s="293"/>
      <c r="HZF28" s="293"/>
      <c r="HZG28" s="293"/>
      <c r="HZH28" s="293"/>
      <c r="HZI28" s="293"/>
      <c r="HZJ28" s="293"/>
      <c r="HZK28" s="293"/>
      <c r="HZL28" s="293"/>
      <c r="HZM28" s="293"/>
      <c r="HZN28" s="293"/>
      <c r="HZO28" s="293"/>
      <c r="HZP28" s="293"/>
      <c r="HZQ28" s="293"/>
      <c r="HZR28" s="293"/>
      <c r="HZS28" s="293"/>
      <c r="HZT28" s="293"/>
      <c r="HZU28" s="293"/>
      <c r="HZV28" s="293"/>
      <c r="HZW28" s="293"/>
      <c r="HZX28" s="293"/>
      <c r="HZY28" s="293"/>
      <c r="HZZ28" s="293"/>
      <c r="IAA28" s="293"/>
      <c r="IAB28" s="293"/>
      <c r="IAC28" s="293"/>
      <c r="IAD28" s="293"/>
      <c r="IAE28" s="293"/>
      <c r="IAF28" s="293"/>
      <c r="IAG28" s="293"/>
      <c r="IAH28" s="293"/>
      <c r="IAI28" s="293"/>
      <c r="IAJ28" s="293"/>
      <c r="IAK28" s="293"/>
      <c r="IAL28" s="293"/>
      <c r="IAM28" s="293"/>
      <c r="IAN28" s="293"/>
      <c r="IAO28" s="293"/>
      <c r="IAP28" s="293"/>
      <c r="IAQ28" s="293"/>
      <c r="IAR28" s="293"/>
      <c r="IAS28" s="293"/>
      <c r="IAT28" s="293"/>
      <c r="IAU28" s="293"/>
      <c r="IAV28" s="293"/>
      <c r="IAW28" s="293"/>
      <c r="IAX28" s="293"/>
      <c r="IAY28" s="293"/>
      <c r="IAZ28" s="293"/>
      <c r="IBA28" s="293"/>
      <c r="IBB28" s="293"/>
      <c r="IBC28" s="293"/>
      <c r="IBD28" s="293"/>
      <c r="IBE28" s="293"/>
      <c r="IBF28" s="293"/>
      <c r="IBG28" s="293"/>
      <c r="IBH28" s="293"/>
      <c r="IBI28" s="293"/>
      <c r="IBJ28" s="293"/>
      <c r="IBK28" s="293"/>
      <c r="IBL28" s="293"/>
      <c r="IBM28" s="293"/>
      <c r="IBN28" s="293"/>
      <c r="IBO28" s="293"/>
      <c r="IBP28" s="293"/>
      <c r="IBQ28" s="293"/>
      <c r="IBR28" s="293"/>
      <c r="IBS28" s="293"/>
      <c r="IBT28" s="293"/>
      <c r="IBU28" s="293"/>
      <c r="IBV28" s="293"/>
      <c r="IBW28" s="293"/>
      <c r="IBX28" s="293"/>
      <c r="IBY28" s="293"/>
      <c r="IBZ28" s="293"/>
      <c r="ICA28" s="293"/>
      <c r="ICB28" s="293"/>
      <c r="ICC28" s="293"/>
      <c r="ICD28" s="293"/>
      <c r="ICE28" s="293"/>
      <c r="ICF28" s="293"/>
      <c r="ICG28" s="293"/>
      <c r="ICH28" s="293"/>
      <c r="ICI28" s="293"/>
      <c r="ICJ28" s="293"/>
      <c r="ICK28" s="293"/>
      <c r="ICL28" s="293"/>
      <c r="ICM28" s="293"/>
      <c r="ICN28" s="293"/>
      <c r="ICO28" s="293"/>
      <c r="ICP28" s="293"/>
      <c r="ICQ28" s="293"/>
      <c r="ICR28" s="293"/>
      <c r="ICS28" s="293"/>
      <c r="ICT28" s="293"/>
      <c r="ICU28" s="293"/>
      <c r="ICV28" s="293"/>
      <c r="ICW28" s="293"/>
      <c r="ICX28" s="293"/>
      <c r="ICY28" s="293"/>
      <c r="ICZ28" s="293"/>
      <c r="IDA28" s="293"/>
      <c r="IDB28" s="293"/>
      <c r="IDC28" s="293"/>
      <c r="IDD28" s="293"/>
      <c r="IDE28" s="293"/>
      <c r="IDF28" s="293"/>
      <c r="IDG28" s="293"/>
      <c r="IDH28" s="293"/>
      <c r="IDI28" s="293"/>
      <c r="IDJ28" s="293"/>
      <c r="IDK28" s="293"/>
      <c r="IDL28" s="293"/>
      <c r="IDM28" s="293"/>
      <c r="IDN28" s="293"/>
      <c r="IDO28" s="293"/>
      <c r="IDP28" s="293"/>
      <c r="IDQ28" s="293"/>
      <c r="IDR28" s="293"/>
      <c r="IDS28" s="293"/>
      <c r="IDT28" s="293"/>
      <c r="IDU28" s="293"/>
      <c r="IDV28" s="293"/>
      <c r="IDW28" s="293"/>
      <c r="IDX28" s="293"/>
      <c r="IDY28" s="293"/>
      <c r="IDZ28" s="293"/>
      <c r="IEA28" s="293"/>
      <c r="IEB28" s="293"/>
      <c r="IEC28" s="293"/>
      <c r="IED28" s="293"/>
      <c r="IEE28" s="293"/>
      <c r="IEF28" s="293"/>
      <c r="IEG28" s="293"/>
      <c r="IEH28" s="293"/>
      <c r="IEI28" s="293"/>
      <c r="IEJ28" s="293"/>
      <c r="IEK28" s="293"/>
      <c r="IEL28" s="293"/>
      <c r="IEM28" s="293"/>
      <c r="IEN28" s="293"/>
      <c r="IEO28" s="293"/>
      <c r="IEP28" s="293"/>
      <c r="IEQ28" s="293"/>
      <c r="IER28" s="293"/>
      <c r="IES28" s="293"/>
      <c r="IET28" s="293"/>
      <c r="IEU28" s="293"/>
      <c r="IEV28" s="293"/>
      <c r="IEW28" s="293"/>
      <c r="IEX28" s="293"/>
      <c r="IEY28" s="293"/>
      <c r="IEZ28" s="293"/>
      <c r="IFA28" s="293"/>
      <c r="IFB28" s="293"/>
      <c r="IFC28" s="293"/>
      <c r="IFD28" s="293"/>
      <c r="IFE28" s="293"/>
      <c r="IFF28" s="293"/>
      <c r="IFG28" s="293"/>
      <c r="IFH28" s="293"/>
      <c r="IFI28" s="293"/>
      <c r="IFJ28" s="293"/>
      <c r="IFK28" s="293"/>
      <c r="IFL28" s="293"/>
      <c r="IFM28" s="293"/>
      <c r="IFN28" s="293"/>
      <c r="IFO28" s="293"/>
      <c r="IFP28" s="293"/>
      <c r="IFQ28" s="293"/>
      <c r="IFR28" s="293"/>
      <c r="IFS28" s="293"/>
      <c r="IFT28" s="293"/>
      <c r="IFU28" s="293"/>
      <c r="IFV28" s="293"/>
      <c r="IFW28" s="293"/>
      <c r="IFX28" s="293"/>
      <c r="IFY28" s="293"/>
      <c r="IFZ28" s="293"/>
      <c r="IGA28" s="293"/>
      <c r="IGB28" s="293"/>
      <c r="IGC28" s="293"/>
      <c r="IGD28" s="293"/>
      <c r="IGE28" s="293"/>
      <c r="IGF28" s="293"/>
      <c r="IGG28" s="293"/>
      <c r="IGH28" s="293"/>
      <c r="IGI28" s="293"/>
      <c r="IGJ28" s="293"/>
      <c r="IGK28" s="293"/>
      <c r="IGL28" s="293"/>
      <c r="IGM28" s="293"/>
      <c r="IGN28" s="293"/>
      <c r="IGO28" s="293"/>
      <c r="IGP28" s="293"/>
      <c r="IGQ28" s="293"/>
      <c r="IGR28" s="293"/>
      <c r="IGS28" s="293"/>
      <c r="IGT28" s="293"/>
      <c r="IGU28" s="293"/>
      <c r="IGV28" s="293"/>
      <c r="IGW28" s="293"/>
      <c r="IGX28" s="293"/>
      <c r="IGY28" s="293"/>
      <c r="IGZ28" s="293"/>
      <c r="IHA28" s="293"/>
      <c r="IHB28" s="293"/>
      <c r="IHC28" s="293"/>
      <c r="IHD28" s="293"/>
      <c r="IHE28" s="293"/>
      <c r="IHF28" s="293"/>
      <c r="IHG28" s="293"/>
      <c r="IHH28" s="293"/>
      <c r="IHI28" s="293"/>
      <c r="IHJ28" s="293"/>
      <c r="IHK28" s="293"/>
      <c r="IHL28" s="293"/>
      <c r="IHM28" s="293"/>
      <c r="IHN28" s="293"/>
      <c r="IHO28" s="293"/>
      <c r="IHP28" s="293"/>
      <c r="IHQ28" s="293"/>
      <c r="IHR28" s="293"/>
      <c r="IHS28" s="293"/>
      <c r="IHT28" s="293"/>
      <c r="IHU28" s="293"/>
      <c r="IHV28" s="293"/>
      <c r="IHW28" s="293"/>
      <c r="IHX28" s="293"/>
      <c r="IHY28" s="293"/>
      <c r="IHZ28" s="293"/>
      <c r="IIA28" s="293"/>
      <c r="IIB28" s="293"/>
      <c r="IIC28" s="293"/>
      <c r="IID28" s="293"/>
      <c r="IIE28" s="293"/>
      <c r="IIF28" s="293"/>
      <c r="IIG28" s="293"/>
      <c r="IIH28" s="293"/>
      <c r="III28" s="293"/>
      <c r="IIJ28" s="293"/>
      <c r="IIK28" s="293"/>
      <c r="IIL28" s="293"/>
      <c r="IIM28" s="293"/>
      <c r="IIN28" s="293"/>
      <c r="IIO28" s="293"/>
      <c r="IIP28" s="293"/>
      <c r="IIQ28" s="293"/>
      <c r="IIR28" s="293"/>
      <c r="IIS28" s="293"/>
      <c r="IIT28" s="293"/>
      <c r="IIU28" s="293"/>
      <c r="IIV28" s="293"/>
      <c r="IIW28" s="293"/>
      <c r="IIX28" s="293"/>
      <c r="IIY28" s="293"/>
      <c r="IIZ28" s="293"/>
      <c r="IJA28" s="293"/>
      <c r="IJB28" s="293"/>
      <c r="IJC28" s="293"/>
      <c r="IJD28" s="293"/>
      <c r="IJE28" s="293"/>
      <c r="IJF28" s="293"/>
      <c r="IJG28" s="293"/>
      <c r="IJH28" s="293"/>
      <c r="IJI28" s="293"/>
      <c r="IJJ28" s="293"/>
      <c r="IJK28" s="293"/>
      <c r="IJL28" s="293"/>
      <c r="IJM28" s="293"/>
      <c r="IJN28" s="293"/>
      <c r="IJO28" s="293"/>
      <c r="IJP28" s="293"/>
      <c r="IJQ28" s="293"/>
      <c r="IJR28" s="293"/>
      <c r="IJS28" s="293"/>
      <c r="IJT28" s="293"/>
      <c r="IJU28" s="293"/>
      <c r="IJV28" s="293"/>
      <c r="IJW28" s="293"/>
      <c r="IJX28" s="293"/>
      <c r="IJY28" s="293"/>
      <c r="IJZ28" s="293"/>
      <c r="IKA28" s="293"/>
      <c r="IKB28" s="293"/>
      <c r="IKC28" s="293"/>
      <c r="IKD28" s="293"/>
      <c r="IKE28" s="293"/>
      <c r="IKF28" s="293"/>
      <c r="IKG28" s="293"/>
      <c r="IKH28" s="293"/>
      <c r="IKI28" s="293"/>
      <c r="IKJ28" s="293"/>
      <c r="IKK28" s="293"/>
      <c r="IKL28" s="293"/>
      <c r="IKM28" s="293"/>
      <c r="IKN28" s="293"/>
      <c r="IKO28" s="293"/>
      <c r="IKP28" s="293"/>
      <c r="IKQ28" s="293"/>
      <c r="IKR28" s="293"/>
      <c r="IKS28" s="293"/>
      <c r="IKT28" s="293"/>
      <c r="IKU28" s="293"/>
      <c r="IKV28" s="293"/>
      <c r="IKW28" s="293"/>
      <c r="IKX28" s="293"/>
      <c r="IKY28" s="293"/>
      <c r="IKZ28" s="293"/>
      <c r="ILA28" s="293"/>
      <c r="ILB28" s="293"/>
      <c r="ILC28" s="293"/>
      <c r="ILD28" s="293"/>
      <c r="ILE28" s="293"/>
      <c r="ILF28" s="293"/>
      <c r="ILG28" s="293"/>
      <c r="ILH28" s="293"/>
      <c r="ILI28" s="293"/>
      <c r="ILJ28" s="293"/>
      <c r="ILK28" s="293"/>
      <c r="ILL28" s="293"/>
      <c r="ILM28" s="293"/>
      <c r="ILN28" s="293"/>
      <c r="ILO28" s="293"/>
      <c r="ILP28" s="293"/>
      <c r="ILQ28" s="293"/>
      <c r="ILR28" s="293"/>
      <c r="ILS28" s="293"/>
      <c r="ILT28" s="293"/>
      <c r="ILU28" s="293"/>
      <c r="ILV28" s="293"/>
      <c r="ILW28" s="293"/>
      <c r="ILX28" s="293"/>
      <c r="ILY28" s="293"/>
      <c r="ILZ28" s="293"/>
      <c r="IMA28" s="293"/>
      <c r="IMB28" s="293"/>
      <c r="IMC28" s="293"/>
      <c r="IMD28" s="293"/>
      <c r="IME28" s="293"/>
      <c r="IMF28" s="293"/>
      <c r="IMG28" s="293"/>
      <c r="IMH28" s="293"/>
      <c r="IMI28" s="293"/>
      <c r="IMJ28" s="293"/>
      <c r="IMK28" s="293"/>
      <c r="IML28" s="293"/>
      <c r="IMM28" s="293"/>
      <c r="IMN28" s="293"/>
      <c r="IMO28" s="293"/>
      <c r="IMP28" s="293"/>
      <c r="IMQ28" s="293"/>
      <c r="IMR28" s="293"/>
      <c r="IMS28" s="293"/>
      <c r="IMT28" s="293"/>
      <c r="IMU28" s="293"/>
      <c r="IMV28" s="293"/>
      <c r="IMW28" s="293"/>
      <c r="IMX28" s="293"/>
      <c r="IMY28" s="293"/>
      <c r="IMZ28" s="293"/>
      <c r="INA28" s="293"/>
      <c r="INB28" s="293"/>
      <c r="INC28" s="293"/>
      <c r="IND28" s="293"/>
      <c r="INE28" s="293"/>
      <c r="INF28" s="293"/>
      <c r="ING28" s="293"/>
      <c r="INH28" s="293"/>
      <c r="INI28" s="293"/>
      <c r="INJ28" s="293"/>
      <c r="INK28" s="293"/>
      <c r="INL28" s="293"/>
      <c r="INM28" s="293"/>
      <c r="INN28" s="293"/>
      <c r="INO28" s="293"/>
      <c r="INP28" s="293"/>
      <c r="INQ28" s="293"/>
      <c r="INR28" s="293"/>
      <c r="INS28" s="293"/>
      <c r="INT28" s="293"/>
      <c r="INU28" s="293"/>
      <c r="INV28" s="293"/>
      <c r="INW28" s="293"/>
      <c r="INX28" s="293"/>
      <c r="INY28" s="293"/>
      <c r="INZ28" s="293"/>
      <c r="IOA28" s="293"/>
      <c r="IOB28" s="293"/>
      <c r="IOC28" s="293"/>
      <c r="IOD28" s="293"/>
      <c r="IOE28" s="293"/>
      <c r="IOF28" s="293"/>
      <c r="IOG28" s="293"/>
      <c r="IOH28" s="293"/>
      <c r="IOI28" s="293"/>
      <c r="IOJ28" s="293"/>
      <c r="IOK28" s="293"/>
      <c r="IOL28" s="293"/>
      <c r="IOM28" s="293"/>
      <c r="ION28" s="293"/>
      <c r="IOO28" s="293"/>
      <c r="IOP28" s="293"/>
      <c r="IOQ28" s="293"/>
      <c r="IOR28" s="293"/>
      <c r="IOS28" s="293"/>
      <c r="IOT28" s="293"/>
      <c r="IOU28" s="293"/>
      <c r="IOV28" s="293"/>
      <c r="IOW28" s="293"/>
      <c r="IOX28" s="293"/>
      <c r="IOY28" s="293"/>
      <c r="IOZ28" s="293"/>
      <c r="IPA28" s="293"/>
      <c r="IPB28" s="293"/>
      <c r="IPC28" s="293"/>
      <c r="IPD28" s="293"/>
      <c r="IPE28" s="293"/>
      <c r="IPF28" s="293"/>
      <c r="IPG28" s="293"/>
      <c r="IPH28" s="293"/>
      <c r="IPI28" s="293"/>
      <c r="IPJ28" s="293"/>
      <c r="IPK28" s="293"/>
      <c r="IPL28" s="293"/>
      <c r="IPM28" s="293"/>
      <c r="IPN28" s="293"/>
      <c r="IPO28" s="293"/>
      <c r="IPP28" s="293"/>
      <c r="IPQ28" s="293"/>
      <c r="IPR28" s="293"/>
      <c r="IPS28" s="293"/>
      <c r="IPT28" s="293"/>
      <c r="IPU28" s="293"/>
      <c r="IPV28" s="293"/>
      <c r="IPW28" s="293"/>
      <c r="IPX28" s="293"/>
      <c r="IPY28" s="293"/>
      <c r="IPZ28" s="293"/>
      <c r="IQA28" s="293"/>
      <c r="IQB28" s="293"/>
      <c r="IQC28" s="293"/>
      <c r="IQD28" s="293"/>
      <c r="IQE28" s="293"/>
      <c r="IQF28" s="293"/>
      <c r="IQG28" s="293"/>
      <c r="IQH28" s="293"/>
      <c r="IQI28" s="293"/>
      <c r="IQJ28" s="293"/>
      <c r="IQK28" s="293"/>
      <c r="IQL28" s="293"/>
      <c r="IQM28" s="293"/>
      <c r="IQN28" s="293"/>
      <c r="IQO28" s="293"/>
      <c r="IQP28" s="293"/>
      <c r="IQQ28" s="293"/>
      <c r="IQR28" s="293"/>
      <c r="IQS28" s="293"/>
      <c r="IQT28" s="293"/>
      <c r="IQU28" s="293"/>
      <c r="IQV28" s="293"/>
      <c r="IQW28" s="293"/>
      <c r="IQX28" s="293"/>
      <c r="IQY28" s="293"/>
      <c r="IQZ28" s="293"/>
      <c r="IRA28" s="293"/>
      <c r="IRB28" s="293"/>
      <c r="IRC28" s="293"/>
      <c r="IRD28" s="293"/>
      <c r="IRE28" s="293"/>
      <c r="IRF28" s="293"/>
      <c r="IRG28" s="293"/>
      <c r="IRH28" s="293"/>
      <c r="IRI28" s="293"/>
      <c r="IRJ28" s="293"/>
      <c r="IRK28" s="293"/>
      <c r="IRL28" s="293"/>
      <c r="IRM28" s="293"/>
      <c r="IRN28" s="293"/>
      <c r="IRO28" s="293"/>
      <c r="IRP28" s="293"/>
      <c r="IRQ28" s="293"/>
      <c r="IRR28" s="293"/>
      <c r="IRS28" s="293"/>
      <c r="IRT28" s="293"/>
      <c r="IRU28" s="293"/>
      <c r="IRV28" s="293"/>
      <c r="IRW28" s="293"/>
      <c r="IRX28" s="293"/>
      <c r="IRY28" s="293"/>
      <c r="IRZ28" s="293"/>
      <c r="ISA28" s="293"/>
      <c r="ISB28" s="293"/>
      <c r="ISC28" s="293"/>
      <c r="ISD28" s="293"/>
      <c r="ISE28" s="293"/>
      <c r="ISF28" s="293"/>
      <c r="ISG28" s="293"/>
      <c r="ISH28" s="293"/>
      <c r="ISI28" s="293"/>
      <c r="ISJ28" s="293"/>
      <c r="ISK28" s="293"/>
      <c r="ISL28" s="293"/>
      <c r="ISM28" s="293"/>
      <c r="ISN28" s="293"/>
      <c r="ISO28" s="293"/>
      <c r="ISP28" s="293"/>
      <c r="ISQ28" s="293"/>
      <c r="ISR28" s="293"/>
      <c r="ISS28" s="293"/>
      <c r="IST28" s="293"/>
      <c r="ISU28" s="293"/>
      <c r="ISV28" s="293"/>
      <c r="ISW28" s="293"/>
      <c r="ISX28" s="293"/>
      <c r="ISY28" s="293"/>
      <c r="ISZ28" s="293"/>
      <c r="ITA28" s="293"/>
      <c r="ITB28" s="293"/>
      <c r="ITC28" s="293"/>
      <c r="ITD28" s="293"/>
      <c r="ITE28" s="293"/>
      <c r="ITF28" s="293"/>
      <c r="ITG28" s="293"/>
      <c r="ITH28" s="293"/>
      <c r="ITI28" s="293"/>
      <c r="ITJ28" s="293"/>
      <c r="ITK28" s="293"/>
      <c r="ITL28" s="293"/>
      <c r="ITM28" s="293"/>
      <c r="ITN28" s="293"/>
      <c r="ITO28" s="293"/>
      <c r="ITP28" s="293"/>
      <c r="ITQ28" s="293"/>
      <c r="ITR28" s="293"/>
      <c r="ITS28" s="293"/>
      <c r="ITT28" s="293"/>
      <c r="ITU28" s="293"/>
      <c r="ITV28" s="293"/>
      <c r="ITW28" s="293"/>
      <c r="ITX28" s="293"/>
      <c r="ITY28" s="293"/>
      <c r="ITZ28" s="293"/>
      <c r="IUA28" s="293"/>
      <c r="IUB28" s="293"/>
      <c r="IUC28" s="293"/>
      <c r="IUD28" s="293"/>
      <c r="IUE28" s="293"/>
      <c r="IUF28" s="293"/>
      <c r="IUG28" s="293"/>
      <c r="IUH28" s="293"/>
      <c r="IUI28" s="293"/>
      <c r="IUJ28" s="293"/>
      <c r="IUK28" s="293"/>
      <c r="IUL28" s="293"/>
      <c r="IUM28" s="293"/>
      <c r="IUN28" s="293"/>
      <c r="IUO28" s="293"/>
      <c r="IUP28" s="293"/>
      <c r="IUQ28" s="293"/>
      <c r="IUR28" s="293"/>
      <c r="IUS28" s="293"/>
      <c r="IUT28" s="293"/>
      <c r="IUU28" s="293"/>
      <c r="IUV28" s="293"/>
      <c r="IUW28" s="293"/>
      <c r="IUX28" s="293"/>
      <c r="IUY28" s="293"/>
      <c r="IUZ28" s="293"/>
      <c r="IVA28" s="293"/>
      <c r="IVB28" s="293"/>
      <c r="IVC28" s="293"/>
      <c r="IVD28" s="293"/>
      <c r="IVE28" s="293"/>
      <c r="IVF28" s="293"/>
      <c r="IVG28" s="293"/>
      <c r="IVH28" s="293"/>
      <c r="IVI28" s="293"/>
      <c r="IVJ28" s="293"/>
      <c r="IVK28" s="293"/>
      <c r="IVL28" s="293"/>
      <c r="IVM28" s="293"/>
      <c r="IVN28" s="293"/>
      <c r="IVO28" s="293"/>
      <c r="IVP28" s="293"/>
      <c r="IVQ28" s="293"/>
      <c r="IVR28" s="293"/>
      <c r="IVS28" s="293"/>
      <c r="IVT28" s="293"/>
      <c r="IVU28" s="293"/>
      <c r="IVV28" s="293"/>
      <c r="IVW28" s="293"/>
      <c r="IVX28" s="293"/>
      <c r="IVY28" s="293"/>
      <c r="IVZ28" s="293"/>
      <c r="IWA28" s="293"/>
      <c r="IWB28" s="293"/>
      <c r="IWC28" s="293"/>
      <c r="IWD28" s="293"/>
      <c r="IWE28" s="293"/>
      <c r="IWF28" s="293"/>
      <c r="IWG28" s="293"/>
      <c r="IWH28" s="293"/>
      <c r="IWI28" s="293"/>
      <c r="IWJ28" s="293"/>
      <c r="IWK28" s="293"/>
      <c r="IWL28" s="293"/>
      <c r="IWM28" s="293"/>
      <c r="IWN28" s="293"/>
      <c r="IWO28" s="293"/>
      <c r="IWP28" s="293"/>
      <c r="IWQ28" s="293"/>
      <c r="IWR28" s="293"/>
      <c r="IWS28" s="293"/>
      <c r="IWT28" s="293"/>
      <c r="IWU28" s="293"/>
      <c r="IWV28" s="293"/>
      <c r="IWW28" s="293"/>
      <c r="IWX28" s="293"/>
      <c r="IWY28" s="293"/>
      <c r="IWZ28" s="293"/>
      <c r="IXA28" s="293"/>
      <c r="IXB28" s="293"/>
      <c r="IXC28" s="293"/>
      <c r="IXD28" s="293"/>
      <c r="IXE28" s="293"/>
      <c r="IXF28" s="293"/>
      <c r="IXG28" s="293"/>
      <c r="IXH28" s="293"/>
      <c r="IXI28" s="293"/>
      <c r="IXJ28" s="293"/>
      <c r="IXK28" s="293"/>
      <c r="IXL28" s="293"/>
      <c r="IXM28" s="293"/>
      <c r="IXN28" s="293"/>
      <c r="IXO28" s="293"/>
      <c r="IXP28" s="293"/>
      <c r="IXQ28" s="293"/>
      <c r="IXR28" s="293"/>
      <c r="IXS28" s="293"/>
      <c r="IXT28" s="293"/>
      <c r="IXU28" s="293"/>
      <c r="IXV28" s="293"/>
      <c r="IXW28" s="293"/>
      <c r="IXX28" s="293"/>
      <c r="IXY28" s="293"/>
      <c r="IXZ28" s="293"/>
      <c r="IYA28" s="293"/>
      <c r="IYB28" s="293"/>
      <c r="IYC28" s="293"/>
      <c r="IYD28" s="293"/>
      <c r="IYE28" s="293"/>
      <c r="IYF28" s="293"/>
      <c r="IYG28" s="293"/>
      <c r="IYH28" s="293"/>
      <c r="IYI28" s="293"/>
      <c r="IYJ28" s="293"/>
      <c r="IYK28" s="293"/>
      <c r="IYL28" s="293"/>
      <c r="IYM28" s="293"/>
      <c r="IYN28" s="293"/>
      <c r="IYO28" s="293"/>
      <c r="IYP28" s="293"/>
      <c r="IYQ28" s="293"/>
      <c r="IYR28" s="293"/>
      <c r="IYS28" s="293"/>
      <c r="IYT28" s="293"/>
      <c r="IYU28" s="293"/>
      <c r="IYV28" s="293"/>
      <c r="IYW28" s="293"/>
      <c r="IYX28" s="293"/>
      <c r="IYY28" s="293"/>
      <c r="IYZ28" s="293"/>
      <c r="IZA28" s="293"/>
      <c r="IZB28" s="293"/>
      <c r="IZC28" s="293"/>
      <c r="IZD28" s="293"/>
      <c r="IZE28" s="293"/>
      <c r="IZF28" s="293"/>
      <c r="IZG28" s="293"/>
      <c r="IZH28" s="293"/>
      <c r="IZI28" s="293"/>
      <c r="IZJ28" s="293"/>
      <c r="IZK28" s="293"/>
      <c r="IZL28" s="293"/>
      <c r="IZM28" s="293"/>
      <c r="IZN28" s="293"/>
      <c r="IZO28" s="293"/>
      <c r="IZP28" s="293"/>
      <c r="IZQ28" s="293"/>
      <c r="IZR28" s="293"/>
      <c r="IZS28" s="293"/>
      <c r="IZT28" s="293"/>
      <c r="IZU28" s="293"/>
      <c r="IZV28" s="293"/>
      <c r="IZW28" s="293"/>
      <c r="IZX28" s="293"/>
      <c r="IZY28" s="293"/>
      <c r="IZZ28" s="293"/>
      <c r="JAA28" s="293"/>
      <c r="JAB28" s="293"/>
      <c r="JAC28" s="293"/>
      <c r="JAD28" s="293"/>
      <c r="JAE28" s="293"/>
      <c r="JAF28" s="293"/>
      <c r="JAG28" s="293"/>
      <c r="JAH28" s="293"/>
      <c r="JAI28" s="293"/>
      <c r="JAJ28" s="293"/>
      <c r="JAK28" s="293"/>
      <c r="JAL28" s="293"/>
      <c r="JAM28" s="293"/>
      <c r="JAN28" s="293"/>
      <c r="JAO28" s="293"/>
      <c r="JAP28" s="293"/>
      <c r="JAQ28" s="293"/>
      <c r="JAR28" s="293"/>
      <c r="JAS28" s="293"/>
      <c r="JAT28" s="293"/>
      <c r="JAU28" s="293"/>
      <c r="JAV28" s="293"/>
      <c r="JAW28" s="293"/>
      <c r="JAX28" s="293"/>
      <c r="JAY28" s="293"/>
      <c r="JAZ28" s="293"/>
      <c r="JBA28" s="293"/>
      <c r="JBB28" s="293"/>
      <c r="JBC28" s="293"/>
      <c r="JBD28" s="293"/>
      <c r="JBE28" s="293"/>
      <c r="JBF28" s="293"/>
      <c r="JBG28" s="293"/>
      <c r="JBH28" s="293"/>
      <c r="JBI28" s="293"/>
      <c r="JBJ28" s="293"/>
      <c r="JBK28" s="293"/>
      <c r="JBL28" s="293"/>
      <c r="JBM28" s="293"/>
      <c r="JBN28" s="293"/>
      <c r="JBO28" s="293"/>
      <c r="JBP28" s="293"/>
      <c r="JBQ28" s="293"/>
      <c r="JBR28" s="293"/>
      <c r="JBS28" s="293"/>
      <c r="JBT28" s="293"/>
      <c r="JBU28" s="293"/>
      <c r="JBV28" s="293"/>
      <c r="JBW28" s="293"/>
      <c r="JBX28" s="293"/>
      <c r="JBY28" s="293"/>
      <c r="JBZ28" s="293"/>
      <c r="JCA28" s="293"/>
      <c r="JCB28" s="293"/>
      <c r="JCC28" s="293"/>
      <c r="JCD28" s="293"/>
      <c r="JCE28" s="293"/>
      <c r="JCF28" s="293"/>
      <c r="JCG28" s="293"/>
      <c r="JCH28" s="293"/>
      <c r="JCI28" s="293"/>
      <c r="JCJ28" s="293"/>
      <c r="JCK28" s="293"/>
      <c r="JCL28" s="293"/>
      <c r="JCM28" s="293"/>
      <c r="JCN28" s="293"/>
      <c r="JCO28" s="293"/>
      <c r="JCP28" s="293"/>
      <c r="JCQ28" s="293"/>
      <c r="JCR28" s="293"/>
      <c r="JCS28" s="293"/>
      <c r="JCT28" s="293"/>
      <c r="JCU28" s="293"/>
      <c r="JCV28" s="293"/>
      <c r="JCW28" s="293"/>
      <c r="JCX28" s="293"/>
      <c r="JCY28" s="293"/>
      <c r="JCZ28" s="293"/>
      <c r="JDA28" s="293"/>
      <c r="JDB28" s="293"/>
      <c r="JDC28" s="293"/>
      <c r="JDD28" s="293"/>
      <c r="JDE28" s="293"/>
      <c r="JDF28" s="293"/>
      <c r="JDG28" s="293"/>
      <c r="JDH28" s="293"/>
      <c r="JDI28" s="293"/>
      <c r="JDJ28" s="293"/>
      <c r="JDK28" s="293"/>
      <c r="JDL28" s="293"/>
      <c r="JDM28" s="293"/>
      <c r="JDN28" s="293"/>
      <c r="JDO28" s="293"/>
      <c r="JDP28" s="293"/>
      <c r="JDQ28" s="293"/>
      <c r="JDR28" s="293"/>
      <c r="JDS28" s="293"/>
      <c r="JDT28" s="293"/>
      <c r="JDU28" s="293"/>
      <c r="JDV28" s="293"/>
      <c r="JDW28" s="293"/>
      <c r="JDX28" s="293"/>
      <c r="JDY28" s="293"/>
      <c r="JDZ28" s="293"/>
      <c r="JEA28" s="293"/>
      <c r="JEB28" s="293"/>
      <c r="JEC28" s="293"/>
      <c r="JED28" s="293"/>
      <c r="JEE28" s="293"/>
      <c r="JEF28" s="293"/>
      <c r="JEG28" s="293"/>
      <c r="JEH28" s="293"/>
      <c r="JEI28" s="293"/>
      <c r="JEJ28" s="293"/>
      <c r="JEK28" s="293"/>
      <c r="JEL28" s="293"/>
      <c r="JEM28" s="293"/>
      <c r="JEN28" s="293"/>
      <c r="JEO28" s="293"/>
      <c r="JEP28" s="293"/>
      <c r="JEQ28" s="293"/>
      <c r="JER28" s="293"/>
      <c r="JES28" s="293"/>
      <c r="JET28" s="293"/>
      <c r="JEU28" s="293"/>
      <c r="JEV28" s="293"/>
      <c r="JEW28" s="293"/>
      <c r="JEX28" s="293"/>
      <c r="JEY28" s="293"/>
      <c r="JEZ28" s="293"/>
      <c r="JFA28" s="293"/>
      <c r="JFB28" s="293"/>
      <c r="JFC28" s="293"/>
      <c r="JFD28" s="293"/>
      <c r="JFE28" s="293"/>
      <c r="JFF28" s="293"/>
      <c r="JFG28" s="293"/>
      <c r="JFH28" s="293"/>
      <c r="JFI28" s="293"/>
      <c r="JFJ28" s="293"/>
      <c r="JFK28" s="293"/>
      <c r="JFL28" s="293"/>
      <c r="JFM28" s="293"/>
      <c r="JFN28" s="293"/>
      <c r="JFO28" s="293"/>
      <c r="JFP28" s="293"/>
      <c r="JFQ28" s="293"/>
      <c r="JFR28" s="293"/>
      <c r="JFS28" s="293"/>
      <c r="JFT28" s="293"/>
      <c r="JFU28" s="293"/>
      <c r="JFV28" s="293"/>
      <c r="JFW28" s="293"/>
      <c r="JFX28" s="293"/>
      <c r="JFY28" s="293"/>
      <c r="JFZ28" s="293"/>
      <c r="JGA28" s="293"/>
      <c r="JGB28" s="293"/>
      <c r="JGC28" s="293"/>
      <c r="JGD28" s="293"/>
      <c r="JGE28" s="293"/>
      <c r="JGF28" s="293"/>
      <c r="JGG28" s="293"/>
      <c r="JGH28" s="293"/>
      <c r="JGI28" s="293"/>
      <c r="JGJ28" s="293"/>
      <c r="JGK28" s="293"/>
      <c r="JGL28" s="293"/>
      <c r="JGM28" s="293"/>
      <c r="JGN28" s="293"/>
      <c r="JGO28" s="293"/>
      <c r="JGP28" s="293"/>
      <c r="JGQ28" s="293"/>
      <c r="JGR28" s="293"/>
      <c r="JGS28" s="293"/>
      <c r="JGT28" s="293"/>
      <c r="JGU28" s="293"/>
      <c r="JGV28" s="293"/>
      <c r="JGW28" s="293"/>
      <c r="JGX28" s="293"/>
      <c r="JGY28" s="293"/>
      <c r="JGZ28" s="293"/>
      <c r="JHA28" s="293"/>
      <c r="JHB28" s="293"/>
      <c r="JHC28" s="293"/>
      <c r="JHD28" s="293"/>
      <c r="JHE28" s="293"/>
      <c r="JHF28" s="293"/>
      <c r="JHG28" s="293"/>
      <c r="JHH28" s="293"/>
      <c r="JHI28" s="293"/>
      <c r="JHJ28" s="293"/>
      <c r="JHK28" s="293"/>
      <c r="JHL28" s="293"/>
      <c r="JHM28" s="293"/>
      <c r="JHN28" s="293"/>
      <c r="JHO28" s="293"/>
      <c r="JHP28" s="293"/>
      <c r="JHQ28" s="293"/>
      <c r="JHR28" s="293"/>
      <c r="JHS28" s="293"/>
      <c r="JHT28" s="293"/>
      <c r="JHU28" s="293"/>
      <c r="JHV28" s="293"/>
      <c r="JHW28" s="293"/>
      <c r="JHX28" s="293"/>
      <c r="JHY28" s="293"/>
      <c r="JHZ28" s="293"/>
      <c r="JIA28" s="293"/>
      <c r="JIB28" s="293"/>
      <c r="JIC28" s="293"/>
      <c r="JID28" s="293"/>
      <c r="JIE28" s="293"/>
      <c r="JIF28" s="293"/>
      <c r="JIG28" s="293"/>
      <c r="JIH28" s="293"/>
      <c r="JII28" s="293"/>
      <c r="JIJ28" s="293"/>
      <c r="JIK28" s="293"/>
      <c r="JIL28" s="293"/>
      <c r="JIM28" s="293"/>
      <c r="JIN28" s="293"/>
      <c r="JIO28" s="293"/>
      <c r="JIP28" s="293"/>
      <c r="JIQ28" s="293"/>
      <c r="JIR28" s="293"/>
      <c r="JIS28" s="293"/>
      <c r="JIT28" s="293"/>
      <c r="JIU28" s="293"/>
      <c r="JIV28" s="293"/>
      <c r="JIW28" s="293"/>
      <c r="JIX28" s="293"/>
      <c r="JIY28" s="293"/>
      <c r="JIZ28" s="293"/>
      <c r="JJA28" s="293"/>
      <c r="JJB28" s="293"/>
      <c r="JJC28" s="293"/>
      <c r="JJD28" s="293"/>
      <c r="JJE28" s="293"/>
      <c r="JJF28" s="293"/>
      <c r="JJG28" s="293"/>
      <c r="JJH28" s="293"/>
      <c r="JJI28" s="293"/>
      <c r="JJJ28" s="293"/>
      <c r="JJK28" s="293"/>
      <c r="JJL28" s="293"/>
      <c r="JJM28" s="293"/>
      <c r="JJN28" s="293"/>
      <c r="JJO28" s="293"/>
      <c r="JJP28" s="293"/>
      <c r="JJQ28" s="293"/>
      <c r="JJR28" s="293"/>
      <c r="JJS28" s="293"/>
      <c r="JJT28" s="293"/>
      <c r="JJU28" s="293"/>
      <c r="JJV28" s="293"/>
      <c r="JJW28" s="293"/>
      <c r="JJX28" s="293"/>
      <c r="JJY28" s="293"/>
      <c r="JJZ28" s="293"/>
      <c r="JKA28" s="293"/>
      <c r="JKB28" s="293"/>
      <c r="JKC28" s="293"/>
      <c r="JKD28" s="293"/>
      <c r="JKE28" s="293"/>
      <c r="JKF28" s="293"/>
      <c r="JKG28" s="293"/>
      <c r="JKH28" s="293"/>
      <c r="JKI28" s="293"/>
      <c r="JKJ28" s="293"/>
      <c r="JKK28" s="293"/>
      <c r="JKL28" s="293"/>
      <c r="JKM28" s="293"/>
      <c r="JKN28" s="293"/>
      <c r="JKO28" s="293"/>
      <c r="JKP28" s="293"/>
      <c r="JKQ28" s="293"/>
      <c r="JKR28" s="293"/>
      <c r="JKS28" s="293"/>
      <c r="JKT28" s="293"/>
      <c r="JKU28" s="293"/>
      <c r="JKV28" s="293"/>
      <c r="JKW28" s="293"/>
      <c r="JKX28" s="293"/>
      <c r="JKY28" s="293"/>
      <c r="JKZ28" s="293"/>
      <c r="JLA28" s="293"/>
      <c r="JLB28" s="293"/>
      <c r="JLC28" s="293"/>
      <c r="JLD28" s="293"/>
      <c r="JLE28" s="293"/>
      <c r="JLF28" s="293"/>
      <c r="JLG28" s="293"/>
      <c r="JLH28" s="293"/>
      <c r="JLI28" s="293"/>
      <c r="JLJ28" s="293"/>
      <c r="JLK28" s="293"/>
      <c r="JLL28" s="293"/>
      <c r="JLM28" s="293"/>
      <c r="JLN28" s="293"/>
      <c r="JLO28" s="293"/>
      <c r="JLP28" s="293"/>
      <c r="JLQ28" s="293"/>
      <c r="JLR28" s="293"/>
      <c r="JLS28" s="293"/>
      <c r="JLT28" s="293"/>
      <c r="JLU28" s="293"/>
      <c r="JLV28" s="293"/>
      <c r="JLW28" s="293"/>
      <c r="JLX28" s="293"/>
      <c r="JLY28" s="293"/>
      <c r="JLZ28" s="293"/>
      <c r="JMA28" s="293"/>
      <c r="JMB28" s="293"/>
      <c r="JMC28" s="293"/>
      <c r="JMD28" s="293"/>
      <c r="JME28" s="293"/>
      <c r="JMF28" s="293"/>
      <c r="JMG28" s="293"/>
      <c r="JMH28" s="293"/>
      <c r="JMI28" s="293"/>
      <c r="JMJ28" s="293"/>
      <c r="JMK28" s="293"/>
      <c r="JML28" s="293"/>
      <c r="JMM28" s="293"/>
      <c r="JMN28" s="293"/>
      <c r="JMO28" s="293"/>
      <c r="JMP28" s="293"/>
      <c r="JMQ28" s="293"/>
      <c r="JMR28" s="293"/>
      <c r="JMS28" s="293"/>
      <c r="JMT28" s="293"/>
      <c r="JMU28" s="293"/>
      <c r="JMV28" s="293"/>
      <c r="JMW28" s="293"/>
      <c r="JMX28" s="293"/>
      <c r="JMY28" s="293"/>
      <c r="JMZ28" s="293"/>
      <c r="JNA28" s="293"/>
      <c r="JNB28" s="293"/>
      <c r="JNC28" s="293"/>
      <c r="JND28" s="293"/>
      <c r="JNE28" s="293"/>
      <c r="JNF28" s="293"/>
      <c r="JNG28" s="293"/>
      <c r="JNH28" s="293"/>
      <c r="JNI28" s="293"/>
      <c r="JNJ28" s="293"/>
      <c r="JNK28" s="293"/>
      <c r="JNL28" s="293"/>
      <c r="JNM28" s="293"/>
      <c r="JNN28" s="293"/>
      <c r="JNO28" s="293"/>
      <c r="JNP28" s="293"/>
      <c r="JNQ28" s="293"/>
      <c r="JNR28" s="293"/>
      <c r="JNS28" s="293"/>
      <c r="JNT28" s="293"/>
      <c r="JNU28" s="293"/>
      <c r="JNV28" s="293"/>
      <c r="JNW28" s="293"/>
      <c r="JNX28" s="293"/>
      <c r="JNY28" s="293"/>
      <c r="JNZ28" s="293"/>
      <c r="JOA28" s="293"/>
      <c r="JOB28" s="293"/>
      <c r="JOC28" s="293"/>
      <c r="JOD28" s="293"/>
      <c r="JOE28" s="293"/>
      <c r="JOF28" s="293"/>
      <c r="JOG28" s="293"/>
      <c r="JOH28" s="293"/>
      <c r="JOI28" s="293"/>
      <c r="JOJ28" s="293"/>
      <c r="JOK28" s="293"/>
      <c r="JOL28" s="293"/>
      <c r="JOM28" s="293"/>
      <c r="JON28" s="293"/>
      <c r="JOO28" s="293"/>
      <c r="JOP28" s="293"/>
      <c r="JOQ28" s="293"/>
      <c r="JOR28" s="293"/>
      <c r="JOS28" s="293"/>
      <c r="JOT28" s="293"/>
      <c r="JOU28" s="293"/>
      <c r="JOV28" s="293"/>
      <c r="JOW28" s="293"/>
      <c r="JOX28" s="293"/>
      <c r="JOY28" s="293"/>
      <c r="JOZ28" s="293"/>
      <c r="JPA28" s="293"/>
      <c r="JPB28" s="293"/>
      <c r="JPC28" s="293"/>
      <c r="JPD28" s="293"/>
      <c r="JPE28" s="293"/>
      <c r="JPF28" s="293"/>
      <c r="JPG28" s="293"/>
      <c r="JPH28" s="293"/>
      <c r="JPI28" s="293"/>
      <c r="JPJ28" s="293"/>
      <c r="JPK28" s="293"/>
      <c r="JPL28" s="293"/>
      <c r="JPM28" s="293"/>
      <c r="JPN28" s="293"/>
      <c r="JPO28" s="293"/>
      <c r="JPP28" s="293"/>
      <c r="JPQ28" s="293"/>
      <c r="JPR28" s="293"/>
      <c r="JPS28" s="293"/>
      <c r="JPT28" s="293"/>
      <c r="JPU28" s="293"/>
      <c r="JPV28" s="293"/>
      <c r="JPW28" s="293"/>
      <c r="JPX28" s="293"/>
      <c r="JPY28" s="293"/>
      <c r="JPZ28" s="293"/>
      <c r="JQA28" s="293"/>
      <c r="JQB28" s="293"/>
      <c r="JQC28" s="293"/>
      <c r="JQD28" s="293"/>
      <c r="JQE28" s="293"/>
      <c r="JQF28" s="293"/>
      <c r="JQG28" s="293"/>
      <c r="JQH28" s="293"/>
      <c r="JQI28" s="293"/>
      <c r="JQJ28" s="293"/>
      <c r="JQK28" s="293"/>
      <c r="JQL28" s="293"/>
      <c r="JQM28" s="293"/>
      <c r="JQN28" s="293"/>
      <c r="JQO28" s="293"/>
      <c r="JQP28" s="293"/>
      <c r="JQQ28" s="293"/>
      <c r="JQR28" s="293"/>
      <c r="JQS28" s="293"/>
      <c r="JQT28" s="293"/>
      <c r="JQU28" s="293"/>
      <c r="JQV28" s="293"/>
      <c r="JQW28" s="293"/>
      <c r="JQX28" s="293"/>
      <c r="JQY28" s="293"/>
      <c r="JQZ28" s="293"/>
      <c r="JRA28" s="293"/>
      <c r="JRB28" s="293"/>
      <c r="JRC28" s="293"/>
      <c r="JRD28" s="293"/>
      <c r="JRE28" s="293"/>
      <c r="JRF28" s="293"/>
      <c r="JRG28" s="293"/>
      <c r="JRH28" s="293"/>
      <c r="JRI28" s="293"/>
      <c r="JRJ28" s="293"/>
      <c r="JRK28" s="293"/>
      <c r="JRL28" s="293"/>
      <c r="JRM28" s="293"/>
      <c r="JRN28" s="293"/>
      <c r="JRO28" s="293"/>
      <c r="JRP28" s="293"/>
      <c r="JRQ28" s="293"/>
      <c r="JRR28" s="293"/>
      <c r="JRS28" s="293"/>
      <c r="JRT28" s="293"/>
      <c r="JRU28" s="293"/>
      <c r="JRV28" s="293"/>
      <c r="JRW28" s="293"/>
      <c r="JRX28" s="293"/>
      <c r="JRY28" s="293"/>
      <c r="JRZ28" s="293"/>
      <c r="JSA28" s="293"/>
      <c r="JSB28" s="293"/>
      <c r="JSC28" s="293"/>
      <c r="JSD28" s="293"/>
      <c r="JSE28" s="293"/>
      <c r="JSF28" s="293"/>
      <c r="JSG28" s="293"/>
      <c r="JSH28" s="293"/>
      <c r="JSI28" s="293"/>
      <c r="JSJ28" s="293"/>
      <c r="JSK28" s="293"/>
      <c r="JSL28" s="293"/>
      <c r="JSM28" s="293"/>
      <c r="JSN28" s="293"/>
      <c r="JSO28" s="293"/>
      <c r="JSP28" s="293"/>
      <c r="JSQ28" s="293"/>
      <c r="JSR28" s="293"/>
      <c r="JSS28" s="293"/>
      <c r="JST28" s="293"/>
      <c r="JSU28" s="293"/>
      <c r="JSV28" s="293"/>
      <c r="JSW28" s="293"/>
      <c r="JSX28" s="293"/>
      <c r="JSY28" s="293"/>
      <c r="JSZ28" s="293"/>
      <c r="JTA28" s="293"/>
      <c r="JTB28" s="293"/>
      <c r="JTC28" s="293"/>
      <c r="JTD28" s="293"/>
      <c r="JTE28" s="293"/>
      <c r="JTF28" s="293"/>
      <c r="JTG28" s="293"/>
      <c r="JTH28" s="293"/>
      <c r="JTI28" s="293"/>
      <c r="JTJ28" s="293"/>
      <c r="JTK28" s="293"/>
      <c r="JTL28" s="293"/>
      <c r="JTM28" s="293"/>
      <c r="JTN28" s="293"/>
      <c r="JTO28" s="293"/>
      <c r="JTP28" s="293"/>
      <c r="JTQ28" s="293"/>
      <c r="JTR28" s="293"/>
      <c r="JTS28" s="293"/>
      <c r="JTT28" s="293"/>
      <c r="JTU28" s="293"/>
      <c r="JTV28" s="293"/>
      <c r="JTW28" s="293"/>
      <c r="JTX28" s="293"/>
      <c r="JTY28" s="293"/>
      <c r="JTZ28" s="293"/>
      <c r="JUA28" s="293"/>
      <c r="JUB28" s="293"/>
      <c r="JUC28" s="293"/>
      <c r="JUD28" s="293"/>
      <c r="JUE28" s="293"/>
      <c r="JUF28" s="293"/>
      <c r="JUG28" s="293"/>
      <c r="JUH28" s="293"/>
      <c r="JUI28" s="293"/>
      <c r="JUJ28" s="293"/>
      <c r="JUK28" s="293"/>
      <c r="JUL28" s="293"/>
      <c r="JUM28" s="293"/>
      <c r="JUN28" s="293"/>
      <c r="JUO28" s="293"/>
      <c r="JUP28" s="293"/>
      <c r="JUQ28" s="293"/>
      <c r="JUR28" s="293"/>
      <c r="JUS28" s="293"/>
      <c r="JUT28" s="293"/>
      <c r="JUU28" s="293"/>
      <c r="JUV28" s="293"/>
      <c r="JUW28" s="293"/>
      <c r="JUX28" s="293"/>
      <c r="JUY28" s="293"/>
      <c r="JUZ28" s="293"/>
      <c r="JVA28" s="293"/>
      <c r="JVB28" s="293"/>
      <c r="JVC28" s="293"/>
      <c r="JVD28" s="293"/>
      <c r="JVE28" s="293"/>
      <c r="JVF28" s="293"/>
      <c r="JVG28" s="293"/>
      <c r="JVH28" s="293"/>
      <c r="JVI28" s="293"/>
      <c r="JVJ28" s="293"/>
      <c r="JVK28" s="293"/>
      <c r="JVL28" s="293"/>
      <c r="JVM28" s="293"/>
      <c r="JVN28" s="293"/>
      <c r="JVO28" s="293"/>
      <c r="JVP28" s="293"/>
      <c r="JVQ28" s="293"/>
      <c r="JVR28" s="293"/>
      <c r="JVS28" s="293"/>
      <c r="JVT28" s="293"/>
      <c r="JVU28" s="293"/>
      <c r="JVV28" s="293"/>
      <c r="JVW28" s="293"/>
      <c r="JVX28" s="293"/>
      <c r="JVY28" s="293"/>
      <c r="JVZ28" s="293"/>
      <c r="JWA28" s="293"/>
      <c r="JWB28" s="293"/>
      <c r="JWC28" s="293"/>
      <c r="JWD28" s="293"/>
      <c r="JWE28" s="293"/>
      <c r="JWF28" s="293"/>
      <c r="JWG28" s="293"/>
      <c r="JWH28" s="293"/>
      <c r="JWI28" s="293"/>
      <c r="JWJ28" s="293"/>
      <c r="JWK28" s="293"/>
      <c r="JWL28" s="293"/>
      <c r="JWM28" s="293"/>
      <c r="JWN28" s="293"/>
      <c r="JWO28" s="293"/>
      <c r="JWP28" s="293"/>
      <c r="JWQ28" s="293"/>
      <c r="JWR28" s="293"/>
      <c r="JWS28" s="293"/>
      <c r="JWT28" s="293"/>
      <c r="JWU28" s="293"/>
      <c r="JWV28" s="293"/>
      <c r="JWW28" s="293"/>
      <c r="JWX28" s="293"/>
      <c r="JWY28" s="293"/>
      <c r="JWZ28" s="293"/>
      <c r="JXA28" s="293"/>
      <c r="JXB28" s="293"/>
      <c r="JXC28" s="293"/>
      <c r="JXD28" s="293"/>
      <c r="JXE28" s="293"/>
      <c r="JXF28" s="293"/>
      <c r="JXG28" s="293"/>
      <c r="JXH28" s="293"/>
      <c r="JXI28" s="293"/>
      <c r="JXJ28" s="293"/>
      <c r="JXK28" s="293"/>
      <c r="JXL28" s="293"/>
      <c r="JXM28" s="293"/>
      <c r="JXN28" s="293"/>
      <c r="JXO28" s="293"/>
      <c r="JXP28" s="293"/>
      <c r="JXQ28" s="293"/>
      <c r="JXR28" s="293"/>
      <c r="JXS28" s="293"/>
      <c r="JXT28" s="293"/>
      <c r="JXU28" s="293"/>
      <c r="JXV28" s="293"/>
      <c r="JXW28" s="293"/>
      <c r="JXX28" s="293"/>
      <c r="JXY28" s="293"/>
      <c r="JXZ28" s="293"/>
      <c r="JYA28" s="293"/>
      <c r="JYB28" s="293"/>
      <c r="JYC28" s="293"/>
      <c r="JYD28" s="293"/>
      <c r="JYE28" s="293"/>
      <c r="JYF28" s="293"/>
      <c r="JYG28" s="293"/>
      <c r="JYH28" s="293"/>
      <c r="JYI28" s="293"/>
      <c r="JYJ28" s="293"/>
      <c r="JYK28" s="293"/>
      <c r="JYL28" s="293"/>
      <c r="JYM28" s="293"/>
      <c r="JYN28" s="293"/>
      <c r="JYO28" s="293"/>
      <c r="JYP28" s="293"/>
      <c r="JYQ28" s="293"/>
      <c r="JYR28" s="293"/>
      <c r="JYS28" s="293"/>
      <c r="JYT28" s="293"/>
      <c r="JYU28" s="293"/>
      <c r="JYV28" s="293"/>
      <c r="JYW28" s="293"/>
      <c r="JYX28" s="293"/>
      <c r="JYY28" s="293"/>
      <c r="JYZ28" s="293"/>
      <c r="JZA28" s="293"/>
      <c r="JZB28" s="293"/>
      <c r="JZC28" s="293"/>
      <c r="JZD28" s="293"/>
      <c r="JZE28" s="293"/>
      <c r="JZF28" s="293"/>
      <c r="JZG28" s="293"/>
      <c r="JZH28" s="293"/>
      <c r="JZI28" s="293"/>
      <c r="JZJ28" s="293"/>
      <c r="JZK28" s="293"/>
      <c r="JZL28" s="293"/>
      <c r="JZM28" s="293"/>
      <c r="JZN28" s="293"/>
      <c r="JZO28" s="293"/>
      <c r="JZP28" s="293"/>
      <c r="JZQ28" s="293"/>
      <c r="JZR28" s="293"/>
      <c r="JZS28" s="293"/>
      <c r="JZT28" s="293"/>
      <c r="JZU28" s="293"/>
      <c r="JZV28" s="293"/>
      <c r="JZW28" s="293"/>
      <c r="JZX28" s="293"/>
      <c r="JZY28" s="293"/>
      <c r="JZZ28" s="293"/>
      <c r="KAA28" s="293"/>
      <c r="KAB28" s="293"/>
      <c r="KAC28" s="293"/>
      <c r="KAD28" s="293"/>
      <c r="KAE28" s="293"/>
      <c r="KAF28" s="293"/>
      <c r="KAG28" s="293"/>
      <c r="KAH28" s="293"/>
      <c r="KAI28" s="293"/>
      <c r="KAJ28" s="293"/>
      <c r="KAK28" s="293"/>
      <c r="KAL28" s="293"/>
      <c r="KAM28" s="293"/>
      <c r="KAN28" s="293"/>
      <c r="KAO28" s="293"/>
      <c r="KAP28" s="293"/>
      <c r="KAQ28" s="293"/>
      <c r="KAR28" s="293"/>
      <c r="KAS28" s="293"/>
      <c r="KAT28" s="293"/>
      <c r="KAU28" s="293"/>
      <c r="KAV28" s="293"/>
      <c r="KAW28" s="293"/>
      <c r="KAX28" s="293"/>
      <c r="KAY28" s="293"/>
      <c r="KAZ28" s="293"/>
      <c r="KBA28" s="293"/>
      <c r="KBB28" s="293"/>
      <c r="KBC28" s="293"/>
      <c r="KBD28" s="293"/>
      <c r="KBE28" s="293"/>
      <c r="KBF28" s="293"/>
      <c r="KBG28" s="293"/>
      <c r="KBH28" s="293"/>
      <c r="KBI28" s="293"/>
      <c r="KBJ28" s="293"/>
      <c r="KBK28" s="293"/>
      <c r="KBL28" s="293"/>
      <c r="KBM28" s="293"/>
      <c r="KBN28" s="293"/>
      <c r="KBO28" s="293"/>
      <c r="KBP28" s="293"/>
      <c r="KBQ28" s="293"/>
      <c r="KBR28" s="293"/>
      <c r="KBS28" s="293"/>
      <c r="KBT28" s="293"/>
      <c r="KBU28" s="293"/>
      <c r="KBV28" s="293"/>
      <c r="KBW28" s="293"/>
      <c r="KBX28" s="293"/>
      <c r="KBY28" s="293"/>
      <c r="KBZ28" s="293"/>
      <c r="KCA28" s="293"/>
      <c r="KCB28" s="293"/>
      <c r="KCC28" s="293"/>
      <c r="KCD28" s="293"/>
      <c r="KCE28" s="293"/>
      <c r="KCF28" s="293"/>
      <c r="KCG28" s="293"/>
      <c r="KCH28" s="293"/>
      <c r="KCI28" s="293"/>
      <c r="KCJ28" s="293"/>
      <c r="KCK28" s="293"/>
      <c r="KCL28" s="293"/>
      <c r="KCM28" s="293"/>
      <c r="KCN28" s="293"/>
      <c r="KCO28" s="293"/>
      <c r="KCP28" s="293"/>
      <c r="KCQ28" s="293"/>
      <c r="KCR28" s="293"/>
      <c r="KCS28" s="293"/>
      <c r="KCT28" s="293"/>
      <c r="KCU28" s="293"/>
      <c r="KCV28" s="293"/>
      <c r="KCW28" s="293"/>
      <c r="KCX28" s="293"/>
      <c r="KCY28" s="293"/>
      <c r="KCZ28" s="293"/>
      <c r="KDA28" s="293"/>
      <c r="KDB28" s="293"/>
      <c r="KDC28" s="293"/>
      <c r="KDD28" s="293"/>
      <c r="KDE28" s="293"/>
      <c r="KDF28" s="293"/>
      <c r="KDG28" s="293"/>
      <c r="KDH28" s="293"/>
      <c r="KDI28" s="293"/>
      <c r="KDJ28" s="293"/>
      <c r="KDK28" s="293"/>
      <c r="KDL28" s="293"/>
      <c r="KDM28" s="293"/>
      <c r="KDN28" s="293"/>
      <c r="KDO28" s="293"/>
      <c r="KDP28" s="293"/>
      <c r="KDQ28" s="293"/>
      <c r="KDR28" s="293"/>
      <c r="KDS28" s="293"/>
      <c r="KDT28" s="293"/>
      <c r="KDU28" s="293"/>
      <c r="KDV28" s="293"/>
      <c r="KDW28" s="293"/>
      <c r="KDX28" s="293"/>
      <c r="KDY28" s="293"/>
      <c r="KDZ28" s="293"/>
      <c r="KEA28" s="293"/>
      <c r="KEB28" s="293"/>
      <c r="KEC28" s="293"/>
      <c r="KED28" s="293"/>
      <c r="KEE28" s="293"/>
      <c r="KEF28" s="293"/>
      <c r="KEG28" s="293"/>
      <c r="KEH28" s="293"/>
      <c r="KEI28" s="293"/>
      <c r="KEJ28" s="293"/>
      <c r="KEK28" s="293"/>
      <c r="KEL28" s="293"/>
      <c r="KEM28" s="293"/>
      <c r="KEN28" s="293"/>
      <c r="KEO28" s="293"/>
      <c r="KEP28" s="293"/>
      <c r="KEQ28" s="293"/>
      <c r="KER28" s="293"/>
      <c r="KES28" s="293"/>
      <c r="KET28" s="293"/>
      <c r="KEU28" s="293"/>
      <c r="KEV28" s="293"/>
      <c r="KEW28" s="293"/>
      <c r="KEX28" s="293"/>
      <c r="KEY28" s="293"/>
      <c r="KEZ28" s="293"/>
      <c r="KFA28" s="293"/>
      <c r="KFB28" s="293"/>
      <c r="KFC28" s="293"/>
      <c r="KFD28" s="293"/>
      <c r="KFE28" s="293"/>
      <c r="KFF28" s="293"/>
      <c r="KFG28" s="293"/>
      <c r="KFH28" s="293"/>
      <c r="KFI28" s="293"/>
      <c r="KFJ28" s="293"/>
      <c r="KFK28" s="293"/>
      <c r="KFL28" s="293"/>
      <c r="KFM28" s="293"/>
      <c r="KFN28" s="293"/>
      <c r="KFO28" s="293"/>
      <c r="KFP28" s="293"/>
      <c r="KFQ28" s="293"/>
      <c r="KFR28" s="293"/>
      <c r="KFS28" s="293"/>
      <c r="KFT28" s="293"/>
      <c r="KFU28" s="293"/>
      <c r="KFV28" s="293"/>
      <c r="KFW28" s="293"/>
      <c r="KFX28" s="293"/>
      <c r="KFY28" s="293"/>
      <c r="KFZ28" s="293"/>
      <c r="KGA28" s="293"/>
      <c r="KGB28" s="293"/>
      <c r="KGC28" s="293"/>
      <c r="KGD28" s="293"/>
      <c r="KGE28" s="293"/>
      <c r="KGF28" s="293"/>
      <c r="KGG28" s="293"/>
      <c r="KGH28" s="293"/>
      <c r="KGI28" s="293"/>
      <c r="KGJ28" s="293"/>
      <c r="KGK28" s="293"/>
      <c r="KGL28" s="293"/>
      <c r="KGM28" s="293"/>
      <c r="KGN28" s="293"/>
      <c r="KGO28" s="293"/>
      <c r="KGP28" s="293"/>
      <c r="KGQ28" s="293"/>
      <c r="KGR28" s="293"/>
      <c r="KGS28" s="293"/>
      <c r="KGT28" s="293"/>
      <c r="KGU28" s="293"/>
      <c r="KGV28" s="293"/>
      <c r="KGW28" s="293"/>
      <c r="KGX28" s="293"/>
      <c r="KGY28" s="293"/>
      <c r="KGZ28" s="293"/>
      <c r="KHA28" s="293"/>
      <c r="KHB28" s="293"/>
      <c r="KHC28" s="293"/>
      <c r="KHD28" s="293"/>
      <c r="KHE28" s="293"/>
      <c r="KHF28" s="293"/>
      <c r="KHG28" s="293"/>
      <c r="KHH28" s="293"/>
      <c r="KHI28" s="293"/>
      <c r="KHJ28" s="293"/>
      <c r="KHK28" s="293"/>
      <c r="KHL28" s="293"/>
      <c r="KHM28" s="293"/>
      <c r="KHN28" s="293"/>
      <c r="KHO28" s="293"/>
      <c r="KHP28" s="293"/>
      <c r="KHQ28" s="293"/>
      <c r="KHR28" s="293"/>
      <c r="KHS28" s="293"/>
      <c r="KHT28" s="293"/>
      <c r="KHU28" s="293"/>
      <c r="KHV28" s="293"/>
      <c r="KHW28" s="293"/>
      <c r="KHX28" s="293"/>
      <c r="KHY28" s="293"/>
      <c r="KHZ28" s="293"/>
      <c r="KIA28" s="293"/>
      <c r="KIB28" s="293"/>
      <c r="KIC28" s="293"/>
      <c r="KID28" s="293"/>
      <c r="KIE28" s="293"/>
      <c r="KIF28" s="293"/>
      <c r="KIG28" s="293"/>
      <c r="KIH28" s="293"/>
      <c r="KII28" s="293"/>
      <c r="KIJ28" s="293"/>
      <c r="KIK28" s="293"/>
      <c r="KIL28" s="293"/>
      <c r="KIM28" s="293"/>
      <c r="KIN28" s="293"/>
      <c r="KIO28" s="293"/>
      <c r="KIP28" s="293"/>
      <c r="KIQ28" s="293"/>
      <c r="KIR28" s="293"/>
      <c r="KIS28" s="293"/>
      <c r="KIT28" s="293"/>
      <c r="KIU28" s="293"/>
      <c r="KIV28" s="293"/>
      <c r="KIW28" s="293"/>
      <c r="KIX28" s="293"/>
      <c r="KIY28" s="293"/>
      <c r="KIZ28" s="293"/>
      <c r="KJA28" s="293"/>
      <c r="KJB28" s="293"/>
      <c r="KJC28" s="293"/>
      <c r="KJD28" s="293"/>
      <c r="KJE28" s="293"/>
      <c r="KJF28" s="293"/>
      <c r="KJG28" s="293"/>
      <c r="KJH28" s="293"/>
      <c r="KJI28" s="293"/>
      <c r="KJJ28" s="293"/>
      <c r="KJK28" s="293"/>
      <c r="KJL28" s="293"/>
      <c r="KJM28" s="293"/>
      <c r="KJN28" s="293"/>
      <c r="KJO28" s="293"/>
      <c r="KJP28" s="293"/>
      <c r="KJQ28" s="293"/>
      <c r="KJR28" s="293"/>
      <c r="KJS28" s="293"/>
      <c r="KJT28" s="293"/>
      <c r="KJU28" s="293"/>
      <c r="KJV28" s="293"/>
      <c r="KJW28" s="293"/>
      <c r="KJX28" s="293"/>
      <c r="KJY28" s="293"/>
      <c r="KJZ28" s="293"/>
      <c r="KKA28" s="293"/>
      <c r="KKB28" s="293"/>
      <c r="KKC28" s="293"/>
      <c r="KKD28" s="293"/>
      <c r="KKE28" s="293"/>
      <c r="KKF28" s="293"/>
      <c r="KKG28" s="293"/>
      <c r="KKH28" s="293"/>
      <c r="KKI28" s="293"/>
      <c r="KKJ28" s="293"/>
      <c r="KKK28" s="293"/>
      <c r="KKL28" s="293"/>
      <c r="KKM28" s="293"/>
      <c r="KKN28" s="293"/>
      <c r="KKO28" s="293"/>
      <c r="KKP28" s="293"/>
      <c r="KKQ28" s="293"/>
      <c r="KKR28" s="293"/>
      <c r="KKS28" s="293"/>
      <c r="KKT28" s="293"/>
      <c r="KKU28" s="293"/>
      <c r="KKV28" s="293"/>
      <c r="KKW28" s="293"/>
      <c r="KKX28" s="293"/>
      <c r="KKY28" s="293"/>
      <c r="KKZ28" s="293"/>
      <c r="KLA28" s="293"/>
      <c r="KLB28" s="293"/>
      <c r="KLC28" s="293"/>
      <c r="KLD28" s="293"/>
      <c r="KLE28" s="293"/>
      <c r="KLF28" s="293"/>
      <c r="KLG28" s="293"/>
      <c r="KLH28" s="293"/>
      <c r="KLI28" s="293"/>
      <c r="KLJ28" s="293"/>
      <c r="KLK28" s="293"/>
      <c r="KLL28" s="293"/>
      <c r="KLM28" s="293"/>
      <c r="KLN28" s="293"/>
      <c r="KLO28" s="293"/>
      <c r="KLP28" s="293"/>
      <c r="KLQ28" s="293"/>
      <c r="KLR28" s="293"/>
      <c r="KLS28" s="293"/>
      <c r="KLT28" s="293"/>
      <c r="KLU28" s="293"/>
      <c r="KLV28" s="293"/>
      <c r="KLW28" s="293"/>
      <c r="KLX28" s="293"/>
      <c r="KLY28" s="293"/>
      <c r="KLZ28" s="293"/>
      <c r="KMA28" s="293"/>
      <c r="KMB28" s="293"/>
      <c r="KMC28" s="293"/>
      <c r="KMD28" s="293"/>
      <c r="KME28" s="293"/>
      <c r="KMF28" s="293"/>
      <c r="KMG28" s="293"/>
      <c r="KMH28" s="293"/>
      <c r="KMI28" s="293"/>
      <c r="KMJ28" s="293"/>
      <c r="KMK28" s="293"/>
      <c r="KML28" s="293"/>
      <c r="KMM28" s="293"/>
      <c r="KMN28" s="293"/>
      <c r="KMO28" s="293"/>
      <c r="KMP28" s="293"/>
      <c r="KMQ28" s="293"/>
      <c r="KMR28" s="293"/>
      <c r="KMS28" s="293"/>
      <c r="KMT28" s="293"/>
      <c r="KMU28" s="293"/>
      <c r="KMV28" s="293"/>
      <c r="KMW28" s="293"/>
      <c r="KMX28" s="293"/>
      <c r="KMY28" s="293"/>
      <c r="KMZ28" s="293"/>
      <c r="KNA28" s="293"/>
      <c r="KNB28" s="293"/>
      <c r="KNC28" s="293"/>
      <c r="KND28" s="293"/>
      <c r="KNE28" s="293"/>
      <c r="KNF28" s="293"/>
      <c r="KNG28" s="293"/>
      <c r="KNH28" s="293"/>
      <c r="KNI28" s="293"/>
      <c r="KNJ28" s="293"/>
      <c r="KNK28" s="293"/>
      <c r="KNL28" s="293"/>
      <c r="KNM28" s="293"/>
      <c r="KNN28" s="293"/>
      <c r="KNO28" s="293"/>
      <c r="KNP28" s="293"/>
      <c r="KNQ28" s="293"/>
      <c r="KNR28" s="293"/>
      <c r="KNS28" s="293"/>
      <c r="KNT28" s="293"/>
      <c r="KNU28" s="293"/>
      <c r="KNV28" s="293"/>
      <c r="KNW28" s="293"/>
      <c r="KNX28" s="293"/>
      <c r="KNY28" s="293"/>
      <c r="KNZ28" s="293"/>
      <c r="KOA28" s="293"/>
      <c r="KOB28" s="293"/>
      <c r="KOC28" s="293"/>
      <c r="KOD28" s="293"/>
      <c r="KOE28" s="293"/>
      <c r="KOF28" s="293"/>
      <c r="KOG28" s="293"/>
      <c r="KOH28" s="293"/>
      <c r="KOI28" s="293"/>
      <c r="KOJ28" s="293"/>
      <c r="KOK28" s="293"/>
      <c r="KOL28" s="293"/>
      <c r="KOM28" s="293"/>
      <c r="KON28" s="293"/>
      <c r="KOO28" s="293"/>
      <c r="KOP28" s="293"/>
      <c r="KOQ28" s="293"/>
      <c r="KOR28" s="293"/>
      <c r="KOS28" s="293"/>
      <c r="KOT28" s="293"/>
      <c r="KOU28" s="293"/>
      <c r="KOV28" s="293"/>
      <c r="KOW28" s="293"/>
      <c r="KOX28" s="293"/>
      <c r="KOY28" s="293"/>
      <c r="KOZ28" s="293"/>
      <c r="KPA28" s="293"/>
      <c r="KPB28" s="293"/>
      <c r="KPC28" s="293"/>
      <c r="KPD28" s="293"/>
      <c r="KPE28" s="293"/>
      <c r="KPF28" s="293"/>
      <c r="KPG28" s="293"/>
      <c r="KPH28" s="293"/>
      <c r="KPI28" s="293"/>
      <c r="KPJ28" s="293"/>
      <c r="KPK28" s="293"/>
      <c r="KPL28" s="293"/>
      <c r="KPM28" s="293"/>
      <c r="KPN28" s="293"/>
      <c r="KPO28" s="293"/>
      <c r="KPP28" s="293"/>
      <c r="KPQ28" s="293"/>
      <c r="KPR28" s="293"/>
      <c r="KPS28" s="293"/>
      <c r="KPT28" s="293"/>
      <c r="KPU28" s="293"/>
      <c r="KPV28" s="293"/>
      <c r="KPW28" s="293"/>
      <c r="KPX28" s="293"/>
      <c r="KPY28" s="293"/>
      <c r="KPZ28" s="293"/>
      <c r="KQA28" s="293"/>
      <c r="KQB28" s="293"/>
      <c r="KQC28" s="293"/>
      <c r="KQD28" s="293"/>
      <c r="KQE28" s="293"/>
      <c r="KQF28" s="293"/>
      <c r="KQG28" s="293"/>
      <c r="KQH28" s="293"/>
      <c r="KQI28" s="293"/>
      <c r="KQJ28" s="293"/>
      <c r="KQK28" s="293"/>
      <c r="KQL28" s="293"/>
      <c r="KQM28" s="293"/>
      <c r="KQN28" s="293"/>
      <c r="KQO28" s="293"/>
      <c r="KQP28" s="293"/>
      <c r="KQQ28" s="293"/>
      <c r="KQR28" s="293"/>
      <c r="KQS28" s="293"/>
      <c r="KQT28" s="293"/>
      <c r="KQU28" s="293"/>
      <c r="KQV28" s="293"/>
      <c r="KQW28" s="293"/>
      <c r="KQX28" s="293"/>
      <c r="KQY28" s="293"/>
      <c r="KQZ28" s="293"/>
      <c r="KRA28" s="293"/>
      <c r="KRB28" s="293"/>
      <c r="KRC28" s="293"/>
      <c r="KRD28" s="293"/>
      <c r="KRE28" s="293"/>
      <c r="KRF28" s="293"/>
      <c r="KRG28" s="293"/>
      <c r="KRH28" s="293"/>
      <c r="KRI28" s="293"/>
      <c r="KRJ28" s="293"/>
      <c r="KRK28" s="293"/>
      <c r="KRL28" s="293"/>
      <c r="KRM28" s="293"/>
      <c r="KRN28" s="293"/>
      <c r="KRO28" s="293"/>
      <c r="KRP28" s="293"/>
      <c r="KRQ28" s="293"/>
      <c r="KRR28" s="293"/>
      <c r="KRS28" s="293"/>
      <c r="KRT28" s="293"/>
      <c r="KRU28" s="293"/>
      <c r="KRV28" s="293"/>
      <c r="KRW28" s="293"/>
      <c r="KRX28" s="293"/>
      <c r="KRY28" s="293"/>
      <c r="KRZ28" s="293"/>
      <c r="KSA28" s="293"/>
      <c r="KSB28" s="293"/>
      <c r="KSC28" s="293"/>
      <c r="KSD28" s="293"/>
      <c r="KSE28" s="293"/>
      <c r="KSF28" s="293"/>
      <c r="KSG28" s="293"/>
      <c r="KSH28" s="293"/>
      <c r="KSI28" s="293"/>
      <c r="KSJ28" s="293"/>
      <c r="KSK28" s="293"/>
      <c r="KSL28" s="293"/>
      <c r="KSM28" s="293"/>
      <c r="KSN28" s="293"/>
      <c r="KSO28" s="293"/>
      <c r="KSP28" s="293"/>
      <c r="KSQ28" s="293"/>
      <c r="KSR28" s="293"/>
      <c r="KSS28" s="293"/>
      <c r="KST28" s="293"/>
      <c r="KSU28" s="293"/>
      <c r="KSV28" s="293"/>
      <c r="KSW28" s="293"/>
      <c r="KSX28" s="293"/>
      <c r="KSY28" s="293"/>
      <c r="KSZ28" s="293"/>
      <c r="KTA28" s="293"/>
      <c r="KTB28" s="293"/>
      <c r="KTC28" s="293"/>
      <c r="KTD28" s="293"/>
      <c r="KTE28" s="293"/>
      <c r="KTF28" s="293"/>
      <c r="KTG28" s="293"/>
      <c r="KTH28" s="293"/>
      <c r="KTI28" s="293"/>
      <c r="KTJ28" s="293"/>
      <c r="KTK28" s="293"/>
      <c r="KTL28" s="293"/>
      <c r="KTM28" s="293"/>
      <c r="KTN28" s="293"/>
      <c r="KTO28" s="293"/>
      <c r="KTP28" s="293"/>
      <c r="KTQ28" s="293"/>
      <c r="KTR28" s="293"/>
      <c r="KTS28" s="293"/>
      <c r="KTT28" s="293"/>
      <c r="KTU28" s="293"/>
      <c r="KTV28" s="293"/>
      <c r="KTW28" s="293"/>
      <c r="KTX28" s="293"/>
      <c r="KTY28" s="293"/>
      <c r="KTZ28" s="293"/>
      <c r="KUA28" s="293"/>
      <c r="KUB28" s="293"/>
      <c r="KUC28" s="293"/>
      <c r="KUD28" s="293"/>
      <c r="KUE28" s="293"/>
      <c r="KUF28" s="293"/>
      <c r="KUG28" s="293"/>
      <c r="KUH28" s="293"/>
      <c r="KUI28" s="293"/>
      <c r="KUJ28" s="293"/>
      <c r="KUK28" s="293"/>
      <c r="KUL28" s="293"/>
      <c r="KUM28" s="293"/>
      <c r="KUN28" s="293"/>
      <c r="KUO28" s="293"/>
      <c r="KUP28" s="293"/>
      <c r="KUQ28" s="293"/>
      <c r="KUR28" s="293"/>
      <c r="KUS28" s="293"/>
      <c r="KUT28" s="293"/>
      <c r="KUU28" s="293"/>
      <c r="KUV28" s="293"/>
      <c r="KUW28" s="293"/>
      <c r="KUX28" s="293"/>
      <c r="KUY28" s="293"/>
      <c r="KUZ28" s="293"/>
      <c r="KVA28" s="293"/>
      <c r="KVB28" s="293"/>
      <c r="KVC28" s="293"/>
      <c r="KVD28" s="293"/>
      <c r="KVE28" s="293"/>
      <c r="KVF28" s="293"/>
      <c r="KVG28" s="293"/>
      <c r="KVH28" s="293"/>
      <c r="KVI28" s="293"/>
      <c r="KVJ28" s="293"/>
      <c r="KVK28" s="293"/>
      <c r="KVL28" s="293"/>
      <c r="KVM28" s="293"/>
      <c r="KVN28" s="293"/>
      <c r="KVO28" s="293"/>
      <c r="KVP28" s="293"/>
      <c r="KVQ28" s="293"/>
      <c r="KVR28" s="293"/>
      <c r="KVS28" s="293"/>
      <c r="KVT28" s="293"/>
      <c r="KVU28" s="293"/>
      <c r="KVV28" s="293"/>
      <c r="KVW28" s="293"/>
      <c r="KVX28" s="293"/>
      <c r="KVY28" s="293"/>
      <c r="KVZ28" s="293"/>
      <c r="KWA28" s="293"/>
      <c r="KWB28" s="293"/>
      <c r="KWC28" s="293"/>
      <c r="KWD28" s="293"/>
      <c r="KWE28" s="293"/>
      <c r="KWF28" s="293"/>
      <c r="KWG28" s="293"/>
      <c r="KWH28" s="293"/>
      <c r="KWI28" s="293"/>
      <c r="KWJ28" s="293"/>
      <c r="KWK28" s="293"/>
      <c r="KWL28" s="293"/>
      <c r="KWM28" s="293"/>
      <c r="KWN28" s="293"/>
      <c r="KWO28" s="293"/>
      <c r="KWP28" s="293"/>
      <c r="KWQ28" s="293"/>
      <c r="KWR28" s="293"/>
      <c r="KWS28" s="293"/>
      <c r="KWT28" s="293"/>
      <c r="KWU28" s="293"/>
      <c r="KWV28" s="293"/>
      <c r="KWW28" s="293"/>
      <c r="KWX28" s="293"/>
      <c r="KWY28" s="293"/>
      <c r="KWZ28" s="293"/>
      <c r="KXA28" s="293"/>
      <c r="KXB28" s="293"/>
      <c r="KXC28" s="293"/>
      <c r="KXD28" s="293"/>
      <c r="KXE28" s="293"/>
      <c r="KXF28" s="293"/>
      <c r="KXG28" s="293"/>
      <c r="KXH28" s="293"/>
      <c r="KXI28" s="293"/>
      <c r="KXJ28" s="293"/>
      <c r="KXK28" s="293"/>
      <c r="KXL28" s="293"/>
      <c r="KXM28" s="293"/>
      <c r="KXN28" s="293"/>
      <c r="KXO28" s="293"/>
      <c r="KXP28" s="293"/>
      <c r="KXQ28" s="293"/>
      <c r="KXR28" s="293"/>
      <c r="KXS28" s="293"/>
      <c r="KXT28" s="293"/>
      <c r="KXU28" s="293"/>
      <c r="KXV28" s="293"/>
      <c r="KXW28" s="293"/>
      <c r="KXX28" s="293"/>
      <c r="KXY28" s="293"/>
      <c r="KXZ28" s="293"/>
      <c r="KYA28" s="293"/>
      <c r="KYB28" s="293"/>
      <c r="KYC28" s="293"/>
      <c r="KYD28" s="293"/>
      <c r="KYE28" s="293"/>
      <c r="KYF28" s="293"/>
      <c r="KYG28" s="293"/>
      <c r="KYH28" s="293"/>
      <c r="KYI28" s="293"/>
      <c r="KYJ28" s="293"/>
      <c r="KYK28" s="293"/>
      <c r="KYL28" s="293"/>
      <c r="KYM28" s="293"/>
      <c r="KYN28" s="293"/>
      <c r="KYO28" s="293"/>
      <c r="KYP28" s="293"/>
      <c r="KYQ28" s="293"/>
      <c r="KYR28" s="293"/>
      <c r="KYS28" s="293"/>
      <c r="KYT28" s="293"/>
      <c r="KYU28" s="293"/>
      <c r="KYV28" s="293"/>
      <c r="KYW28" s="293"/>
      <c r="KYX28" s="293"/>
      <c r="KYY28" s="293"/>
      <c r="KYZ28" s="293"/>
      <c r="KZA28" s="293"/>
      <c r="KZB28" s="293"/>
      <c r="KZC28" s="293"/>
      <c r="KZD28" s="293"/>
      <c r="KZE28" s="293"/>
      <c r="KZF28" s="293"/>
      <c r="KZG28" s="293"/>
      <c r="KZH28" s="293"/>
      <c r="KZI28" s="293"/>
      <c r="KZJ28" s="293"/>
      <c r="KZK28" s="293"/>
      <c r="KZL28" s="293"/>
      <c r="KZM28" s="293"/>
      <c r="KZN28" s="293"/>
      <c r="KZO28" s="293"/>
      <c r="KZP28" s="293"/>
      <c r="KZQ28" s="293"/>
      <c r="KZR28" s="293"/>
      <c r="KZS28" s="293"/>
      <c r="KZT28" s="293"/>
      <c r="KZU28" s="293"/>
      <c r="KZV28" s="293"/>
      <c r="KZW28" s="293"/>
      <c r="KZX28" s="293"/>
      <c r="KZY28" s="293"/>
      <c r="KZZ28" s="293"/>
      <c r="LAA28" s="293"/>
      <c r="LAB28" s="293"/>
      <c r="LAC28" s="293"/>
      <c r="LAD28" s="293"/>
      <c r="LAE28" s="293"/>
      <c r="LAF28" s="293"/>
      <c r="LAG28" s="293"/>
      <c r="LAH28" s="293"/>
      <c r="LAI28" s="293"/>
      <c r="LAJ28" s="293"/>
      <c r="LAK28" s="293"/>
      <c r="LAL28" s="293"/>
      <c r="LAM28" s="293"/>
      <c r="LAN28" s="293"/>
      <c r="LAO28" s="293"/>
      <c r="LAP28" s="293"/>
      <c r="LAQ28" s="293"/>
      <c r="LAR28" s="293"/>
      <c r="LAS28" s="293"/>
      <c r="LAT28" s="293"/>
      <c r="LAU28" s="293"/>
      <c r="LAV28" s="293"/>
      <c r="LAW28" s="293"/>
      <c r="LAX28" s="293"/>
      <c r="LAY28" s="293"/>
      <c r="LAZ28" s="293"/>
      <c r="LBA28" s="293"/>
      <c r="LBB28" s="293"/>
      <c r="LBC28" s="293"/>
      <c r="LBD28" s="293"/>
      <c r="LBE28" s="293"/>
      <c r="LBF28" s="293"/>
      <c r="LBG28" s="293"/>
      <c r="LBH28" s="293"/>
      <c r="LBI28" s="293"/>
      <c r="LBJ28" s="293"/>
      <c r="LBK28" s="293"/>
      <c r="LBL28" s="293"/>
      <c r="LBM28" s="293"/>
      <c r="LBN28" s="293"/>
      <c r="LBO28" s="293"/>
      <c r="LBP28" s="293"/>
      <c r="LBQ28" s="293"/>
      <c r="LBR28" s="293"/>
      <c r="LBS28" s="293"/>
      <c r="LBT28" s="293"/>
      <c r="LBU28" s="293"/>
      <c r="LBV28" s="293"/>
      <c r="LBW28" s="293"/>
      <c r="LBX28" s="293"/>
      <c r="LBY28" s="293"/>
      <c r="LBZ28" s="293"/>
      <c r="LCA28" s="293"/>
      <c r="LCB28" s="293"/>
      <c r="LCC28" s="293"/>
      <c r="LCD28" s="293"/>
      <c r="LCE28" s="293"/>
      <c r="LCF28" s="293"/>
      <c r="LCG28" s="293"/>
      <c r="LCH28" s="293"/>
      <c r="LCI28" s="293"/>
      <c r="LCJ28" s="293"/>
      <c r="LCK28" s="293"/>
      <c r="LCL28" s="293"/>
      <c r="LCM28" s="293"/>
      <c r="LCN28" s="293"/>
      <c r="LCO28" s="293"/>
      <c r="LCP28" s="293"/>
      <c r="LCQ28" s="293"/>
      <c r="LCR28" s="293"/>
      <c r="LCS28" s="293"/>
      <c r="LCT28" s="293"/>
      <c r="LCU28" s="293"/>
      <c r="LCV28" s="293"/>
      <c r="LCW28" s="293"/>
      <c r="LCX28" s="293"/>
      <c r="LCY28" s="293"/>
      <c r="LCZ28" s="293"/>
      <c r="LDA28" s="293"/>
      <c r="LDB28" s="293"/>
      <c r="LDC28" s="293"/>
      <c r="LDD28" s="293"/>
      <c r="LDE28" s="293"/>
      <c r="LDF28" s="293"/>
      <c r="LDG28" s="293"/>
      <c r="LDH28" s="293"/>
      <c r="LDI28" s="293"/>
      <c r="LDJ28" s="293"/>
      <c r="LDK28" s="293"/>
      <c r="LDL28" s="293"/>
      <c r="LDM28" s="293"/>
      <c r="LDN28" s="293"/>
      <c r="LDO28" s="293"/>
      <c r="LDP28" s="293"/>
      <c r="LDQ28" s="293"/>
      <c r="LDR28" s="293"/>
      <c r="LDS28" s="293"/>
      <c r="LDT28" s="293"/>
      <c r="LDU28" s="293"/>
      <c r="LDV28" s="293"/>
      <c r="LDW28" s="293"/>
      <c r="LDX28" s="293"/>
      <c r="LDY28" s="293"/>
      <c r="LDZ28" s="293"/>
      <c r="LEA28" s="293"/>
      <c r="LEB28" s="293"/>
      <c r="LEC28" s="293"/>
      <c r="LED28" s="293"/>
      <c r="LEE28" s="293"/>
      <c r="LEF28" s="293"/>
      <c r="LEG28" s="293"/>
      <c r="LEH28" s="293"/>
      <c r="LEI28" s="293"/>
      <c r="LEJ28" s="293"/>
      <c r="LEK28" s="293"/>
      <c r="LEL28" s="293"/>
      <c r="LEM28" s="293"/>
      <c r="LEN28" s="293"/>
      <c r="LEO28" s="293"/>
      <c r="LEP28" s="293"/>
      <c r="LEQ28" s="293"/>
      <c r="LER28" s="293"/>
      <c r="LES28" s="293"/>
      <c r="LET28" s="293"/>
      <c r="LEU28" s="293"/>
      <c r="LEV28" s="293"/>
      <c r="LEW28" s="293"/>
      <c r="LEX28" s="293"/>
      <c r="LEY28" s="293"/>
      <c r="LEZ28" s="293"/>
      <c r="LFA28" s="293"/>
      <c r="LFB28" s="293"/>
      <c r="LFC28" s="293"/>
      <c r="LFD28" s="293"/>
      <c r="LFE28" s="293"/>
      <c r="LFF28" s="293"/>
      <c r="LFG28" s="293"/>
      <c r="LFH28" s="293"/>
      <c r="LFI28" s="293"/>
      <c r="LFJ28" s="293"/>
      <c r="LFK28" s="293"/>
      <c r="LFL28" s="293"/>
      <c r="LFM28" s="293"/>
      <c r="LFN28" s="293"/>
      <c r="LFO28" s="293"/>
      <c r="LFP28" s="293"/>
      <c r="LFQ28" s="293"/>
      <c r="LFR28" s="293"/>
      <c r="LFS28" s="293"/>
      <c r="LFT28" s="293"/>
      <c r="LFU28" s="293"/>
      <c r="LFV28" s="293"/>
      <c r="LFW28" s="293"/>
      <c r="LFX28" s="293"/>
      <c r="LFY28" s="293"/>
      <c r="LFZ28" s="293"/>
      <c r="LGA28" s="293"/>
      <c r="LGB28" s="293"/>
      <c r="LGC28" s="293"/>
      <c r="LGD28" s="293"/>
      <c r="LGE28" s="293"/>
      <c r="LGF28" s="293"/>
      <c r="LGG28" s="293"/>
      <c r="LGH28" s="293"/>
      <c r="LGI28" s="293"/>
      <c r="LGJ28" s="293"/>
      <c r="LGK28" s="293"/>
      <c r="LGL28" s="293"/>
      <c r="LGM28" s="293"/>
      <c r="LGN28" s="293"/>
      <c r="LGO28" s="293"/>
      <c r="LGP28" s="293"/>
      <c r="LGQ28" s="293"/>
      <c r="LGR28" s="293"/>
      <c r="LGS28" s="293"/>
      <c r="LGT28" s="293"/>
      <c r="LGU28" s="293"/>
      <c r="LGV28" s="293"/>
      <c r="LGW28" s="293"/>
      <c r="LGX28" s="293"/>
      <c r="LGY28" s="293"/>
      <c r="LGZ28" s="293"/>
      <c r="LHA28" s="293"/>
      <c r="LHB28" s="293"/>
      <c r="LHC28" s="293"/>
      <c r="LHD28" s="293"/>
      <c r="LHE28" s="293"/>
      <c r="LHF28" s="293"/>
      <c r="LHG28" s="293"/>
      <c r="LHH28" s="293"/>
      <c r="LHI28" s="293"/>
      <c r="LHJ28" s="293"/>
      <c r="LHK28" s="293"/>
      <c r="LHL28" s="293"/>
      <c r="LHM28" s="293"/>
      <c r="LHN28" s="293"/>
      <c r="LHO28" s="293"/>
      <c r="LHP28" s="293"/>
      <c r="LHQ28" s="293"/>
      <c r="LHR28" s="293"/>
      <c r="LHS28" s="293"/>
      <c r="LHT28" s="293"/>
      <c r="LHU28" s="293"/>
      <c r="LHV28" s="293"/>
      <c r="LHW28" s="293"/>
      <c r="LHX28" s="293"/>
      <c r="LHY28" s="293"/>
      <c r="LHZ28" s="293"/>
      <c r="LIA28" s="293"/>
      <c r="LIB28" s="293"/>
      <c r="LIC28" s="293"/>
      <c r="LID28" s="293"/>
      <c r="LIE28" s="293"/>
      <c r="LIF28" s="293"/>
      <c r="LIG28" s="293"/>
      <c r="LIH28" s="293"/>
      <c r="LII28" s="293"/>
      <c r="LIJ28" s="293"/>
      <c r="LIK28" s="293"/>
      <c r="LIL28" s="293"/>
      <c r="LIM28" s="293"/>
      <c r="LIN28" s="293"/>
      <c r="LIO28" s="293"/>
      <c r="LIP28" s="293"/>
      <c r="LIQ28" s="293"/>
      <c r="LIR28" s="293"/>
      <c r="LIS28" s="293"/>
      <c r="LIT28" s="293"/>
      <c r="LIU28" s="293"/>
      <c r="LIV28" s="293"/>
      <c r="LIW28" s="293"/>
      <c r="LIX28" s="293"/>
      <c r="LIY28" s="293"/>
      <c r="LIZ28" s="293"/>
      <c r="LJA28" s="293"/>
      <c r="LJB28" s="293"/>
      <c r="LJC28" s="293"/>
      <c r="LJD28" s="293"/>
      <c r="LJE28" s="293"/>
      <c r="LJF28" s="293"/>
      <c r="LJG28" s="293"/>
      <c r="LJH28" s="293"/>
      <c r="LJI28" s="293"/>
      <c r="LJJ28" s="293"/>
      <c r="LJK28" s="293"/>
      <c r="LJL28" s="293"/>
      <c r="LJM28" s="293"/>
      <c r="LJN28" s="293"/>
      <c r="LJO28" s="293"/>
      <c r="LJP28" s="293"/>
      <c r="LJQ28" s="293"/>
      <c r="LJR28" s="293"/>
      <c r="LJS28" s="293"/>
      <c r="LJT28" s="293"/>
      <c r="LJU28" s="293"/>
      <c r="LJV28" s="293"/>
      <c r="LJW28" s="293"/>
      <c r="LJX28" s="293"/>
      <c r="LJY28" s="293"/>
      <c r="LJZ28" s="293"/>
      <c r="LKA28" s="293"/>
      <c r="LKB28" s="293"/>
      <c r="LKC28" s="293"/>
      <c r="LKD28" s="293"/>
      <c r="LKE28" s="293"/>
      <c r="LKF28" s="293"/>
      <c r="LKG28" s="293"/>
      <c r="LKH28" s="293"/>
      <c r="LKI28" s="293"/>
      <c r="LKJ28" s="293"/>
      <c r="LKK28" s="293"/>
      <c r="LKL28" s="293"/>
      <c r="LKM28" s="293"/>
      <c r="LKN28" s="293"/>
      <c r="LKO28" s="293"/>
      <c r="LKP28" s="293"/>
      <c r="LKQ28" s="293"/>
      <c r="LKR28" s="293"/>
      <c r="LKS28" s="293"/>
      <c r="LKT28" s="293"/>
      <c r="LKU28" s="293"/>
      <c r="LKV28" s="293"/>
      <c r="LKW28" s="293"/>
      <c r="LKX28" s="293"/>
      <c r="LKY28" s="293"/>
      <c r="LKZ28" s="293"/>
      <c r="LLA28" s="293"/>
      <c r="LLB28" s="293"/>
      <c r="LLC28" s="293"/>
      <c r="LLD28" s="293"/>
      <c r="LLE28" s="293"/>
      <c r="LLF28" s="293"/>
      <c r="LLG28" s="293"/>
      <c r="LLH28" s="293"/>
      <c r="LLI28" s="293"/>
      <c r="LLJ28" s="293"/>
      <c r="LLK28" s="293"/>
      <c r="LLL28" s="293"/>
      <c r="LLM28" s="293"/>
      <c r="LLN28" s="293"/>
      <c r="LLO28" s="293"/>
      <c r="LLP28" s="293"/>
      <c r="LLQ28" s="293"/>
      <c r="LLR28" s="293"/>
      <c r="LLS28" s="293"/>
      <c r="LLT28" s="293"/>
      <c r="LLU28" s="293"/>
      <c r="LLV28" s="293"/>
      <c r="LLW28" s="293"/>
      <c r="LLX28" s="293"/>
      <c r="LLY28" s="293"/>
      <c r="LLZ28" s="293"/>
      <c r="LMA28" s="293"/>
      <c r="LMB28" s="293"/>
      <c r="LMC28" s="293"/>
      <c r="LMD28" s="293"/>
      <c r="LME28" s="293"/>
      <c r="LMF28" s="293"/>
      <c r="LMG28" s="293"/>
      <c r="LMH28" s="293"/>
      <c r="LMI28" s="293"/>
      <c r="LMJ28" s="293"/>
      <c r="LMK28" s="293"/>
      <c r="LML28" s="293"/>
      <c r="LMM28" s="293"/>
      <c r="LMN28" s="293"/>
      <c r="LMO28" s="293"/>
      <c r="LMP28" s="293"/>
      <c r="LMQ28" s="293"/>
      <c r="LMR28" s="293"/>
      <c r="LMS28" s="293"/>
      <c r="LMT28" s="293"/>
      <c r="LMU28" s="293"/>
      <c r="LMV28" s="293"/>
      <c r="LMW28" s="293"/>
      <c r="LMX28" s="293"/>
      <c r="LMY28" s="293"/>
      <c r="LMZ28" s="293"/>
      <c r="LNA28" s="293"/>
      <c r="LNB28" s="293"/>
      <c r="LNC28" s="293"/>
      <c r="LND28" s="293"/>
      <c r="LNE28" s="293"/>
      <c r="LNF28" s="293"/>
      <c r="LNG28" s="293"/>
      <c r="LNH28" s="293"/>
      <c r="LNI28" s="293"/>
      <c r="LNJ28" s="293"/>
      <c r="LNK28" s="293"/>
      <c r="LNL28" s="293"/>
      <c r="LNM28" s="293"/>
      <c r="LNN28" s="293"/>
      <c r="LNO28" s="293"/>
      <c r="LNP28" s="293"/>
      <c r="LNQ28" s="293"/>
      <c r="LNR28" s="293"/>
      <c r="LNS28" s="293"/>
      <c r="LNT28" s="293"/>
      <c r="LNU28" s="293"/>
      <c r="LNV28" s="293"/>
      <c r="LNW28" s="293"/>
      <c r="LNX28" s="293"/>
      <c r="LNY28" s="293"/>
      <c r="LNZ28" s="293"/>
      <c r="LOA28" s="293"/>
      <c r="LOB28" s="293"/>
      <c r="LOC28" s="293"/>
      <c r="LOD28" s="293"/>
      <c r="LOE28" s="293"/>
      <c r="LOF28" s="293"/>
      <c r="LOG28" s="293"/>
      <c r="LOH28" s="293"/>
      <c r="LOI28" s="293"/>
      <c r="LOJ28" s="293"/>
      <c r="LOK28" s="293"/>
      <c r="LOL28" s="293"/>
      <c r="LOM28" s="293"/>
      <c r="LON28" s="293"/>
      <c r="LOO28" s="293"/>
      <c r="LOP28" s="293"/>
      <c r="LOQ28" s="293"/>
      <c r="LOR28" s="293"/>
      <c r="LOS28" s="293"/>
      <c r="LOT28" s="293"/>
      <c r="LOU28" s="293"/>
      <c r="LOV28" s="293"/>
      <c r="LOW28" s="293"/>
      <c r="LOX28" s="293"/>
      <c r="LOY28" s="293"/>
      <c r="LOZ28" s="293"/>
      <c r="LPA28" s="293"/>
      <c r="LPB28" s="293"/>
      <c r="LPC28" s="293"/>
      <c r="LPD28" s="293"/>
      <c r="LPE28" s="293"/>
      <c r="LPF28" s="293"/>
      <c r="LPG28" s="293"/>
      <c r="LPH28" s="293"/>
      <c r="LPI28" s="293"/>
      <c r="LPJ28" s="293"/>
      <c r="LPK28" s="293"/>
      <c r="LPL28" s="293"/>
      <c r="LPM28" s="293"/>
      <c r="LPN28" s="293"/>
      <c r="LPO28" s="293"/>
      <c r="LPP28" s="293"/>
      <c r="LPQ28" s="293"/>
      <c r="LPR28" s="293"/>
      <c r="LPS28" s="293"/>
      <c r="LPT28" s="293"/>
      <c r="LPU28" s="293"/>
      <c r="LPV28" s="293"/>
      <c r="LPW28" s="293"/>
      <c r="LPX28" s="293"/>
      <c r="LPY28" s="293"/>
      <c r="LPZ28" s="293"/>
      <c r="LQA28" s="293"/>
      <c r="LQB28" s="293"/>
      <c r="LQC28" s="293"/>
      <c r="LQD28" s="293"/>
      <c r="LQE28" s="293"/>
      <c r="LQF28" s="293"/>
      <c r="LQG28" s="293"/>
      <c r="LQH28" s="293"/>
      <c r="LQI28" s="293"/>
      <c r="LQJ28" s="293"/>
      <c r="LQK28" s="293"/>
      <c r="LQL28" s="293"/>
      <c r="LQM28" s="293"/>
      <c r="LQN28" s="293"/>
      <c r="LQO28" s="293"/>
      <c r="LQP28" s="293"/>
      <c r="LQQ28" s="293"/>
      <c r="LQR28" s="293"/>
      <c r="LQS28" s="293"/>
      <c r="LQT28" s="293"/>
      <c r="LQU28" s="293"/>
      <c r="LQV28" s="293"/>
      <c r="LQW28" s="293"/>
      <c r="LQX28" s="293"/>
      <c r="LQY28" s="293"/>
      <c r="LQZ28" s="293"/>
      <c r="LRA28" s="293"/>
      <c r="LRB28" s="293"/>
      <c r="LRC28" s="293"/>
      <c r="LRD28" s="293"/>
      <c r="LRE28" s="293"/>
      <c r="LRF28" s="293"/>
      <c r="LRG28" s="293"/>
      <c r="LRH28" s="293"/>
      <c r="LRI28" s="293"/>
      <c r="LRJ28" s="293"/>
      <c r="LRK28" s="293"/>
      <c r="LRL28" s="293"/>
      <c r="LRM28" s="293"/>
      <c r="LRN28" s="293"/>
      <c r="LRO28" s="293"/>
      <c r="LRP28" s="293"/>
      <c r="LRQ28" s="293"/>
      <c r="LRR28" s="293"/>
      <c r="LRS28" s="293"/>
      <c r="LRT28" s="293"/>
      <c r="LRU28" s="293"/>
      <c r="LRV28" s="293"/>
      <c r="LRW28" s="293"/>
      <c r="LRX28" s="293"/>
      <c r="LRY28" s="293"/>
      <c r="LRZ28" s="293"/>
      <c r="LSA28" s="293"/>
      <c r="LSB28" s="293"/>
      <c r="LSC28" s="293"/>
      <c r="LSD28" s="293"/>
      <c r="LSE28" s="293"/>
      <c r="LSF28" s="293"/>
      <c r="LSG28" s="293"/>
      <c r="LSH28" s="293"/>
      <c r="LSI28" s="293"/>
      <c r="LSJ28" s="293"/>
      <c r="LSK28" s="293"/>
      <c r="LSL28" s="293"/>
      <c r="LSM28" s="293"/>
      <c r="LSN28" s="293"/>
      <c r="LSO28" s="293"/>
      <c r="LSP28" s="293"/>
      <c r="LSQ28" s="293"/>
      <c r="LSR28" s="293"/>
      <c r="LSS28" s="293"/>
      <c r="LST28" s="293"/>
      <c r="LSU28" s="293"/>
      <c r="LSV28" s="293"/>
      <c r="LSW28" s="293"/>
      <c r="LSX28" s="293"/>
      <c r="LSY28" s="293"/>
      <c r="LSZ28" s="293"/>
      <c r="LTA28" s="293"/>
      <c r="LTB28" s="293"/>
      <c r="LTC28" s="293"/>
      <c r="LTD28" s="293"/>
      <c r="LTE28" s="293"/>
      <c r="LTF28" s="293"/>
      <c r="LTG28" s="293"/>
      <c r="LTH28" s="293"/>
      <c r="LTI28" s="293"/>
      <c r="LTJ28" s="293"/>
      <c r="LTK28" s="293"/>
      <c r="LTL28" s="293"/>
      <c r="LTM28" s="293"/>
      <c r="LTN28" s="293"/>
      <c r="LTO28" s="293"/>
      <c r="LTP28" s="293"/>
      <c r="LTQ28" s="293"/>
      <c r="LTR28" s="293"/>
      <c r="LTS28" s="293"/>
      <c r="LTT28" s="293"/>
      <c r="LTU28" s="293"/>
      <c r="LTV28" s="293"/>
      <c r="LTW28" s="293"/>
      <c r="LTX28" s="293"/>
      <c r="LTY28" s="293"/>
      <c r="LTZ28" s="293"/>
      <c r="LUA28" s="293"/>
      <c r="LUB28" s="293"/>
      <c r="LUC28" s="293"/>
      <c r="LUD28" s="293"/>
      <c r="LUE28" s="293"/>
      <c r="LUF28" s="293"/>
      <c r="LUG28" s="293"/>
      <c r="LUH28" s="293"/>
      <c r="LUI28" s="293"/>
      <c r="LUJ28" s="293"/>
      <c r="LUK28" s="293"/>
      <c r="LUL28" s="293"/>
      <c r="LUM28" s="293"/>
      <c r="LUN28" s="293"/>
      <c r="LUO28" s="293"/>
      <c r="LUP28" s="293"/>
      <c r="LUQ28" s="293"/>
      <c r="LUR28" s="293"/>
      <c r="LUS28" s="293"/>
      <c r="LUT28" s="293"/>
      <c r="LUU28" s="293"/>
      <c r="LUV28" s="293"/>
      <c r="LUW28" s="293"/>
      <c r="LUX28" s="293"/>
      <c r="LUY28" s="293"/>
      <c r="LUZ28" s="293"/>
      <c r="LVA28" s="293"/>
      <c r="LVB28" s="293"/>
      <c r="LVC28" s="293"/>
      <c r="LVD28" s="293"/>
      <c r="LVE28" s="293"/>
      <c r="LVF28" s="293"/>
      <c r="LVG28" s="293"/>
      <c r="LVH28" s="293"/>
      <c r="LVI28" s="293"/>
      <c r="LVJ28" s="293"/>
      <c r="LVK28" s="293"/>
      <c r="LVL28" s="293"/>
      <c r="LVM28" s="293"/>
      <c r="LVN28" s="293"/>
      <c r="LVO28" s="293"/>
      <c r="LVP28" s="293"/>
      <c r="LVQ28" s="293"/>
      <c r="LVR28" s="293"/>
      <c r="LVS28" s="293"/>
      <c r="LVT28" s="293"/>
      <c r="LVU28" s="293"/>
      <c r="LVV28" s="293"/>
      <c r="LVW28" s="293"/>
      <c r="LVX28" s="293"/>
      <c r="LVY28" s="293"/>
      <c r="LVZ28" s="293"/>
      <c r="LWA28" s="293"/>
      <c r="LWB28" s="293"/>
      <c r="LWC28" s="293"/>
      <c r="LWD28" s="293"/>
      <c r="LWE28" s="293"/>
      <c r="LWF28" s="293"/>
      <c r="LWG28" s="293"/>
      <c r="LWH28" s="293"/>
      <c r="LWI28" s="293"/>
      <c r="LWJ28" s="293"/>
      <c r="LWK28" s="293"/>
      <c r="LWL28" s="293"/>
      <c r="LWM28" s="293"/>
      <c r="LWN28" s="293"/>
      <c r="LWO28" s="293"/>
      <c r="LWP28" s="293"/>
      <c r="LWQ28" s="293"/>
      <c r="LWR28" s="293"/>
      <c r="LWS28" s="293"/>
      <c r="LWT28" s="293"/>
      <c r="LWU28" s="293"/>
      <c r="LWV28" s="293"/>
      <c r="LWW28" s="293"/>
      <c r="LWX28" s="293"/>
      <c r="LWY28" s="293"/>
      <c r="LWZ28" s="293"/>
      <c r="LXA28" s="293"/>
      <c r="LXB28" s="293"/>
      <c r="LXC28" s="293"/>
      <c r="LXD28" s="293"/>
      <c r="LXE28" s="293"/>
      <c r="LXF28" s="293"/>
      <c r="LXG28" s="293"/>
      <c r="LXH28" s="293"/>
      <c r="LXI28" s="293"/>
      <c r="LXJ28" s="293"/>
      <c r="LXK28" s="293"/>
      <c r="LXL28" s="293"/>
      <c r="LXM28" s="293"/>
      <c r="LXN28" s="293"/>
      <c r="LXO28" s="293"/>
      <c r="LXP28" s="293"/>
      <c r="LXQ28" s="293"/>
      <c r="LXR28" s="293"/>
      <c r="LXS28" s="293"/>
      <c r="LXT28" s="293"/>
      <c r="LXU28" s="293"/>
      <c r="LXV28" s="293"/>
      <c r="LXW28" s="293"/>
      <c r="LXX28" s="293"/>
      <c r="LXY28" s="293"/>
      <c r="LXZ28" s="293"/>
      <c r="LYA28" s="293"/>
      <c r="LYB28" s="293"/>
      <c r="LYC28" s="293"/>
      <c r="LYD28" s="293"/>
      <c r="LYE28" s="293"/>
      <c r="LYF28" s="293"/>
      <c r="LYG28" s="293"/>
      <c r="LYH28" s="293"/>
      <c r="LYI28" s="293"/>
      <c r="LYJ28" s="293"/>
      <c r="LYK28" s="293"/>
      <c r="LYL28" s="293"/>
      <c r="LYM28" s="293"/>
      <c r="LYN28" s="293"/>
      <c r="LYO28" s="293"/>
      <c r="LYP28" s="293"/>
      <c r="LYQ28" s="293"/>
      <c r="LYR28" s="293"/>
      <c r="LYS28" s="293"/>
      <c r="LYT28" s="293"/>
      <c r="LYU28" s="293"/>
      <c r="LYV28" s="293"/>
      <c r="LYW28" s="293"/>
      <c r="LYX28" s="293"/>
      <c r="LYY28" s="293"/>
      <c r="LYZ28" s="293"/>
      <c r="LZA28" s="293"/>
      <c r="LZB28" s="293"/>
      <c r="LZC28" s="293"/>
      <c r="LZD28" s="293"/>
      <c r="LZE28" s="293"/>
      <c r="LZF28" s="293"/>
      <c r="LZG28" s="293"/>
      <c r="LZH28" s="293"/>
      <c r="LZI28" s="293"/>
      <c r="LZJ28" s="293"/>
      <c r="LZK28" s="293"/>
      <c r="LZL28" s="293"/>
      <c r="LZM28" s="293"/>
      <c r="LZN28" s="293"/>
      <c r="LZO28" s="293"/>
      <c r="LZP28" s="293"/>
      <c r="LZQ28" s="293"/>
      <c r="LZR28" s="293"/>
      <c r="LZS28" s="293"/>
      <c r="LZT28" s="293"/>
      <c r="LZU28" s="293"/>
      <c r="LZV28" s="293"/>
      <c r="LZW28" s="293"/>
      <c r="LZX28" s="293"/>
      <c r="LZY28" s="293"/>
      <c r="LZZ28" s="293"/>
      <c r="MAA28" s="293"/>
      <c r="MAB28" s="293"/>
      <c r="MAC28" s="293"/>
      <c r="MAD28" s="293"/>
      <c r="MAE28" s="293"/>
      <c r="MAF28" s="293"/>
      <c r="MAG28" s="293"/>
      <c r="MAH28" s="293"/>
      <c r="MAI28" s="293"/>
      <c r="MAJ28" s="293"/>
      <c r="MAK28" s="293"/>
      <c r="MAL28" s="293"/>
      <c r="MAM28" s="293"/>
      <c r="MAN28" s="293"/>
      <c r="MAO28" s="293"/>
      <c r="MAP28" s="293"/>
      <c r="MAQ28" s="293"/>
      <c r="MAR28" s="293"/>
      <c r="MAS28" s="293"/>
      <c r="MAT28" s="293"/>
      <c r="MAU28" s="293"/>
      <c r="MAV28" s="293"/>
      <c r="MAW28" s="293"/>
      <c r="MAX28" s="293"/>
      <c r="MAY28" s="293"/>
      <c r="MAZ28" s="293"/>
      <c r="MBA28" s="293"/>
      <c r="MBB28" s="293"/>
      <c r="MBC28" s="293"/>
      <c r="MBD28" s="293"/>
      <c r="MBE28" s="293"/>
      <c r="MBF28" s="293"/>
      <c r="MBG28" s="293"/>
      <c r="MBH28" s="293"/>
      <c r="MBI28" s="293"/>
      <c r="MBJ28" s="293"/>
      <c r="MBK28" s="293"/>
      <c r="MBL28" s="293"/>
      <c r="MBM28" s="293"/>
      <c r="MBN28" s="293"/>
      <c r="MBO28" s="293"/>
      <c r="MBP28" s="293"/>
      <c r="MBQ28" s="293"/>
      <c r="MBR28" s="293"/>
      <c r="MBS28" s="293"/>
      <c r="MBT28" s="293"/>
      <c r="MBU28" s="293"/>
      <c r="MBV28" s="293"/>
      <c r="MBW28" s="293"/>
      <c r="MBX28" s="293"/>
      <c r="MBY28" s="293"/>
      <c r="MBZ28" s="293"/>
      <c r="MCA28" s="293"/>
      <c r="MCB28" s="293"/>
      <c r="MCC28" s="293"/>
      <c r="MCD28" s="293"/>
      <c r="MCE28" s="293"/>
      <c r="MCF28" s="293"/>
      <c r="MCG28" s="293"/>
      <c r="MCH28" s="293"/>
      <c r="MCI28" s="293"/>
      <c r="MCJ28" s="293"/>
      <c r="MCK28" s="293"/>
      <c r="MCL28" s="293"/>
      <c r="MCM28" s="293"/>
      <c r="MCN28" s="293"/>
      <c r="MCO28" s="293"/>
      <c r="MCP28" s="293"/>
      <c r="MCQ28" s="293"/>
      <c r="MCR28" s="293"/>
      <c r="MCS28" s="293"/>
      <c r="MCT28" s="293"/>
      <c r="MCU28" s="293"/>
      <c r="MCV28" s="293"/>
      <c r="MCW28" s="293"/>
      <c r="MCX28" s="293"/>
      <c r="MCY28" s="293"/>
      <c r="MCZ28" s="293"/>
      <c r="MDA28" s="293"/>
      <c r="MDB28" s="293"/>
      <c r="MDC28" s="293"/>
      <c r="MDD28" s="293"/>
      <c r="MDE28" s="293"/>
      <c r="MDF28" s="293"/>
      <c r="MDG28" s="293"/>
      <c r="MDH28" s="293"/>
      <c r="MDI28" s="293"/>
      <c r="MDJ28" s="293"/>
      <c r="MDK28" s="293"/>
      <c r="MDL28" s="293"/>
      <c r="MDM28" s="293"/>
      <c r="MDN28" s="293"/>
      <c r="MDO28" s="293"/>
      <c r="MDP28" s="293"/>
      <c r="MDQ28" s="293"/>
      <c r="MDR28" s="293"/>
      <c r="MDS28" s="293"/>
      <c r="MDT28" s="293"/>
      <c r="MDU28" s="293"/>
      <c r="MDV28" s="293"/>
      <c r="MDW28" s="293"/>
      <c r="MDX28" s="293"/>
      <c r="MDY28" s="293"/>
      <c r="MDZ28" s="293"/>
      <c r="MEA28" s="293"/>
      <c r="MEB28" s="293"/>
      <c r="MEC28" s="293"/>
      <c r="MED28" s="293"/>
      <c r="MEE28" s="293"/>
      <c r="MEF28" s="293"/>
      <c r="MEG28" s="293"/>
      <c r="MEH28" s="293"/>
      <c r="MEI28" s="293"/>
      <c r="MEJ28" s="293"/>
      <c r="MEK28" s="293"/>
      <c r="MEL28" s="293"/>
      <c r="MEM28" s="293"/>
      <c r="MEN28" s="293"/>
      <c r="MEO28" s="293"/>
      <c r="MEP28" s="293"/>
      <c r="MEQ28" s="293"/>
      <c r="MER28" s="293"/>
      <c r="MES28" s="293"/>
      <c r="MET28" s="293"/>
      <c r="MEU28" s="293"/>
      <c r="MEV28" s="293"/>
      <c r="MEW28" s="293"/>
      <c r="MEX28" s="293"/>
      <c r="MEY28" s="293"/>
      <c r="MEZ28" s="293"/>
      <c r="MFA28" s="293"/>
      <c r="MFB28" s="293"/>
      <c r="MFC28" s="293"/>
      <c r="MFD28" s="293"/>
      <c r="MFE28" s="293"/>
      <c r="MFF28" s="293"/>
      <c r="MFG28" s="293"/>
      <c r="MFH28" s="293"/>
      <c r="MFI28" s="293"/>
      <c r="MFJ28" s="293"/>
      <c r="MFK28" s="293"/>
      <c r="MFL28" s="293"/>
      <c r="MFM28" s="293"/>
      <c r="MFN28" s="293"/>
      <c r="MFO28" s="293"/>
      <c r="MFP28" s="293"/>
      <c r="MFQ28" s="293"/>
      <c r="MFR28" s="293"/>
      <c r="MFS28" s="293"/>
      <c r="MFT28" s="293"/>
      <c r="MFU28" s="293"/>
      <c r="MFV28" s="293"/>
      <c r="MFW28" s="293"/>
      <c r="MFX28" s="293"/>
      <c r="MFY28" s="293"/>
      <c r="MFZ28" s="293"/>
      <c r="MGA28" s="293"/>
      <c r="MGB28" s="293"/>
      <c r="MGC28" s="293"/>
      <c r="MGD28" s="293"/>
      <c r="MGE28" s="293"/>
      <c r="MGF28" s="293"/>
      <c r="MGG28" s="293"/>
      <c r="MGH28" s="293"/>
      <c r="MGI28" s="293"/>
      <c r="MGJ28" s="293"/>
      <c r="MGK28" s="293"/>
      <c r="MGL28" s="293"/>
      <c r="MGM28" s="293"/>
      <c r="MGN28" s="293"/>
      <c r="MGO28" s="293"/>
      <c r="MGP28" s="293"/>
      <c r="MGQ28" s="293"/>
      <c r="MGR28" s="293"/>
      <c r="MGS28" s="293"/>
      <c r="MGT28" s="293"/>
      <c r="MGU28" s="293"/>
      <c r="MGV28" s="293"/>
      <c r="MGW28" s="293"/>
      <c r="MGX28" s="293"/>
      <c r="MGY28" s="293"/>
      <c r="MGZ28" s="293"/>
      <c r="MHA28" s="293"/>
      <c r="MHB28" s="293"/>
      <c r="MHC28" s="293"/>
      <c r="MHD28" s="293"/>
      <c r="MHE28" s="293"/>
      <c r="MHF28" s="293"/>
      <c r="MHG28" s="293"/>
      <c r="MHH28" s="293"/>
      <c r="MHI28" s="293"/>
      <c r="MHJ28" s="293"/>
      <c r="MHK28" s="293"/>
      <c r="MHL28" s="293"/>
      <c r="MHM28" s="293"/>
      <c r="MHN28" s="293"/>
      <c r="MHO28" s="293"/>
      <c r="MHP28" s="293"/>
      <c r="MHQ28" s="293"/>
      <c r="MHR28" s="293"/>
      <c r="MHS28" s="293"/>
      <c r="MHT28" s="293"/>
      <c r="MHU28" s="293"/>
      <c r="MHV28" s="293"/>
      <c r="MHW28" s="293"/>
      <c r="MHX28" s="293"/>
      <c r="MHY28" s="293"/>
      <c r="MHZ28" s="293"/>
      <c r="MIA28" s="293"/>
      <c r="MIB28" s="293"/>
      <c r="MIC28" s="293"/>
      <c r="MID28" s="293"/>
      <c r="MIE28" s="293"/>
      <c r="MIF28" s="293"/>
      <c r="MIG28" s="293"/>
      <c r="MIH28" s="293"/>
      <c r="MII28" s="293"/>
      <c r="MIJ28" s="293"/>
      <c r="MIK28" s="293"/>
      <c r="MIL28" s="293"/>
      <c r="MIM28" s="293"/>
      <c r="MIN28" s="293"/>
      <c r="MIO28" s="293"/>
      <c r="MIP28" s="293"/>
      <c r="MIQ28" s="293"/>
      <c r="MIR28" s="293"/>
      <c r="MIS28" s="293"/>
      <c r="MIT28" s="293"/>
      <c r="MIU28" s="293"/>
      <c r="MIV28" s="293"/>
      <c r="MIW28" s="293"/>
      <c r="MIX28" s="293"/>
      <c r="MIY28" s="293"/>
      <c r="MIZ28" s="293"/>
      <c r="MJA28" s="293"/>
      <c r="MJB28" s="293"/>
      <c r="MJC28" s="293"/>
      <c r="MJD28" s="293"/>
      <c r="MJE28" s="293"/>
      <c r="MJF28" s="293"/>
      <c r="MJG28" s="293"/>
      <c r="MJH28" s="293"/>
      <c r="MJI28" s="293"/>
      <c r="MJJ28" s="293"/>
      <c r="MJK28" s="293"/>
      <c r="MJL28" s="293"/>
      <c r="MJM28" s="293"/>
      <c r="MJN28" s="293"/>
      <c r="MJO28" s="293"/>
      <c r="MJP28" s="293"/>
      <c r="MJQ28" s="293"/>
      <c r="MJR28" s="293"/>
      <c r="MJS28" s="293"/>
      <c r="MJT28" s="293"/>
      <c r="MJU28" s="293"/>
      <c r="MJV28" s="293"/>
      <c r="MJW28" s="293"/>
      <c r="MJX28" s="293"/>
      <c r="MJY28" s="293"/>
      <c r="MJZ28" s="293"/>
      <c r="MKA28" s="293"/>
      <c r="MKB28" s="293"/>
      <c r="MKC28" s="293"/>
      <c r="MKD28" s="293"/>
      <c r="MKE28" s="293"/>
      <c r="MKF28" s="293"/>
      <c r="MKG28" s="293"/>
      <c r="MKH28" s="293"/>
      <c r="MKI28" s="293"/>
      <c r="MKJ28" s="293"/>
      <c r="MKK28" s="293"/>
      <c r="MKL28" s="293"/>
      <c r="MKM28" s="293"/>
      <c r="MKN28" s="293"/>
      <c r="MKO28" s="293"/>
      <c r="MKP28" s="293"/>
      <c r="MKQ28" s="293"/>
      <c r="MKR28" s="293"/>
      <c r="MKS28" s="293"/>
      <c r="MKT28" s="293"/>
      <c r="MKU28" s="293"/>
      <c r="MKV28" s="293"/>
      <c r="MKW28" s="293"/>
      <c r="MKX28" s="293"/>
      <c r="MKY28" s="293"/>
      <c r="MKZ28" s="293"/>
      <c r="MLA28" s="293"/>
      <c r="MLB28" s="293"/>
      <c r="MLC28" s="293"/>
      <c r="MLD28" s="293"/>
      <c r="MLE28" s="293"/>
      <c r="MLF28" s="293"/>
      <c r="MLG28" s="293"/>
      <c r="MLH28" s="293"/>
      <c r="MLI28" s="293"/>
      <c r="MLJ28" s="293"/>
      <c r="MLK28" s="293"/>
      <c r="MLL28" s="293"/>
      <c r="MLM28" s="293"/>
      <c r="MLN28" s="293"/>
      <c r="MLO28" s="293"/>
      <c r="MLP28" s="293"/>
      <c r="MLQ28" s="293"/>
      <c r="MLR28" s="293"/>
      <c r="MLS28" s="293"/>
      <c r="MLT28" s="293"/>
      <c r="MLU28" s="293"/>
      <c r="MLV28" s="293"/>
      <c r="MLW28" s="293"/>
      <c r="MLX28" s="293"/>
      <c r="MLY28" s="293"/>
      <c r="MLZ28" s="293"/>
      <c r="MMA28" s="293"/>
      <c r="MMB28" s="293"/>
      <c r="MMC28" s="293"/>
      <c r="MMD28" s="293"/>
      <c r="MME28" s="293"/>
      <c r="MMF28" s="293"/>
      <c r="MMG28" s="293"/>
      <c r="MMH28" s="293"/>
      <c r="MMI28" s="293"/>
      <c r="MMJ28" s="293"/>
      <c r="MMK28" s="293"/>
      <c r="MML28" s="293"/>
      <c r="MMM28" s="293"/>
      <c r="MMN28" s="293"/>
      <c r="MMO28" s="293"/>
      <c r="MMP28" s="293"/>
      <c r="MMQ28" s="293"/>
      <c r="MMR28" s="293"/>
      <c r="MMS28" s="293"/>
      <c r="MMT28" s="293"/>
      <c r="MMU28" s="293"/>
      <c r="MMV28" s="293"/>
      <c r="MMW28" s="293"/>
      <c r="MMX28" s="293"/>
      <c r="MMY28" s="293"/>
      <c r="MMZ28" s="293"/>
      <c r="MNA28" s="293"/>
      <c r="MNB28" s="293"/>
      <c r="MNC28" s="293"/>
      <c r="MND28" s="293"/>
      <c r="MNE28" s="293"/>
      <c r="MNF28" s="293"/>
      <c r="MNG28" s="293"/>
      <c r="MNH28" s="293"/>
      <c r="MNI28" s="293"/>
      <c r="MNJ28" s="293"/>
      <c r="MNK28" s="293"/>
      <c r="MNL28" s="293"/>
      <c r="MNM28" s="293"/>
      <c r="MNN28" s="293"/>
      <c r="MNO28" s="293"/>
      <c r="MNP28" s="293"/>
      <c r="MNQ28" s="293"/>
      <c r="MNR28" s="293"/>
      <c r="MNS28" s="293"/>
      <c r="MNT28" s="293"/>
      <c r="MNU28" s="293"/>
      <c r="MNV28" s="293"/>
      <c r="MNW28" s="293"/>
      <c r="MNX28" s="293"/>
      <c r="MNY28" s="293"/>
      <c r="MNZ28" s="293"/>
      <c r="MOA28" s="293"/>
      <c r="MOB28" s="293"/>
      <c r="MOC28" s="293"/>
      <c r="MOD28" s="293"/>
      <c r="MOE28" s="293"/>
      <c r="MOF28" s="293"/>
      <c r="MOG28" s="293"/>
      <c r="MOH28" s="293"/>
      <c r="MOI28" s="293"/>
      <c r="MOJ28" s="293"/>
      <c r="MOK28" s="293"/>
      <c r="MOL28" s="293"/>
      <c r="MOM28" s="293"/>
      <c r="MON28" s="293"/>
      <c r="MOO28" s="293"/>
      <c r="MOP28" s="293"/>
      <c r="MOQ28" s="293"/>
      <c r="MOR28" s="293"/>
      <c r="MOS28" s="293"/>
      <c r="MOT28" s="293"/>
      <c r="MOU28" s="293"/>
      <c r="MOV28" s="293"/>
      <c r="MOW28" s="293"/>
      <c r="MOX28" s="293"/>
      <c r="MOY28" s="293"/>
      <c r="MOZ28" s="293"/>
      <c r="MPA28" s="293"/>
      <c r="MPB28" s="293"/>
      <c r="MPC28" s="293"/>
      <c r="MPD28" s="293"/>
      <c r="MPE28" s="293"/>
      <c r="MPF28" s="293"/>
      <c r="MPG28" s="293"/>
      <c r="MPH28" s="293"/>
      <c r="MPI28" s="293"/>
      <c r="MPJ28" s="293"/>
      <c r="MPK28" s="293"/>
      <c r="MPL28" s="293"/>
      <c r="MPM28" s="293"/>
      <c r="MPN28" s="293"/>
      <c r="MPO28" s="293"/>
      <c r="MPP28" s="293"/>
      <c r="MPQ28" s="293"/>
      <c r="MPR28" s="293"/>
      <c r="MPS28" s="293"/>
      <c r="MPT28" s="293"/>
      <c r="MPU28" s="293"/>
      <c r="MPV28" s="293"/>
      <c r="MPW28" s="293"/>
      <c r="MPX28" s="293"/>
      <c r="MPY28" s="293"/>
      <c r="MPZ28" s="293"/>
      <c r="MQA28" s="293"/>
      <c r="MQB28" s="293"/>
      <c r="MQC28" s="293"/>
      <c r="MQD28" s="293"/>
      <c r="MQE28" s="293"/>
      <c r="MQF28" s="293"/>
      <c r="MQG28" s="293"/>
      <c r="MQH28" s="293"/>
      <c r="MQI28" s="293"/>
      <c r="MQJ28" s="293"/>
      <c r="MQK28" s="293"/>
      <c r="MQL28" s="293"/>
      <c r="MQM28" s="293"/>
      <c r="MQN28" s="293"/>
      <c r="MQO28" s="293"/>
      <c r="MQP28" s="293"/>
      <c r="MQQ28" s="293"/>
      <c r="MQR28" s="293"/>
      <c r="MQS28" s="293"/>
      <c r="MQT28" s="293"/>
      <c r="MQU28" s="293"/>
      <c r="MQV28" s="293"/>
      <c r="MQW28" s="293"/>
      <c r="MQX28" s="293"/>
      <c r="MQY28" s="293"/>
      <c r="MQZ28" s="293"/>
      <c r="MRA28" s="293"/>
      <c r="MRB28" s="293"/>
      <c r="MRC28" s="293"/>
      <c r="MRD28" s="293"/>
      <c r="MRE28" s="293"/>
      <c r="MRF28" s="293"/>
      <c r="MRG28" s="293"/>
      <c r="MRH28" s="293"/>
      <c r="MRI28" s="293"/>
      <c r="MRJ28" s="293"/>
      <c r="MRK28" s="293"/>
      <c r="MRL28" s="293"/>
      <c r="MRM28" s="293"/>
      <c r="MRN28" s="293"/>
      <c r="MRO28" s="293"/>
      <c r="MRP28" s="293"/>
      <c r="MRQ28" s="293"/>
      <c r="MRR28" s="293"/>
      <c r="MRS28" s="293"/>
      <c r="MRT28" s="293"/>
      <c r="MRU28" s="293"/>
      <c r="MRV28" s="293"/>
      <c r="MRW28" s="293"/>
      <c r="MRX28" s="293"/>
      <c r="MRY28" s="293"/>
      <c r="MRZ28" s="293"/>
      <c r="MSA28" s="293"/>
      <c r="MSB28" s="293"/>
      <c r="MSC28" s="293"/>
      <c r="MSD28" s="293"/>
      <c r="MSE28" s="293"/>
      <c r="MSF28" s="293"/>
      <c r="MSG28" s="293"/>
      <c r="MSH28" s="293"/>
      <c r="MSI28" s="293"/>
      <c r="MSJ28" s="293"/>
      <c r="MSK28" s="293"/>
      <c r="MSL28" s="293"/>
      <c r="MSM28" s="293"/>
      <c r="MSN28" s="293"/>
      <c r="MSO28" s="293"/>
      <c r="MSP28" s="293"/>
      <c r="MSQ28" s="293"/>
      <c r="MSR28" s="293"/>
      <c r="MSS28" s="293"/>
      <c r="MST28" s="293"/>
      <c r="MSU28" s="293"/>
      <c r="MSV28" s="293"/>
      <c r="MSW28" s="293"/>
      <c r="MSX28" s="293"/>
      <c r="MSY28" s="293"/>
      <c r="MSZ28" s="293"/>
      <c r="MTA28" s="293"/>
      <c r="MTB28" s="293"/>
      <c r="MTC28" s="293"/>
      <c r="MTD28" s="293"/>
      <c r="MTE28" s="293"/>
      <c r="MTF28" s="293"/>
      <c r="MTG28" s="293"/>
      <c r="MTH28" s="293"/>
      <c r="MTI28" s="293"/>
      <c r="MTJ28" s="293"/>
      <c r="MTK28" s="293"/>
      <c r="MTL28" s="293"/>
      <c r="MTM28" s="293"/>
      <c r="MTN28" s="293"/>
      <c r="MTO28" s="293"/>
      <c r="MTP28" s="293"/>
      <c r="MTQ28" s="293"/>
      <c r="MTR28" s="293"/>
      <c r="MTS28" s="293"/>
      <c r="MTT28" s="293"/>
      <c r="MTU28" s="293"/>
      <c r="MTV28" s="293"/>
      <c r="MTW28" s="293"/>
      <c r="MTX28" s="293"/>
      <c r="MTY28" s="293"/>
      <c r="MTZ28" s="293"/>
      <c r="MUA28" s="293"/>
      <c r="MUB28" s="293"/>
      <c r="MUC28" s="293"/>
      <c r="MUD28" s="293"/>
      <c r="MUE28" s="293"/>
      <c r="MUF28" s="293"/>
      <c r="MUG28" s="293"/>
      <c r="MUH28" s="293"/>
      <c r="MUI28" s="293"/>
      <c r="MUJ28" s="293"/>
      <c r="MUK28" s="293"/>
      <c r="MUL28" s="293"/>
      <c r="MUM28" s="293"/>
      <c r="MUN28" s="293"/>
      <c r="MUO28" s="293"/>
      <c r="MUP28" s="293"/>
      <c r="MUQ28" s="293"/>
      <c r="MUR28" s="293"/>
      <c r="MUS28" s="293"/>
      <c r="MUT28" s="293"/>
      <c r="MUU28" s="293"/>
      <c r="MUV28" s="293"/>
      <c r="MUW28" s="293"/>
      <c r="MUX28" s="293"/>
      <c r="MUY28" s="293"/>
      <c r="MUZ28" s="293"/>
      <c r="MVA28" s="293"/>
      <c r="MVB28" s="293"/>
      <c r="MVC28" s="293"/>
      <c r="MVD28" s="293"/>
      <c r="MVE28" s="293"/>
      <c r="MVF28" s="293"/>
      <c r="MVG28" s="293"/>
      <c r="MVH28" s="293"/>
      <c r="MVI28" s="293"/>
      <c r="MVJ28" s="293"/>
      <c r="MVK28" s="293"/>
      <c r="MVL28" s="293"/>
      <c r="MVM28" s="293"/>
      <c r="MVN28" s="293"/>
      <c r="MVO28" s="293"/>
      <c r="MVP28" s="293"/>
      <c r="MVQ28" s="293"/>
      <c r="MVR28" s="293"/>
      <c r="MVS28" s="293"/>
      <c r="MVT28" s="293"/>
      <c r="MVU28" s="293"/>
      <c r="MVV28" s="293"/>
      <c r="MVW28" s="293"/>
      <c r="MVX28" s="293"/>
      <c r="MVY28" s="293"/>
      <c r="MVZ28" s="293"/>
      <c r="MWA28" s="293"/>
      <c r="MWB28" s="293"/>
      <c r="MWC28" s="293"/>
      <c r="MWD28" s="293"/>
      <c r="MWE28" s="293"/>
      <c r="MWF28" s="293"/>
      <c r="MWG28" s="293"/>
      <c r="MWH28" s="293"/>
      <c r="MWI28" s="293"/>
      <c r="MWJ28" s="293"/>
      <c r="MWK28" s="293"/>
      <c r="MWL28" s="293"/>
      <c r="MWM28" s="293"/>
      <c r="MWN28" s="293"/>
      <c r="MWO28" s="293"/>
      <c r="MWP28" s="293"/>
      <c r="MWQ28" s="293"/>
      <c r="MWR28" s="293"/>
      <c r="MWS28" s="293"/>
      <c r="MWT28" s="293"/>
      <c r="MWU28" s="293"/>
      <c r="MWV28" s="293"/>
      <c r="MWW28" s="293"/>
      <c r="MWX28" s="293"/>
      <c r="MWY28" s="293"/>
      <c r="MWZ28" s="293"/>
      <c r="MXA28" s="293"/>
      <c r="MXB28" s="293"/>
      <c r="MXC28" s="293"/>
      <c r="MXD28" s="293"/>
      <c r="MXE28" s="293"/>
      <c r="MXF28" s="293"/>
      <c r="MXG28" s="293"/>
      <c r="MXH28" s="293"/>
      <c r="MXI28" s="293"/>
      <c r="MXJ28" s="293"/>
      <c r="MXK28" s="293"/>
      <c r="MXL28" s="293"/>
      <c r="MXM28" s="293"/>
      <c r="MXN28" s="293"/>
      <c r="MXO28" s="293"/>
      <c r="MXP28" s="293"/>
      <c r="MXQ28" s="293"/>
      <c r="MXR28" s="293"/>
      <c r="MXS28" s="293"/>
      <c r="MXT28" s="293"/>
      <c r="MXU28" s="293"/>
      <c r="MXV28" s="293"/>
      <c r="MXW28" s="293"/>
      <c r="MXX28" s="293"/>
      <c r="MXY28" s="293"/>
      <c r="MXZ28" s="293"/>
      <c r="MYA28" s="293"/>
      <c r="MYB28" s="293"/>
      <c r="MYC28" s="293"/>
      <c r="MYD28" s="293"/>
      <c r="MYE28" s="293"/>
      <c r="MYF28" s="293"/>
      <c r="MYG28" s="293"/>
      <c r="MYH28" s="293"/>
      <c r="MYI28" s="293"/>
      <c r="MYJ28" s="293"/>
      <c r="MYK28" s="293"/>
      <c r="MYL28" s="293"/>
      <c r="MYM28" s="293"/>
      <c r="MYN28" s="293"/>
      <c r="MYO28" s="293"/>
      <c r="MYP28" s="293"/>
      <c r="MYQ28" s="293"/>
      <c r="MYR28" s="293"/>
      <c r="MYS28" s="293"/>
      <c r="MYT28" s="293"/>
      <c r="MYU28" s="293"/>
      <c r="MYV28" s="293"/>
      <c r="MYW28" s="293"/>
      <c r="MYX28" s="293"/>
      <c r="MYY28" s="293"/>
      <c r="MYZ28" s="293"/>
      <c r="MZA28" s="293"/>
      <c r="MZB28" s="293"/>
      <c r="MZC28" s="293"/>
      <c r="MZD28" s="293"/>
      <c r="MZE28" s="293"/>
      <c r="MZF28" s="293"/>
      <c r="MZG28" s="293"/>
      <c r="MZH28" s="293"/>
      <c r="MZI28" s="293"/>
      <c r="MZJ28" s="293"/>
      <c r="MZK28" s="293"/>
      <c r="MZL28" s="293"/>
      <c r="MZM28" s="293"/>
      <c r="MZN28" s="293"/>
      <c r="MZO28" s="293"/>
      <c r="MZP28" s="293"/>
      <c r="MZQ28" s="293"/>
      <c r="MZR28" s="293"/>
      <c r="MZS28" s="293"/>
      <c r="MZT28" s="293"/>
      <c r="MZU28" s="293"/>
      <c r="MZV28" s="293"/>
      <c r="MZW28" s="293"/>
      <c r="MZX28" s="293"/>
      <c r="MZY28" s="293"/>
      <c r="MZZ28" s="293"/>
      <c r="NAA28" s="293"/>
      <c r="NAB28" s="293"/>
      <c r="NAC28" s="293"/>
      <c r="NAD28" s="293"/>
      <c r="NAE28" s="293"/>
      <c r="NAF28" s="293"/>
      <c r="NAG28" s="293"/>
      <c r="NAH28" s="293"/>
      <c r="NAI28" s="293"/>
      <c r="NAJ28" s="293"/>
      <c r="NAK28" s="293"/>
      <c r="NAL28" s="293"/>
      <c r="NAM28" s="293"/>
      <c r="NAN28" s="293"/>
      <c r="NAO28" s="293"/>
      <c r="NAP28" s="293"/>
      <c r="NAQ28" s="293"/>
      <c r="NAR28" s="293"/>
      <c r="NAS28" s="293"/>
      <c r="NAT28" s="293"/>
      <c r="NAU28" s="293"/>
      <c r="NAV28" s="293"/>
      <c r="NAW28" s="293"/>
      <c r="NAX28" s="293"/>
      <c r="NAY28" s="293"/>
      <c r="NAZ28" s="293"/>
      <c r="NBA28" s="293"/>
      <c r="NBB28" s="293"/>
      <c r="NBC28" s="293"/>
      <c r="NBD28" s="293"/>
      <c r="NBE28" s="293"/>
      <c r="NBF28" s="293"/>
      <c r="NBG28" s="293"/>
      <c r="NBH28" s="293"/>
      <c r="NBI28" s="293"/>
      <c r="NBJ28" s="293"/>
      <c r="NBK28" s="293"/>
      <c r="NBL28" s="293"/>
      <c r="NBM28" s="293"/>
      <c r="NBN28" s="293"/>
      <c r="NBO28" s="293"/>
      <c r="NBP28" s="293"/>
      <c r="NBQ28" s="293"/>
      <c r="NBR28" s="293"/>
      <c r="NBS28" s="293"/>
      <c r="NBT28" s="293"/>
      <c r="NBU28" s="293"/>
      <c r="NBV28" s="293"/>
      <c r="NBW28" s="293"/>
      <c r="NBX28" s="293"/>
      <c r="NBY28" s="293"/>
      <c r="NBZ28" s="293"/>
      <c r="NCA28" s="293"/>
      <c r="NCB28" s="293"/>
      <c r="NCC28" s="293"/>
      <c r="NCD28" s="293"/>
      <c r="NCE28" s="293"/>
      <c r="NCF28" s="293"/>
      <c r="NCG28" s="293"/>
      <c r="NCH28" s="293"/>
      <c r="NCI28" s="293"/>
      <c r="NCJ28" s="293"/>
      <c r="NCK28" s="293"/>
      <c r="NCL28" s="293"/>
      <c r="NCM28" s="293"/>
      <c r="NCN28" s="293"/>
      <c r="NCO28" s="293"/>
      <c r="NCP28" s="293"/>
      <c r="NCQ28" s="293"/>
      <c r="NCR28" s="293"/>
      <c r="NCS28" s="293"/>
      <c r="NCT28" s="293"/>
      <c r="NCU28" s="293"/>
      <c r="NCV28" s="293"/>
      <c r="NCW28" s="293"/>
      <c r="NCX28" s="293"/>
      <c r="NCY28" s="293"/>
      <c r="NCZ28" s="293"/>
      <c r="NDA28" s="293"/>
      <c r="NDB28" s="293"/>
      <c r="NDC28" s="293"/>
      <c r="NDD28" s="293"/>
      <c r="NDE28" s="293"/>
      <c r="NDF28" s="293"/>
      <c r="NDG28" s="293"/>
      <c r="NDH28" s="293"/>
      <c r="NDI28" s="293"/>
      <c r="NDJ28" s="293"/>
      <c r="NDK28" s="293"/>
      <c r="NDL28" s="293"/>
      <c r="NDM28" s="293"/>
      <c r="NDN28" s="293"/>
      <c r="NDO28" s="293"/>
      <c r="NDP28" s="293"/>
      <c r="NDQ28" s="293"/>
      <c r="NDR28" s="293"/>
      <c r="NDS28" s="293"/>
      <c r="NDT28" s="293"/>
      <c r="NDU28" s="293"/>
      <c r="NDV28" s="293"/>
      <c r="NDW28" s="293"/>
      <c r="NDX28" s="293"/>
      <c r="NDY28" s="293"/>
      <c r="NDZ28" s="293"/>
      <c r="NEA28" s="293"/>
      <c r="NEB28" s="293"/>
      <c r="NEC28" s="293"/>
      <c r="NED28" s="293"/>
      <c r="NEE28" s="293"/>
      <c r="NEF28" s="293"/>
      <c r="NEG28" s="293"/>
      <c r="NEH28" s="293"/>
      <c r="NEI28" s="293"/>
      <c r="NEJ28" s="293"/>
      <c r="NEK28" s="293"/>
      <c r="NEL28" s="293"/>
      <c r="NEM28" s="293"/>
      <c r="NEN28" s="293"/>
      <c r="NEO28" s="293"/>
      <c r="NEP28" s="293"/>
      <c r="NEQ28" s="293"/>
      <c r="NER28" s="293"/>
      <c r="NES28" s="293"/>
      <c r="NET28" s="293"/>
      <c r="NEU28" s="293"/>
      <c r="NEV28" s="293"/>
      <c r="NEW28" s="293"/>
      <c r="NEX28" s="293"/>
      <c r="NEY28" s="293"/>
      <c r="NEZ28" s="293"/>
      <c r="NFA28" s="293"/>
      <c r="NFB28" s="293"/>
      <c r="NFC28" s="293"/>
      <c r="NFD28" s="293"/>
      <c r="NFE28" s="293"/>
      <c r="NFF28" s="293"/>
      <c r="NFG28" s="293"/>
      <c r="NFH28" s="293"/>
      <c r="NFI28" s="293"/>
      <c r="NFJ28" s="293"/>
      <c r="NFK28" s="293"/>
      <c r="NFL28" s="293"/>
      <c r="NFM28" s="293"/>
      <c r="NFN28" s="293"/>
      <c r="NFO28" s="293"/>
      <c r="NFP28" s="293"/>
      <c r="NFQ28" s="293"/>
      <c r="NFR28" s="293"/>
      <c r="NFS28" s="293"/>
      <c r="NFT28" s="293"/>
      <c r="NFU28" s="293"/>
      <c r="NFV28" s="293"/>
      <c r="NFW28" s="293"/>
      <c r="NFX28" s="293"/>
      <c r="NFY28" s="293"/>
      <c r="NFZ28" s="293"/>
      <c r="NGA28" s="293"/>
      <c r="NGB28" s="293"/>
      <c r="NGC28" s="293"/>
      <c r="NGD28" s="293"/>
      <c r="NGE28" s="293"/>
      <c r="NGF28" s="293"/>
      <c r="NGG28" s="293"/>
      <c r="NGH28" s="293"/>
      <c r="NGI28" s="293"/>
      <c r="NGJ28" s="293"/>
      <c r="NGK28" s="293"/>
      <c r="NGL28" s="293"/>
      <c r="NGM28" s="293"/>
      <c r="NGN28" s="293"/>
      <c r="NGO28" s="293"/>
      <c r="NGP28" s="293"/>
      <c r="NGQ28" s="293"/>
      <c r="NGR28" s="293"/>
      <c r="NGS28" s="293"/>
      <c r="NGT28" s="293"/>
      <c r="NGU28" s="293"/>
      <c r="NGV28" s="293"/>
      <c r="NGW28" s="293"/>
      <c r="NGX28" s="293"/>
      <c r="NGY28" s="293"/>
      <c r="NGZ28" s="293"/>
      <c r="NHA28" s="293"/>
      <c r="NHB28" s="293"/>
      <c r="NHC28" s="293"/>
      <c r="NHD28" s="293"/>
      <c r="NHE28" s="293"/>
      <c r="NHF28" s="293"/>
      <c r="NHG28" s="293"/>
      <c r="NHH28" s="293"/>
      <c r="NHI28" s="293"/>
      <c r="NHJ28" s="293"/>
      <c r="NHK28" s="293"/>
      <c r="NHL28" s="293"/>
      <c r="NHM28" s="293"/>
      <c r="NHN28" s="293"/>
      <c r="NHO28" s="293"/>
      <c r="NHP28" s="293"/>
      <c r="NHQ28" s="293"/>
      <c r="NHR28" s="293"/>
      <c r="NHS28" s="293"/>
      <c r="NHT28" s="293"/>
      <c r="NHU28" s="293"/>
      <c r="NHV28" s="293"/>
      <c r="NHW28" s="293"/>
      <c r="NHX28" s="293"/>
      <c r="NHY28" s="293"/>
      <c r="NHZ28" s="293"/>
      <c r="NIA28" s="293"/>
      <c r="NIB28" s="293"/>
      <c r="NIC28" s="293"/>
      <c r="NID28" s="293"/>
      <c r="NIE28" s="293"/>
      <c r="NIF28" s="293"/>
      <c r="NIG28" s="293"/>
      <c r="NIH28" s="293"/>
      <c r="NII28" s="293"/>
      <c r="NIJ28" s="293"/>
      <c r="NIK28" s="293"/>
      <c r="NIL28" s="293"/>
      <c r="NIM28" s="293"/>
      <c r="NIN28" s="293"/>
      <c r="NIO28" s="293"/>
      <c r="NIP28" s="293"/>
      <c r="NIQ28" s="293"/>
      <c r="NIR28" s="293"/>
      <c r="NIS28" s="293"/>
      <c r="NIT28" s="293"/>
      <c r="NIU28" s="293"/>
      <c r="NIV28" s="293"/>
      <c r="NIW28" s="293"/>
      <c r="NIX28" s="293"/>
      <c r="NIY28" s="293"/>
      <c r="NIZ28" s="293"/>
      <c r="NJA28" s="293"/>
      <c r="NJB28" s="293"/>
      <c r="NJC28" s="293"/>
      <c r="NJD28" s="293"/>
      <c r="NJE28" s="293"/>
      <c r="NJF28" s="293"/>
      <c r="NJG28" s="293"/>
      <c r="NJH28" s="293"/>
      <c r="NJI28" s="293"/>
      <c r="NJJ28" s="293"/>
      <c r="NJK28" s="293"/>
      <c r="NJL28" s="293"/>
      <c r="NJM28" s="293"/>
      <c r="NJN28" s="293"/>
      <c r="NJO28" s="293"/>
      <c r="NJP28" s="293"/>
      <c r="NJQ28" s="293"/>
      <c r="NJR28" s="293"/>
      <c r="NJS28" s="293"/>
      <c r="NJT28" s="293"/>
      <c r="NJU28" s="293"/>
      <c r="NJV28" s="293"/>
      <c r="NJW28" s="293"/>
      <c r="NJX28" s="293"/>
      <c r="NJY28" s="293"/>
      <c r="NJZ28" s="293"/>
      <c r="NKA28" s="293"/>
      <c r="NKB28" s="293"/>
      <c r="NKC28" s="293"/>
      <c r="NKD28" s="293"/>
      <c r="NKE28" s="293"/>
      <c r="NKF28" s="293"/>
      <c r="NKG28" s="293"/>
      <c r="NKH28" s="293"/>
      <c r="NKI28" s="293"/>
      <c r="NKJ28" s="293"/>
      <c r="NKK28" s="293"/>
      <c r="NKL28" s="293"/>
      <c r="NKM28" s="293"/>
      <c r="NKN28" s="293"/>
      <c r="NKO28" s="293"/>
      <c r="NKP28" s="293"/>
      <c r="NKQ28" s="293"/>
      <c r="NKR28" s="293"/>
      <c r="NKS28" s="293"/>
      <c r="NKT28" s="293"/>
      <c r="NKU28" s="293"/>
      <c r="NKV28" s="293"/>
      <c r="NKW28" s="293"/>
      <c r="NKX28" s="293"/>
      <c r="NKY28" s="293"/>
      <c r="NKZ28" s="293"/>
      <c r="NLA28" s="293"/>
      <c r="NLB28" s="293"/>
      <c r="NLC28" s="293"/>
      <c r="NLD28" s="293"/>
      <c r="NLE28" s="293"/>
      <c r="NLF28" s="293"/>
      <c r="NLG28" s="293"/>
      <c r="NLH28" s="293"/>
      <c r="NLI28" s="293"/>
      <c r="NLJ28" s="293"/>
      <c r="NLK28" s="293"/>
      <c r="NLL28" s="293"/>
      <c r="NLM28" s="293"/>
      <c r="NLN28" s="293"/>
      <c r="NLO28" s="293"/>
      <c r="NLP28" s="293"/>
      <c r="NLQ28" s="293"/>
      <c r="NLR28" s="293"/>
      <c r="NLS28" s="293"/>
      <c r="NLT28" s="293"/>
      <c r="NLU28" s="293"/>
      <c r="NLV28" s="293"/>
      <c r="NLW28" s="293"/>
      <c r="NLX28" s="293"/>
      <c r="NLY28" s="293"/>
      <c r="NLZ28" s="293"/>
      <c r="NMA28" s="293"/>
      <c r="NMB28" s="293"/>
      <c r="NMC28" s="293"/>
      <c r="NMD28" s="293"/>
      <c r="NME28" s="293"/>
      <c r="NMF28" s="293"/>
      <c r="NMG28" s="293"/>
      <c r="NMH28" s="293"/>
      <c r="NMI28" s="293"/>
      <c r="NMJ28" s="293"/>
      <c r="NMK28" s="293"/>
      <c r="NML28" s="293"/>
      <c r="NMM28" s="293"/>
      <c r="NMN28" s="293"/>
      <c r="NMO28" s="293"/>
      <c r="NMP28" s="293"/>
      <c r="NMQ28" s="293"/>
      <c r="NMR28" s="293"/>
      <c r="NMS28" s="293"/>
      <c r="NMT28" s="293"/>
      <c r="NMU28" s="293"/>
      <c r="NMV28" s="293"/>
      <c r="NMW28" s="293"/>
      <c r="NMX28" s="293"/>
      <c r="NMY28" s="293"/>
      <c r="NMZ28" s="293"/>
      <c r="NNA28" s="293"/>
      <c r="NNB28" s="293"/>
      <c r="NNC28" s="293"/>
      <c r="NND28" s="293"/>
      <c r="NNE28" s="293"/>
      <c r="NNF28" s="293"/>
      <c r="NNG28" s="293"/>
      <c r="NNH28" s="293"/>
      <c r="NNI28" s="293"/>
      <c r="NNJ28" s="293"/>
      <c r="NNK28" s="293"/>
      <c r="NNL28" s="293"/>
      <c r="NNM28" s="293"/>
      <c r="NNN28" s="293"/>
      <c r="NNO28" s="293"/>
      <c r="NNP28" s="293"/>
      <c r="NNQ28" s="293"/>
      <c r="NNR28" s="293"/>
      <c r="NNS28" s="293"/>
      <c r="NNT28" s="293"/>
      <c r="NNU28" s="293"/>
      <c r="NNV28" s="293"/>
      <c r="NNW28" s="293"/>
      <c r="NNX28" s="293"/>
      <c r="NNY28" s="293"/>
      <c r="NNZ28" s="293"/>
      <c r="NOA28" s="293"/>
      <c r="NOB28" s="293"/>
      <c r="NOC28" s="293"/>
      <c r="NOD28" s="293"/>
      <c r="NOE28" s="293"/>
      <c r="NOF28" s="293"/>
      <c r="NOG28" s="293"/>
      <c r="NOH28" s="293"/>
      <c r="NOI28" s="293"/>
      <c r="NOJ28" s="293"/>
      <c r="NOK28" s="293"/>
      <c r="NOL28" s="293"/>
      <c r="NOM28" s="293"/>
      <c r="NON28" s="293"/>
      <c r="NOO28" s="293"/>
      <c r="NOP28" s="293"/>
      <c r="NOQ28" s="293"/>
      <c r="NOR28" s="293"/>
      <c r="NOS28" s="293"/>
      <c r="NOT28" s="293"/>
      <c r="NOU28" s="293"/>
      <c r="NOV28" s="293"/>
      <c r="NOW28" s="293"/>
      <c r="NOX28" s="293"/>
      <c r="NOY28" s="293"/>
      <c r="NOZ28" s="293"/>
      <c r="NPA28" s="293"/>
      <c r="NPB28" s="293"/>
      <c r="NPC28" s="293"/>
      <c r="NPD28" s="293"/>
      <c r="NPE28" s="293"/>
      <c r="NPF28" s="293"/>
      <c r="NPG28" s="293"/>
      <c r="NPH28" s="293"/>
      <c r="NPI28" s="293"/>
      <c r="NPJ28" s="293"/>
      <c r="NPK28" s="293"/>
      <c r="NPL28" s="293"/>
      <c r="NPM28" s="293"/>
      <c r="NPN28" s="293"/>
      <c r="NPO28" s="293"/>
      <c r="NPP28" s="293"/>
      <c r="NPQ28" s="293"/>
      <c r="NPR28" s="293"/>
      <c r="NPS28" s="293"/>
      <c r="NPT28" s="293"/>
      <c r="NPU28" s="293"/>
      <c r="NPV28" s="293"/>
      <c r="NPW28" s="293"/>
      <c r="NPX28" s="293"/>
      <c r="NPY28" s="293"/>
      <c r="NPZ28" s="293"/>
      <c r="NQA28" s="293"/>
      <c r="NQB28" s="293"/>
      <c r="NQC28" s="293"/>
      <c r="NQD28" s="293"/>
      <c r="NQE28" s="293"/>
      <c r="NQF28" s="293"/>
      <c r="NQG28" s="293"/>
      <c r="NQH28" s="293"/>
      <c r="NQI28" s="293"/>
      <c r="NQJ28" s="293"/>
      <c r="NQK28" s="293"/>
      <c r="NQL28" s="293"/>
      <c r="NQM28" s="293"/>
      <c r="NQN28" s="293"/>
      <c r="NQO28" s="293"/>
      <c r="NQP28" s="293"/>
      <c r="NQQ28" s="293"/>
      <c r="NQR28" s="293"/>
      <c r="NQS28" s="293"/>
      <c r="NQT28" s="293"/>
      <c r="NQU28" s="293"/>
      <c r="NQV28" s="293"/>
      <c r="NQW28" s="293"/>
      <c r="NQX28" s="293"/>
      <c r="NQY28" s="293"/>
      <c r="NQZ28" s="293"/>
      <c r="NRA28" s="293"/>
      <c r="NRB28" s="293"/>
      <c r="NRC28" s="293"/>
      <c r="NRD28" s="293"/>
      <c r="NRE28" s="293"/>
      <c r="NRF28" s="293"/>
      <c r="NRG28" s="293"/>
      <c r="NRH28" s="293"/>
      <c r="NRI28" s="293"/>
      <c r="NRJ28" s="293"/>
      <c r="NRK28" s="293"/>
      <c r="NRL28" s="293"/>
      <c r="NRM28" s="293"/>
      <c r="NRN28" s="293"/>
      <c r="NRO28" s="293"/>
      <c r="NRP28" s="293"/>
      <c r="NRQ28" s="293"/>
      <c r="NRR28" s="293"/>
      <c r="NRS28" s="293"/>
      <c r="NRT28" s="293"/>
      <c r="NRU28" s="293"/>
      <c r="NRV28" s="293"/>
      <c r="NRW28" s="293"/>
      <c r="NRX28" s="293"/>
      <c r="NRY28" s="293"/>
      <c r="NRZ28" s="293"/>
      <c r="NSA28" s="293"/>
      <c r="NSB28" s="293"/>
      <c r="NSC28" s="293"/>
      <c r="NSD28" s="293"/>
      <c r="NSE28" s="293"/>
      <c r="NSF28" s="293"/>
      <c r="NSG28" s="293"/>
      <c r="NSH28" s="293"/>
      <c r="NSI28" s="293"/>
      <c r="NSJ28" s="293"/>
      <c r="NSK28" s="293"/>
      <c r="NSL28" s="293"/>
      <c r="NSM28" s="293"/>
      <c r="NSN28" s="293"/>
      <c r="NSO28" s="293"/>
      <c r="NSP28" s="293"/>
      <c r="NSQ28" s="293"/>
      <c r="NSR28" s="293"/>
      <c r="NSS28" s="293"/>
      <c r="NST28" s="293"/>
      <c r="NSU28" s="293"/>
      <c r="NSV28" s="293"/>
      <c r="NSW28" s="293"/>
      <c r="NSX28" s="293"/>
      <c r="NSY28" s="293"/>
      <c r="NSZ28" s="293"/>
      <c r="NTA28" s="293"/>
      <c r="NTB28" s="293"/>
      <c r="NTC28" s="293"/>
      <c r="NTD28" s="293"/>
      <c r="NTE28" s="293"/>
      <c r="NTF28" s="293"/>
      <c r="NTG28" s="293"/>
      <c r="NTH28" s="293"/>
      <c r="NTI28" s="293"/>
      <c r="NTJ28" s="293"/>
      <c r="NTK28" s="293"/>
      <c r="NTL28" s="293"/>
      <c r="NTM28" s="293"/>
      <c r="NTN28" s="293"/>
      <c r="NTO28" s="293"/>
      <c r="NTP28" s="293"/>
      <c r="NTQ28" s="293"/>
      <c r="NTR28" s="293"/>
      <c r="NTS28" s="293"/>
      <c r="NTT28" s="293"/>
      <c r="NTU28" s="293"/>
      <c r="NTV28" s="293"/>
      <c r="NTW28" s="293"/>
      <c r="NTX28" s="293"/>
      <c r="NTY28" s="293"/>
      <c r="NTZ28" s="293"/>
      <c r="NUA28" s="293"/>
      <c r="NUB28" s="293"/>
      <c r="NUC28" s="293"/>
      <c r="NUD28" s="293"/>
      <c r="NUE28" s="293"/>
      <c r="NUF28" s="293"/>
      <c r="NUG28" s="293"/>
      <c r="NUH28" s="293"/>
      <c r="NUI28" s="293"/>
      <c r="NUJ28" s="293"/>
      <c r="NUK28" s="293"/>
      <c r="NUL28" s="293"/>
      <c r="NUM28" s="293"/>
      <c r="NUN28" s="293"/>
      <c r="NUO28" s="293"/>
      <c r="NUP28" s="293"/>
      <c r="NUQ28" s="293"/>
      <c r="NUR28" s="293"/>
      <c r="NUS28" s="293"/>
      <c r="NUT28" s="293"/>
      <c r="NUU28" s="293"/>
      <c r="NUV28" s="293"/>
      <c r="NUW28" s="293"/>
      <c r="NUX28" s="293"/>
      <c r="NUY28" s="293"/>
      <c r="NUZ28" s="293"/>
      <c r="NVA28" s="293"/>
      <c r="NVB28" s="293"/>
      <c r="NVC28" s="293"/>
      <c r="NVD28" s="293"/>
      <c r="NVE28" s="293"/>
      <c r="NVF28" s="293"/>
      <c r="NVG28" s="293"/>
      <c r="NVH28" s="293"/>
      <c r="NVI28" s="293"/>
      <c r="NVJ28" s="293"/>
      <c r="NVK28" s="293"/>
      <c r="NVL28" s="293"/>
      <c r="NVM28" s="293"/>
      <c r="NVN28" s="293"/>
      <c r="NVO28" s="293"/>
      <c r="NVP28" s="293"/>
      <c r="NVQ28" s="293"/>
      <c r="NVR28" s="293"/>
      <c r="NVS28" s="293"/>
      <c r="NVT28" s="293"/>
      <c r="NVU28" s="293"/>
      <c r="NVV28" s="293"/>
      <c r="NVW28" s="293"/>
      <c r="NVX28" s="293"/>
      <c r="NVY28" s="293"/>
      <c r="NVZ28" s="293"/>
      <c r="NWA28" s="293"/>
      <c r="NWB28" s="293"/>
      <c r="NWC28" s="293"/>
      <c r="NWD28" s="293"/>
      <c r="NWE28" s="293"/>
      <c r="NWF28" s="293"/>
      <c r="NWG28" s="293"/>
      <c r="NWH28" s="293"/>
      <c r="NWI28" s="293"/>
      <c r="NWJ28" s="293"/>
      <c r="NWK28" s="293"/>
      <c r="NWL28" s="293"/>
      <c r="NWM28" s="293"/>
      <c r="NWN28" s="293"/>
      <c r="NWO28" s="293"/>
      <c r="NWP28" s="293"/>
      <c r="NWQ28" s="293"/>
      <c r="NWR28" s="293"/>
      <c r="NWS28" s="293"/>
      <c r="NWT28" s="293"/>
      <c r="NWU28" s="293"/>
      <c r="NWV28" s="293"/>
      <c r="NWW28" s="293"/>
      <c r="NWX28" s="293"/>
      <c r="NWY28" s="293"/>
      <c r="NWZ28" s="293"/>
      <c r="NXA28" s="293"/>
      <c r="NXB28" s="293"/>
      <c r="NXC28" s="293"/>
      <c r="NXD28" s="293"/>
      <c r="NXE28" s="293"/>
      <c r="NXF28" s="293"/>
      <c r="NXG28" s="293"/>
      <c r="NXH28" s="293"/>
      <c r="NXI28" s="293"/>
      <c r="NXJ28" s="293"/>
      <c r="NXK28" s="293"/>
      <c r="NXL28" s="293"/>
      <c r="NXM28" s="293"/>
      <c r="NXN28" s="293"/>
      <c r="NXO28" s="293"/>
      <c r="NXP28" s="293"/>
      <c r="NXQ28" s="293"/>
      <c r="NXR28" s="293"/>
      <c r="NXS28" s="293"/>
      <c r="NXT28" s="293"/>
      <c r="NXU28" s="293"/>
      <c r="NXV28" s="293"/>
      <c r="NXW28" s="293"/>
      <c r="NXX28" s="293"/>
      <c r="NXY28" s="293"/>
      <c r="NXZ28" s="293"/>
      <c r="NYA28" s="293"/>
      <c r="NYB28" s="293"/>
      <c r="NYC28" s="293"/>
      <c r="NYD28" s="293"/>
      <c r="NYE28" s="293"/>
      <c r="NYF28" s="293"/>
      <c r="NYG28" s="293"/>
      <c r="NYH28" s="293"/>
      <c r="NYI28" s="293"/>
      <c r="NYJ28" s="293"/>
      <c r="NYK28" s="293"/>
      <c r="NYL28" s="293"/>
      <c r="NYM28" s="293"/>
      <c r="NYN28" s="293"/>
      <c r="NYO28" s="293"/>
      <c r="NYP28" s="293"/>
      <c r="NYQ28" s="293"/>
      <c r="NYR28" s="293"/>
      <c r="NYS28" s="293"/>
      <c r="NYT28" s="293"/>
      <c r="NYU28" s="293"/>
      <c r="NYV28" s="293"/>
      <c r="NYW28" s="293"/>
      <c r="NYX28" s="293"/>
      <c r="NYY28" s="293"/>
      <c r="NYZ28" s="293"/>
      <c r="NZA28" s="293"/>
      <c r="NZB28" s="293"/>
      <c r="NZC28" s="293"/>
      <c r="NZD28" s="293"/>
      <c r="NZE28" s="293"/>
      <c r="NZF28" s="293"/>
      <c r="NZG28" s="293"/>
      <c r="NZH28" s="293"/>
      <c r="NZI28" s="293"/>
      <c r="NZJ28" s="293"/>
      <c r="NZK28" s="293"/>
      <c r="NZL28" s="293"/>
      <c r="NZM28" s="293"/>
      <c r="NZN28" s="293"/>
      <c r="NZO28" s="293"/>
      <c r="NZP28" s="293"/>
      <c r="NZQ28" s="293"/>
      <c r="NZR28" s="293"/>
      <c r="NZS28" s="293"/>
      <c r="NZT28" s="293"/>
      <c r="NZU28" s="293"/>
      <c r="NZV28" s="293"/>
      <c r="NZW28" s="293"/>
      <c r="NZX28" s="293"/>
      <c r="NZY28" s="293"/>
      <c r="NZZ28" s="293"/>
      <c r="OAA28" s="293"/>
      <c r="OAB28" s="293"/>
      <c r="OAC28" s="293"/>
      <c r="OAD28" s="293"/>
      <c r="OAE28" s="293"/>
      <c r="OAF28" s="293"/>
      <c r="OAG28" s="293"/>
      <c r="OAH28" s="293"/>
      <c r="OAI28" s="293"/>
      <c r="OAJ28" s="293"/>
      <c r="OAK28" s="293"/>
      <c r="OAL28" s="293"/>
      <c r="OAM28" s="293"/>
      <c r="OAN28" s="293"/>
      <c r="OAO28" s="293"/>
      <c r="OAP28" s="293"/>
      <c r="OAQ28" s="293"/>
      <c r="OAR28" s="293"/>
      <c r="OAS28" s="293"/>
      <c r="OAT28" s="293"/>
      <c r="OAU28" s="293"/>
      <c r="OAV28" s="293"/>
      <c r="OAW28" s="293"/>
      <c r="OAX28" s="293"/>
      <c r="OAY28" s="293"/>
      <c r="OAZ28" s="293"/>
      <c r="OBA28" s="293"/>
      <c r="OBB28" s="293"/>
      <c r="OBC28" s="293"/>
      <c r="OBD28" s="293"/>
      <c r="OBE28" s="293"/>
      <c r="OBF28" s="293"/>
      <c r="OBG28" s="293"/>
      <c r="OBH28" s="293"/>
      <c r="OBI28" s="293"/>
      <c r="OBJ28" s="293"/>
      <c r="OBK28" s="293"/>
      <c r="OBL28" s="293"/>
      <c r="OBM28" s="293"/>
      <c r="OBN28" s="293"/>
      <c r="OBO28" s="293"/>
      <c r="OBP28" s="293"/>
      <c r="OBQ28" s="293"/>
      <c r="OBR28" s="293"/>
      <c r="OBS28" s="293"/>
      <c r="OBT28" s="293"/>
      <c r="OBU28" s="293"/>
      <c r="OBV28" s="293"/>
      <c r="OBW28" s="293"/>
      <c r="OBX28" s="293"/>
      <c r="OBY28" s="293"/>
      <c r="OBZ28" s="293"/>
      <c r="OCA28" s="293"/>
      <c r="OCB28" s="293"/>
      <c r="OCC28" s="293"/>
      <c r="OCD28" s="293"/>
      <c r="OCE28" s="293"/>
      <c r="OCF28" s="293"/>
      <c r="OCG28" s="293"/>
      <c r="OCH28" s="293"/>
      <c r="OCI28" s="293"/>
      <c r="OCJ28" s="293"/>
      <c r="OCK28" s="293"/>
      <c r="OCL28" s="293"/>
      <c r="OCM28" s="293"/>
      <c r="OCN28" s="293"/>
      <c r="OCO28" s="293"/>
      <c r="OCP28" s="293"/>
      <c r="OCQ28" s="293"/>
      <c r="OCR28" s="293"/>
      <c r="OCS28" s="293"/>
      <c r="OCT28" s="293"/>
      <c r="OCU28" s="293"/>
      <c r="OCV28" s="293"/>
      <c r="OCW28" s="293"/>
      <c r="OCX28" s="293"/>
      <c r="OCY28" s="293"/>
      <c r="OCZ28" s="293"/>
      <c r="ODA28" s="293"/>
      <c r="ODB28" s="293"/>
      <c r="ODC28" s="293"/>
      <c r="ODD28" s="293"/>
      <c r="ODE28" s="293"/>
      <c r="ODF28" s="293"/>
      <c r="ODG28" s="293"/>
      <c r="ODH28" s="293"/>
      <c r="ODI28" s="293"/>
      <c r="ODJ28" s="293"/>
      <c r="ODK28" s="293"/>
      <c r="ODL28" s="293"/>
      <c r="ODM28" s="293"/>
      <c r="ODN28" s="293"/>
      <c r="ODO28" s="293"/>
      <c r="ODP28" s="293"/>
      <c r="ODQ28" s="293"/>
      <c r="ODR28" s="293"/>
      <c r="ODS28" s="293"/>
      <c r="ODT28" s="293"/>
      <c r="ODU28" s="293"/>
      <c r="ODV28" s="293"/>
      <c r="ODW28" s="293"/>
      <c r="ODX28" s="293"/>
      <c r="ODY28" s="293"/>
      <c r="ODZ28" s="293"/>
      <c r="OEA28" s="293"/>
      <c r="OEB28" s="293"/>
      <c r="OEC28" s="293"/>
      <c r="OED28" s="293"/>
      <c r="OEE28" s="293"/>
      <c r="OEF28" s="293"/>
      <c r="OEG28" s="293"/>
      <c r="OEH28" s="293"/>
      <c r="OEI28" s="293"/>
      <c r="OEJ28" s="293"/>
      <c r="OEK28" s="293"/>
      <c r="OEL28" s="293"/>
      <c r="OEM28" s="293"/>
      <c r="OEN28" s="293"/>
      <c r="OEO28" s="293"/>
      <c r="OEP28" s="293"/>
      <c r="OEQ28" s="293"/>
      <c r="OER28" s="293"/>
      <c r="OES28" s="293"/>
      <c r="OET28" s="293"/>
      <c r="OEU28" s="293"/>
      <c r="OEV28" s="293"/>
      <c r="OEW28" s="293"/>
      <c r="OEX28" s="293"/>
      <c r="OEY28" s="293"/>
      <c r="OEZ28" s="293"/>
      <c r="OFA28" s="293"/>
      <c r="OFB28" s="293"/>
      <c r="OFC28" s="293"/>
      <c r="OFD28" s="293"/>
      <c r="OFE28" s="293"/>
      <c r="OFF28" s="293"/>
      <c r="OFG28" s="293"/>
      <c r="OFH28" s="293"/>
      <c r="OFI28" s="293"/>
      <c r="OFJ28" s="293"/>
      <c r="OFK28" s="293"/>
      <c r="OFL28" s="293"/>
      <c r="OFM28" s="293"/>
      <c r="OFN28" s="293"/>
      <c r="OFO28" s="293"/>
      <c r="OFP28" s="293"/>
      <c r="OFQ28" s="293"/>
      <c r="OFR28" s="293"/>
      <c r="OFS28" s="293"/>
      <c r="OFT28" s="293"/>
      <c r="OFU28" s="293"/>
      <c r="OFV28" s="293"/>
      <c r="OFW28" s="293"/>
      <c r="OFX28" s="293"/>
      <c r="OFY28" s="293"/>
      <c r="OFZ28" s="293"/>
      <c r="OGA28" s="293"/>
      <c r="OGB28" s="293"/>
      <c r="OGC28" s="293"/>
      <c r="OGD28" s="293"/>
      <c r="OGE28" s="293"/>
      <c r="OGF28" s="293"/>
      <c r="OGG28" s="293"/>
      <c r="OGH28" s="293"/>
      <c r="OGI28" s="293"/>
      <c r="OGJ28" s="293"/>
      <c r="OGK28" s="293"/>
      <c r="OGL28" s="293"/>
      <c r="OGM28" s="293"/>
      <c r="OGN28" s="293"/>
      <c r="OGO28" s="293"/>
      <c r="OGP28" s="293"/>
      <c r="OGQ28" s="293"/>
      <c r="OGR28" s="293"/>
      <c r="OGS28" s="293"/>
      <c r="OGT28" s="293"/>
      <c r="OGU28" s="293"/>
      <c r="OGV28" s="293"/>
      <c r="OGW28" s="293"/>
      <c r="OGX28" s="293"/>
      <c r="OGY28" s="293"/>
      <c r="OGZ28" s="293"/>
      <c r="OHA28" s="293"/>
      <c r="OHB28" s="293"/>
      <c r="OHC28" s="293"/>
      <c r="OHD28" s="293"/>
      <c r="OHE28" s="293"/>
      <c r="OHF28" s="293"/>
      <c r="OHG28" s="293"/>
      <c r="OHH28" s="293"/>
      <c r="OHI28" s="293"/>
      <c r="OHJ28" s="293"/>
      <c r="OHK28" s="293"/>
      <c r="OHL28" s="293"/>
      <c r="OHM28" s="293"/>
      <c r="OHN28" s="293"/>
      <c r="OHO28" s="293"/>
      <c r="OHP28" s="293"/>
      <c r="OHQ28" s="293"/>
      <c r="OHR28" s="293"/>
      <c r="OHS28" s="293"/>
      <c r="OHT28" s="293"/>
      <c r="OHU28" s="293"/>
      <c r="OHV28" s="293"/>
      <c r="OHW28" s="293"/>
      <c r="OHX28" s="293"/>
      <c r="OHY28" s="293"/>
      <c r="OHZ28" s="293"/>
      <c r="OIA28" s="293"/>
      <c r="OIB28" s="293"/>
      <c r="OIC28" s="293"/>
      <c r="OID28" s="293"/>
      <c r="OIE28" s="293"/>
      <c r="OIF28" s="293"/>
      <c r="OIG28" s="293"/>
      <c r="OIH28" s="293"/>
      <c r="OII28" s="293"/>
      <c r="OIJ28" s="293"/>
      <c r="OIK28" s="293"/>
      <c r="OIL28" s="293"/>
      <c r="OIM28" s="293"/>
      <c r="OIN28" s="293"/>
      <c r="OIO28" s="293"/>
      <c r="OIP28" s="293"/>
      <c r="OIQ28" s="293"/>
      <c r="OIR28" s="293"/>
      <c r="OIS28" s="293"/>
      <c r="OIT28" s="293"/>
      <c r="OIU28" s="293"/>
      <c r="OIV28" s="293"/>
      <c r="OIW28" s="293"/>
      <c r="OIX28" s="293"/>
      <c r="OIY28" s="293"/>
      <c r="OIZ28" s="293"/>
      <c r="OJA28" s="293"/>
      <c r="OJB28" s="293"/>
      <c r="OJC28" s="293"/>
      <c r="OJD28" s="293"/>
      <c r="OJE28" s="293"/>
      <c r="OJF28" s="293"/>
      <c r="OJG28" s="293"/>
      <c r="OJH28" s="293"/>
      <c r="OJI28" s="293"/>
      <c r="OJJ28" s="293"/>
      <c r="OJK28" s="293"/>
      <c r="OJL28" s="293"/>
      <c r="OJM28" s="293"/>
      <c r="OJN28" s="293"/>
      <c r="OJO28" s="293"/>
      <c r="OJP28" s="293"/>
      <c r="OJQ28" s="293"/>
      <c r="OJR28" s="293"/>
      <c r="OJS28" s="293"/>
      <c r="OJT28" s="293"/>
      <c r="OJU28" s="293"/>
      <c r="OJV28" s="293"/>
      <c r="OJW28" s="293"/>
      <c r="OJX28" s="293"/>
      <c r="OJY28" s="293"/>
      <c r="OJZ28" s="293"/>
      <c r="OKA28" s="293"/>
      <c r="OKB28" s="293"/>
      <c r="OKC28" s="293"/>
      <c r="OKD28" s="293"/>
      <c r="OKE28" s="293"/>
      <c r="OKF28" s="293"/>
      <c r="OKG28" s="293"/>
      <c r="OKH28" s="293"/>
      <c r="OKI28" s="293"/>
      <c r="OKJ28" s="293"/>
      <c r="OKK28" s="293"/>
      <c r="OKL28" s="293"/>
      <c r="OKM28" s="293"/>
      <c r="OKN28" s="293"/>
      <c r="OKO28" s="293"/>
      <c r="OKP28" s="293"/>
      <c r="OKQ28" s="293"/>
      <c r="OKR28" s="293"/>
      <c r="OKS28" s="293"/>
      <c r="OKT28" s="293"/>
      <c r="OKU28" s="293"/>
      <c r="OKV28" s="293"/>
      <c r="OKW28" s="293"/>
      <c r="OKX28" s="293"/>
      <c r="OKY28" s="293"/>
      <c r="OKZ28" s="293"/>
      <c r="OLA28" s="293"/>
      <c r="OLB28" s="293"/>
      <c r="OLC28" s="293"/>
      <c r="OLD28" s="293"/>
      <c r="OLE28" s="293"/>
      <c r="OLF28" s="293"/>
      <c r="OLG28" s="293"/>
      <c r="OLH28" s="293"/>
      <c r="OLI28" s="293"/>
      <c r="OLJ28" s="293"/>
      <c r="OLK28" s="293"/>
      <c r="OLL28" s="293"/>
      <c r="OLM28" s="293"/>
      <c r="OLN28" s="293"/>
      <c r="OLO28" s="293"/>
      <c r="OLP28" s="293"/>
      <c r="OLQ28" s="293"/>
      <c r="OLR28" s="293"/>
      <c r="OLS28" s="293"/>
      <c r="OLT28" s="293"/>
      <c r="OLU28" s="293"/>
      <c r="OLV28" s="293"/>
      <c r="OLW28" s="293"/>
      <c r="OLX28" s="293"/>
      <c r="OLY28" s="293"/>
      <c r="OLZ28" s="293"/>
      <c r="OMA28" s="293"/>
      <c r="OMB28" s="293"/>
      <c r="OMC28" s="293"/>
      <c r="OMD28" s="293"/>
      <c r="OME28" s="293"/>
      <c r="OMF28" s="293"/>
      <c r="OMG28" s="293"/>
      <c r="OMH28" s="293"/>
      <c r="OMI28" s="293"/>
      <c r="OMJ28" s="293"/>
      <c r="OMK28" s="293"/>
      <c r="OML28" s="293"/>
      <c r="OMM28" s="293"/>
      <c r="OMN28" s="293"/>
      <c r="OMO28" s="293"/>
      <c r="OMP28" s="293"/>
      <c r="OMQ28" s="293"/>
      <c r="OMR28" s="293"/>
      <c r="OMS28" s="293"/>
      <c r="OMT28" s="293"/>
      <c r="OMU28" s="293"/>
      <c r="OMV28" s="293"/>
      <c r="OMW28" s="293"/>
      <c r="OMX28" s="293"/>
      <c r="OMY28" s="293"/>
      <c r="OMZ28" s="293"/>
      <c r="ONA28" s="293"/>
      <c r="ONB28" s="293"/>
      <c r="ONC28" s="293"/>
      <c r="OND28" s="293"/>
      <c r="ONE28" s="293"/>
      <c r="ONF28" s="293"/>
      <c r="ONG28" s="293"/>
      <c r="ONH28" s="293"/>
      <c r="ONI28" s="293"/>
      <c r="ONJ28" s="293"/>
      <c r="ONK28" s="293"/>
      <c r="ONL28" s="293"/>
      <c r="ONM28" s="293"/>
      <c r="ONN28" s="293"/>
      <c r="ONO28" s="293"/>
      <c r="ONP28" s="293"/>
      <c r="ONQ28" s="293"/>
      <c r="ONR28" s="293"/>
      <c r="ONS28" s="293"/>
      <c r="ONT28" s="293"/>
      <c r="ONU28" s="293"/>
      <c r="ONV28" s="293"/>
      <c r="ONW28" s="293"/>
      <c r="ONX28" s="293"/>
      <c r="ONY28" s="293"/>
      <c r="ONZ28" s="293"/>
      <c r="OOA28" s="293"/>
      <c r="OOB28" s="293"/>
      <c r="OOC28" s="293"/>
      <c r="OOD28" s="293"/>
      <c r="OOE28" s="293"/>
      <c r="OOF28" s="293"/>
      <c r="OOG28" s="293"/>
      <c r="OOH28" s="293"/>
      <c r="OOI28" s="293"/>
      <c r="OOJ28" s="293"/>
      <c r="OOK28" s="293"/>
      <c r="OOL28" s="293"/>
      <c r="OOM28" s="293"/>
      <c r="OON28" s="293"/>
      <c r="OOO28" s="293"/>
      <c r="OOP28" s="293"/>
      <c r="OOQ28" s="293"/>
      <c r="OOR28" s="293"/>
      <c r="OOS28" s="293"/>
      <c r="OOT28" s="293"/>
      <c r="OOU28" s="293"/>
      <c r="OOV28" s="293"/>
      <c r="OOW28" s="293"/>
      <c r="OOX28" s="293"/>
      <c r="OOY28" s="293"/>
      <c r="OOZ28" s="293"/>
      <c r="OPA28" s="293"/>
      <c r="OPB28" s="293"/>
      <c r="OPC28" s="293"/>
      <c r="OPD28" s="293"/>
      <c r="OPE28" s="293"/>
      <c r="OPF28" s="293"/>
      <c r="OPG28" s="293"/>
      <c r="OPH28" s="293"/>
      <c r="OPI28" s="293"/>
      <c r="OPJ28" s="293"/>
      <c r="OPK28" s="293"/>
      <c r="OPL28" s="293"/>
      <c r="OPM28" s="293"/>
      <c r="OPN28" s="293"/>
      <c r="OPO28" s="293"/>
      <c r="OPP28" s="293"/>
      <c r="OPQ28" s="293"/>
      <c r="OPR28" s="293"/>
      <c r="OPS28" s="293"/>
      <c r="OPT28" s="293"/>
      <c r="OPU28" s="293"/>
      <c r="OPV28" s="293"/>
      <c r="OPW28" s="293"/>
      <c r="OPX28" s="293"/>
      <c r="OPY28" s="293"/>
      <c r="OPZ28" s="293"/>
      <c r="OQA28" s="293"/>
      <c r="OQB28" s="293"/>
      <c r="OQC28" s="293"/>
      <c r="OQD28" s="293"/>
      <c r="OQE28" s="293"/>
      <c r="OQF28" s="293"/>
      <c r="OQG28" s="293"/>
      <c r="OQH28" s="293"/>
      <c r="OQI28" s="293"/>
      <c r="OQJ28" s="293"/>
      <c r="OQK28" s="293"/>
      <c r="OQL28" s="293"/>
      <c r="OQM28" s="293"/>
      <c r="OQN28" s="293"/>
      <c r="OQO28" s="293"/>
      <c r="OQP28" s="293"/>
      <c r="OQQ28" s="293"/>
      <c r="OQR28" s="293"/>
      <c r="OQS28" s="293"/>
      <c r="OQT28" s="293"/>
      <c r="OQU28" s="293"/>
      <c r="OQV28" s="293"/>
      <c r="OQW28" s="293"/>
      <c r="OQX28" s="293"/>
      <c r="OQY28" s="293"/>
      <c r="OQZ28" s="293"/>
      <c r="ORA28" s="293"/>
      <c r="ORB28" s="293"/>
      <c r="ORC28" s="293"/>
      <c r="ORD28" s="293"/>
      <c r="ORE28" s="293"/>
      <c r="ORF28" s="293"/>
      <c r="ORG28" s="293"/>
      <c r="ORH28" s="293"/>
      <c r="ORI28" s="293"/>
      <c r="ORJ28" s="293"/>
      <c r="ORK28" s="293"/>
      <c r="ORL28" s="293"/>
      <c r="ORM28" s="293"/>
      <c r="ORN28" s="293"/>
      <c r="ORO28" s="293"/>
      <c r="ORP28" s="293"/>
      <c r="ORQ28" s="293"/>
      <c r="ORR28" s="293"/>
      <c r="ORS28" s="293"/>
      <c r="ORT28" s="293"/>
      <c r="ORU28" s="293"/>
      <c r="ORV28" s="293"/>
      <c r="ORW28" s="293"/>
      <c r="ORX28" s="293"/>
      <c r="ORY28" s="293"/>
      <c r="ORZ28" s="293"/>
      <c r="OSA28" s="293"/>
      <c r="OSB28" s="293"/>
      <c r="OSC28" s="293"/>
      <c r="OSD28" s="293"/>
      <c r="OSE28" s="293"/>
      <c r="OSF28" s="293"/>
      <c r="OSG28" s="293"/>
      <c r="OSH28" s="293"/>
      <c r="OSI28" s="293"/>
      <c r="OSJ28" s="293"/>
      <c r="OSK28" s="293"/>
      <c r="OSL28" s="293"/>
      <c r="OSM28" s="293"/>
      <c r="OSN28" s="293"/>
      <c r="OSO28" s="293"/>
      <c r="OSP28" s="293"/>
      <c r="OSQ28" s="293"/>
      <c r="OSR28" s="293"/>
      <c r="OSS28" s="293"/>
      <c r="OST28" s="293"/>
      <c r="OSU28" s="293"/>
      <c r="OSV28" s="293"/>
      <c r="OSW28" s="293"/>
      <c r="OSX28" s="293"/>
      <c r="OSY28" s="293"/>
      <c r="OSZ28" s="293"/>
      <c r="OTA28" s="293"/>
      <c r="OTB28" s="293"/>
      <c r="OTC28" s="293"/>
      <c r="OTD28" s="293"/>
      <c r="OTE28" s="293"/>
      <c r="OTF28" s="293"/>
      <c r="OTG28" s="293"/>
      <c r="OTH28" s="293"/>
      <c r="OTI28" s="293"/>
      <c r="OTJ28" s="293"/>
      <c r="OTK28" s="293"/>
      <c r="OTL28" s="293"/>
      <c r="OTM28" s="293"/>
      <c r="OTN28" s="293"/>
      <c r="OTO28" s="293"/>
      <c r="OTP28" s="293"/>
      <c r="OTQ28" s="293"/>
      <c r="OTR28" s="293"/>
      <c r="OTS28" s="293"/>
      <c r="OTT28" s="293"/>
      <c r="OTU28" s="293"/>
      <c r="OTV28" s="293"/>
      <c r="OTW28" s="293"/>
      <c r="OTX28" s="293"/>
      <c r="OTY28" s="293"/>
      <c r="OTZ28" s="293"/>
      <c r="OUA28" s="293"/>
      <c r="OUB28" s="293"/>
      <c r="OUC28" s="293"/>
      <c r="OUD28" s="293"/>
      <c r="OUE28" s="293"/>
      <c r="OUF28" s="293"/>
      <c r="OUG28" s="293"/>
      <c r="OUH28" s="293"/>
      <c r="OUI28" s="293"/>
      <c r="OUJ28" s="293"/>
      <c r="OUK28" s="293"/>
      <c r="OUL28" s="293"/>
      <c r="OUM28" s="293"/>
      <c r="OUN28" s="293"/>
      <c r="OUO28" s="293"/>
      <c r="OUP28" s="293"/>
      <c r="OUQ28" s="293"/>
      <c r="OUR28" s="293"/>
      <c r="OUS28" s="293"/>
      <c r="OUT28" s="293"/>
      <c r="OUU28" s="293"/>
      <c r="OUV28" s="293"/>
      <c r="OUW28" s="293"/>
      <c r="OUX28" s="293"/>
      <c r="OUY28" s="293"/>
      <c r="OUZ28" s="293"/>
      <c r="OVA28" s="293"/>
      <c r="OVB28" s="293"/>
      <c r="OVC28" s="293"/>
      <c r="OVD28" s="293"/>
      <c r="OVE28" s="293"/>
      <c r="OVF28" s="293"/>
      <c r="OVG28" s="293"/>
      <c r="OVH28" s="293"/>
      <c r="OVI28" s="293"/>
      <c r="OVJ28" s="293"/>
      <c r="OVK28" s="293"/>
      <c r="OVL28" s="293"/>
      <c r="OVM28" s="293"/>
      <c r="OVN28" s="293"/>
      <c r="OVO28" s="293"/>
      <c r="OVP28" s="293"/>
      <c r="OVQ28" s="293"/>
      <c r="OVR28" s="293"/>
      <c r="OVS28" s="293"/>
      <c r="OVT28" s="293"/>
      <c r="OVU28" s="293"/>
      <c r="OVV28" s="293"/>
      <c r="OVW28" s="293"/>
      <c r="OVX28" s="293"/>
      <c r="OVY28" s="293"/>
      <c r="OVZ28" s="293"/>
      <c r="OWA28" s="293"/>
      <c r="OWB28" s="293"/>
      <c r="OWC28" s="293"/>
      <c r="OWD28" s="293"/>
      <c r="OWE28" s="293"/>
      <c r="OWF28" s="293"/>
      <c r="OWG28" s="293"/>
      <c r="OWH28" s="293"/>
      <c r="OWI28" s="293"/>
      <c r="OWJ28" s="293"/>
      <c r="OWK28" s="293"/>
      <c r="OWL28" s="293"/>
      <c r="OWM28" s="293"/>
      <c r="OWN28" s="293"/>
      <c r="OWO28" s="293"/>
      <c r="OWP28" s="293"/>
      <c r="OWQ28" s="293"/>
      <c r="OWR28" s="293"/>
      <c r="OWS28" s="293"/>
      <c r="OWT28" s="293"/>
      <c r="OWU28" s="293"/>
      <c r="OWV28" s="293"/>
      <c r="OWW28" s="293"/>
      <c r="OWX28" s="293"/>
      <c r="OWY28" s="293"/>
      <c r="OWZ28" s="293"/>
      <c r="OXA28" s="293"/>
      <c r="OXB28" s="293"/>
      <c r="OXC28" s="293"/>
      <c r="OXD28" s="293"/>
      <c r="OXE28" s="293"/>
      <c r="OXF28" s="293"/>
      <c r="OXG28" s="293"/>
      <c r="OXH28" s="293"/>
      <c r="OXI28" s="293"/>
      <c r="OXJ28" s="293"/>
      <c r="OXK28" s="293"/>
      <c r="OXL28" s="293"/>
      <c r="OXM28" s="293"/>
      <c r="OXN28" s="293"/>
      <c r="OXO28" s="293"/>
      <c r="OXP28" s="293"/>
      <c r="OXQ28" s="293"/>
      <c r="OXR28" s="293"/>
      <c r="OXS28" s="293"/>
      <c r="OXT28" s="293"/>
      <c r="OXU28" s="293"/>
      <c r="OXV28" s="293"/>
      <c r="OXW28" s="293"/>
      <c r="OXX28" s="293"/>
      <c r="OXY28" s="293"/>
      <c r="OXZ28" s="293"/>
      <c r="OYA28" s="293"/>
      <c r="OYB28" s="293"/>
      <c r="OYC28" s="293"/>
      <c r="OYD28" s="293"/>
      <c r="OYE28" s="293"/>
      <c r="OYF28" s="293"/>
      <c r="OYG28" s="293"/>
      <c r="OYH28" s="293"/>
      <c r="OYI28" s="293"/>
      <c r="OYJ28" s="293"/>
      <c r="OYK28" s="293"/>
      <c r="OYL28" s="293"/>
      <c r="OYM28" s="293"/>
      <c r="OYN28" s="293"/>
      <c r="OYO28" s="293"/>
      <c r="OYP28" s="293"/>
      <c r="OYQ28" s="293"/>
      <c r="OYR28" s="293"/>
      <c r="OYS28" s="293"/>
      <c r="OYT28" s="293"/>
      <c r="OYU28" s="293"/>
      <c r="OYV28" s="293"/>
      <c r="OYW28" s="293"/>
      <c r="OYX28" s="293"/>
      <c r="OYY28" s="293"/>
      <c r="OYZ28" s="293"/>
      <c r="OZA28" s="293"/>
      <c r="OZB28" s="293"/>
      <c r="OZC28" s="293"/>
      <c r="OZD28" s="293"/>
      <c r="OZE28" s="293"/>
      <c r="OZF28" s="293"/>
      <c r="OZG28" s="293"/>
      <c r="OZH28" s="293"/>
      <c r="OZI28" s="293"/>
      <c r="OZJ28" s="293"/>
      <c r="OZK28" s="293"/>
      <c r="OZL28" s="293"/>
      <c r="OZM28" s="293"/>
      <c r="OZN28" s="293"/>
      <c r="OZO28" s="293"/>
      <c r="OZP28" s="293"/>
      <c r="OZQ28" s="293"/>
      <c r="OZR28" s="293"/>
      <c r="OZS28" s="293"/>
      <c r="OZT28" s="293"/>
      <c r="OZU28" s="293"/>
      <c r="OZV28" s="293"/>
      <c r="OZW28" s="293"/>
      <c r="OZX28" s="293"/>
      <c r="OZY28" s="293"/>
      <c r="OZZ28" s="293"/>
      <c r="PAA28" s="293"/>
      <c r="PAB28" s="293"/>
      <c r="PAC28" s="293"/>
      <c r="PAD28" s="293"/>
      <c r="PAE28" s="293"/>
      <c r="PAF28" s="293"/>
      <c r="PAG28" s="293"/>
      <c r="PAH28" s="293"/>
      <c r="PAI28" s="293"/>
      <c r="PAJ28" s="293"/>
      <c r="PAK28" s="293"/>
      <c r="PAL28" s="293"/>
      <c r="PAM28" s="293"/>
      <c r="PAN28" s="293"/>
      <c r="PAO28" s="293"/>
      <c r="PAP28" s="293"/>
      <c r="PAQ28" s="293"/>
      <c r="PAR28" s="293"/>
      <c r="PAS28" s="293"/>
      <c r="PAT28" s="293"/>
      <c r="PAU28" s="293"/>
      <c r="PAV28" s="293"/>
      <c r="PAW28" s="293"/>
      <c r="PAX28" s="293"/>
      <c r="PAY28" s="293"/>
      <c r="PAZ28" s="293"/>
      <c r="PBA28" s="293"/>
      <c r="PBB28" s="293"/>
      <c r="PBC28" s="293"/>
      <c r="PBD28" s="293"/>
      <c r="PBE28" s="293"/>
      <c r="PBF28" s="293"/>
      <c r="PBG28" s="293"/>
      <c r="PBH28" s="293"/>
      <c r="PBI28" s="293"/>
      <c r="PBJ28" s="293"/>
      <c r="PBK28" s="293"/>
      <c r="PBL28" s="293"/>
      <c r="PBM28" s="293"/>
      <c r="PBN28" s="293"/>
      <c r="PBO28" s="293"/>
      <c r="PBP28" s="293"/>
      <c r="PBQ28" s="293"/>
      <c r="PBR28" s="293"/>
      <c r="PBS28" s="293"/>
      <c r="PBT28" s="293"/>
      <c r="PBU28" s="293"/>
      <c r="PBV28" s="293"/>
      <c r="PBW28" s="293"/>
      <c r="PBX28" s="293"/>
      <c r="PBY28" s="293"/>
      <c r="PBZ28" s="293"/>
      <c r="PCA28" s="293"/>
      <c r="PCB28" s="293"/>
      <c r="PCC28" s="293"/>
      <c r="PCD28" s="293"/>
      <c r="PCE28" s="293"/>
      <c r="PCF28" s="293"/>
      <c r="PCG28" s="293"/>
      <c r="PCH28" s="293"/>
      <c r="PCI28" s="293"/>
      <c r="PCJ28" s="293"/>
      <c r="PCK28" s="293"/>
      <c r="PCL28" s="293"/>
      <c r="PCM28" s="293"/>
      <c r="PCN28" s="293"/>
      <c r="PCO28" s="293"/>
      <c r="PCP28" s="293"/>
      <c r="PCQ28" s="293"/>
      <c r="PCR28" s="293"/>
      <c r="PCS28" s="293"/>
      <c r="PCT28" s="293"/>
      <c r="PCU28" s="293"/>
      <c r="PCV28" s="293"/>
      <c r="PCW28" s="293"/>
      <c r="PCX28" s="293"/>
      <c r="PCY28" s="293"/>
      <c r="PCZ28" s="293"/>
      <c r="PDA28" s="293"/>
      <c r="PDB28" s="293"/>
      <c r="PDC28" s="293"/>
      <c r="PDD28" s="293"/>
      <c r="PDE28" s="293"/>
      <c r="PDF28" s="293"/>
      <c r="PDG28" s="293"/>
      <c r="PDH28" s="293"/>
      <c r="PDI28" s="293"/>
      <c r="PDJ28" s="293"/>
      <c r="PDK28" s="293"/>
      <c r="PDL28" s="293"/>
      <c r="PDM28" s="293"/>
      <c r="PDN28" s="293"/>
      <c r="PDO28" s="293"/>
      <c r="PDP28" s="293"/>
      <c r="PDQ28" s="293"/>
      <c r="PDR28" s="293"/>
      <c r="PDS28" s="293"/>
      <c r="PDT28" s="293"/>
      <c r="PDU28" s="293"/>
      <c r="PDV28" s="293"/>
      <c r="PDW28" s="293"/>
      <c r="PDX28" s="293"/>
      <c r="PDY28" s="293"/>
      <c r="PDZ28" s="293"/>
      <c r="PEA28" s="293"/>
      <c r="PEB28" s="293"/>
      <c r="PEC28" s="293"/>
      <c r="PED28" s="293"/>
      <c r="PEE28" s="293"/>
      <c r="PEF28" s="293"/>
      <c r="PEG28" s="293"/>
      <c r="PEH28" s="293"/>
      <c r="PEI28" s="293"/>
      <c r="PEJ28" s="293"/>
      <c r="PEK28" s="293"/>
      <c r="PEL28" s="293"/>
      <c r="PEM28" s="293"/>
      <c r="PEN28" s="293"/>
      <c r="PEO28" s="293"/>
      <c r="PEP28" s="293"/>
      <c r="PEQ28" s="293"/>
      <c r="PER28" s="293"/>
      <c r="PES28" s="293"/>
      <c r="PET28" s="293"/>
      <c r="PEU28" s="293"/>
      <c r="PEV28" s="293"/>
      <c r="PEW28" s="293"/>
      <c r="PEX28" s="293"/>
      <c r="PEY28" s="293"/>
      <c r="PEZ28" s="293"/>
      <c r="PFA28" s="293"/>
      <c r="PFB28" s="293"/>
      <c r="PFC28" s="293"/>
      <c r="PFD28" s="293"/>
      <c r="PFE28" s="293"/>
      <c r="PFF28" s="293"/>
      <c r="PFG28" s="293"/>
      <c r="PFH28" s="293"/>
      <c r="PFI28" s="293"/>
      <c r="PFJ28" s="293"/>
      <c r="PFK28" s="293"/>
      <c r="PFL28" s="293"/>
      <c r="PFM28" s="293"/>
      <c r="PFN28" s="293"/>
      <c r="PFO28" s="293"/>
      <c r="PFP28" s="293"/>
      <c r="PFQ28" s="293"/>
      <c r="PFR28" s="293"/>
      <c r="PFS28" s="293"/>
      <c r="PFT28" s="293"/>
      <c r="PFU28" s="293"/>
      <c r="PFV28" s="293"/>
      <c r="PFW28" s="293"/>
      <c r="PFX28" s="293"/>
      <c r="PFY28" s="293"/>
      <c r="PFZ28" s="293"/>
      <c r="PGA28" s="293"/>
      <c r="PGB28" s="293"/>
      <c r="PGC28" s="293"/>
      <c r="PGD28" s="293"/>
      <c r="PGE28" s="293"/>
      <c r="PGF28" s="293"/>
      <c r="PGG28" s="293"/>
      <c r="PGH28" s="293"/>
      <c r="PGI28" s="293"/>
      <c r="PGJ28" s="293"/>
      <c r="PGK28" s="293"/>
      <c r="PGL28" s="293"/>
      <c r="PGM28" s="293"/>
      <c r="PGN28" s="293"/>
      <c r="PGO28" s="293"/>
      <c r="PGP28" s="293"/>
      <c r="PGQ28" s="293"/>
      <c r="PGR28" s="293"/>
      <c r="PGS28" s="293"/>
      <c r="PGT28" s="293"/>
      <c r="PGU28" s="293"/>
      <c r="PGV28" s="293"/>
      <c r="PGW28" s="293"/>
      <c r="PGX28" s="293"/>
      <c r="PGY28" s="293"/>
      <c r="PGZ28" s="293"/>
      <c r="PHA28" s="293"/>
      <c r="PHB28" s="293"/>
      <c r="PHC28" s="293"/>
      <c r="PHD28" s="293"/>
      <c r="PHE28" s="293"/>
      <c r="PHF28" s="293"/>
      <c r="PHG28" s="293"/>
      <c r="PHH28" s="293"/>
      <c r="PHI28" s="293"/>
      <c r="PHJ28" s="293"/>
      <c r="PHK28" s="293"/>
      <c r="PHL28" s="293"/>
      <c r="PHM28" s="293"/>
      <c r="PHN28" s="293"/>
      <c r="PHO28" s="293"/>
      <c r="PHP28" s="293"/>
      <c r="PHQ28" s="293"/>
      <c r="PHR28" s="293"/>
      <c r="PHS28" s="293"/>
      <c r="PHT28" s="293"/>
      <c r="PHU28" s="293"/>
      <c r="PHV28" s="293"/>
      <c r="PHW28" s="293"/>
      <c r="PHX28" s="293"/>
      <c r="PHY28" s="293"/>
      <c r="PHZ28" s="293"/>
      <c r="PIA28" s="293"/>
      <c r="PIB28" s="293"/>
      <c r="PIC28" s="293"/>
      <c r="PID28" s="293"/>
      <c r="PIE28" s="293"/>
      <c r="PIF28" s="293"/>
      <c r="PIG28" s="293"/>
      <c r="PIH28" s="293"/>
      <c r="PII28" s="293"/>
      <c r="PIJ28" s="293"/>
      <c r="PIK28" s="293"/>
      <c r="PIL28" s="293"/>
      <c r="PIM28" s="293"/>
      <c r="PIN28" s="293"/>
      <c r="PIO28" s="293"/>
      <c r="PIP28" s="293"/>
      <c r="PIQ28" s="293"/>
      <c r="PIR28" s="293"/>
      <c r="PIS28" s="293"/>
      <c r="PIT28" s="293"/>
      <c r="PIU28" s="293"/>
      <c r="PIV28" s="293"/>
      <c r="PIW28" s="293"/>
      <c r="PIX28" s="293"/>
      <c r="PIY28" s="293"/>
      <c r="PIZ28" s="293"/>
      <c r="PJA28" s="293"/>
      <c r="PJB28" s="293"/>
      <c r="PJC28" s="293"/>
      <c r="PJD28" s="293"/>
      <c r="PJE28" s="293"/>
      <c r="PJF28" s="293"/>
      <c r="PJG28" s="293"/>
      <c r="PJH28" s="293"/>
      <c r="PJI28" s="293"/>
      <c r="PJJ28" s="293"/>
      <c r="PJK28" s="293"/>
      <c r="PJL28" s="293"/>
      <c r="PJM28" s="293"/>
      <c r="PJN28" s="293"/>
      <c r="PJO28" s="293"/>
      <c r="PJP28" s="293"/>
      <c r="PJQ28" s="293"/>
      <c r="PJR28" s="293"/>
      <c r="PJS28" s="293"/>
      <c r="PJT28" s="293"/>
      <c r="PJU28" s="293"/>
      <c r="PJV28" s="293"/>
      <c r="PJW28" s="293"/>
      <c r="PJX28" s="293"/>
      <c r="PJY28" s="293"/>
      <c r="PJZ28" s="293"/>
      <c r="PKA28" s="293"/>
      <c r="PKB28" s="293"/>
      <c r="PKC28" s="293"/>
      <c r="PKD28" s="293"/>
      <c r="PKE28" s="293"/>
      <c r="PKF28" s="293"/>
      <c r="PKG28" s="293"/>
      <c r="PKH28" s="293"/>
      <c r="PKI28" s="293"/>
      <c r="PKJ28" s="293"/>
      <c r="PKK28" s="293"/>
      <c r="PKL28" s="293"/>
      <c r="PKM28" s="293"/>
      <c r="PKN28" s="293"/>
      <c r="PKO28" s="293"/>
      <c r="PKP28" s="293"/>
      <c r="PKQ28" s="293"/>
      <c r="PKR28" s="293"/>
      <c r="PKS28" s="293"/>
      <c r="PKT28" s="293"/>
      <c r="PKU28" s="293"/>
      <c r="PKV28" s="293"/>
      <c r="PKW28" s="293"/>
      <c r="PKX28" s="293"/>
      <c r="PKY28" s="293"/>
      <c r="PKZ28" s="293"/>
      <c r="PLA28" s="293"/>
      <c r="PLB28" s="293"/>
      <c r="PLC28" s="293"/>
      <c r="PLD28" s="293"/>
      <c r="PLE28" s="293"/>
      <c r="PLF28" s="293"/>
      <c r="PLG28" s="293"/>
      <c r="PLH28" s="293"/>
      <c r="PLI28" s="293"/>
      <c r="PLJ28" s="293"/>
      <c r="PLK28" s="293"/>
      <c r="PLL28" s="293"/>
      <c r="PLM28" s="293"/>
      <c r="PLN28" s="293"/>
      <c r="PLO28" s="293"/>
      <c r="PLP28" s="293"/>
      <c r="PLQ28" s="293"/>
      <c r="PLR28" s="293"/>
      <c r="PLS28" s="293"/>
      <c r="PLT28" s="293"/>
      <c r="PLU28" s="293"/>
      <c r="PLV28" s="293"/>
      <c r="PLW28" s="293"/>
      <c r="PLX28" s="293"/>
      <c r="PLY28" s="293"/>
      <c r="PLZ28" s="293"/>
      <c r="PMA28" s="293"/>
      <c r="PMB28" s="293"/>
      <c r="PMC28" s="293"/>
      <c r="PMD28" s="293"/>
      <c r="PME28" s="293"/>
      <c r="PMF28" s="293"/>
      <c r="PMG28" s="293"/>
      <c r="PMH28" s="293"/>
      <c r="PMI28" s="293"/>
      <c r="PMJ28" s="293"/>
      <c r="PMK28" s="293"/>
      <c r="PML28" s="293"/>
      <c r="PMM28" s="293"/>
      <c r="PMN28" s="293"/>
      <c r="PMO28" s="293"/>
      <c r="PMP28" s="293"/>
      <c r="PMQ28" s="293"/>
      <c r="PMR28" s="293"/>
      <c r="PMS28" s="293"/>
      <c r="PMT28" s="293"/>
      <c r="PMU28" s="293"/>
      <c r="PMV28" s="293"/>
      <c r="PMW28" s="293"/>
      <c r="PMX28" s="293"/>
      <c r="PMY28" s="293"/>
      <c r="PMZ28" s="293"/>
      <c r="PNA28" s="293"/>
      <c r="PNB28" s="293"/>
      <c r="PNC28" s="293"/>
      <c r="PND28" s="293"/>
      <c r="PNE28" s="293"/>
      <c r="PNF28" s="293"/>
      <c r="PNG28" s="293"/>
      <c r="PNH28" s="293"/>
      <c r="PNI28" s="293"/>
      <c r="PNJ28" s="293"/>
      <c r="PNK28" s="293"/>
      <c r="PNL28" s="293"/>
      <c r="PNM28" s="293"/>
      <c r="PNN28" s="293"/>
      <c r="PNO28" s="293"/>
      <c r="PNP28" s="293"/>
      <c r="PNQ28" s="293"/>
      <c r="PNR28" s="293"/>
      <c r="PNS28" s="293"/>
      <c r="PNT28" s="293"/>
      <c r="PNU28" s="293"/>
      <c r="PNV28" s="293"/>
      <c r="PNW28" s="293"/>
      <c r="PNX28" s="293"/>
      <c r="PNY28" s="293"/>
      <c r="PNZ28" s="293"/>
      <c r="POA28" s="293"/>
      <c r="POB28" s="293"/>
      <c r="POC28" s="293"/>
      <c r="POD28" s="293"/>
      <c r="POE28" s="293"/>
      <c r="POF28" s="293"/>
      <c r="POG28" s="293"/>
      <c r="POH28" s="293"/>
      <c r="POI28" s="293"/>
      <c r="POJ28" s="293"/>
      <c r="POK28" s="293"/>
      <c r="POL28" s="293"/>
      <c r="POM28" s="293"/>
      <c r="PON28" s="293"/>
      <c r="POO28" s="293"/>
      <c r="POP28" s="293"/>
      <c r="POQ28" s="293"/>
      <c r="POR28" s="293"/>
      <c r="POS28" s="293"/>
      <c r="POT28" s="293"/>
      <c r="POU28" s="293"/>
      <c r="POV28" s="293"/>
      <c r="POW28" s="293"/>
      <c r="POX28" s="293"/>
      <c r="POY28" s="293"/>
      <c r="POZ28" s="293"/>
      <c r="PPA28" s="293"/>
      <c r="PPB28" s="293"/>
      <c r="PPC28" s="293"/>
      <c r="PPD28" s="293"/>
      <c r="PPE28" s="293"/>
      <c r="PPF28" s="293"/>
      <c r="PPG28" s="293"/>
      <c r="PPH28" s="293"/>
      <c r="PPI28" s="293"/>
      <c r="PPJ28" s="293"/>
      <c r="PPK28" s="293"/>
      <c r="PPL28" s="293"/>
      <c r="PPM28" s="293"/>
      <c r="PPN28" s="293"/>
      <c r="PPO28" s="293"/>
      <c r="PPP28" s="293"/>
      <c r="PPQ28" s="293"/>
      <c r="PPR28" s="293"/>
      <c r="PPS28" s="293"/>
      <c r="PPT28" s="293"/>
      <c r="PPU28" s="293"/>
      <c r="PPV28" s="293"/>
      <c r="PPW28" s="293"/>
      <c r="PPX28" s="293"/>
      <c r="PPY28" s="293"/>
      <c r="PPZ28" s="293"/>
      <c r="PQA28" s="293"/>
      <c r="PQB28" s="293"/>
      <c r="PQC28" s="293"/>
      <c r="PQD28" s="293"/>
      <c r="PQE28" s="293"/>
      <c r="PQF28" s="293"/>
      <c r="PQG28" s="293"/>
      <c r="PQH28" s="293"/>
      <c r="PQI28" s="293"/>
      <c r="PQJ28" s="293"/>
      <c r="PQK28" s="293"/>
      <c r="PQL28" s="293"/>
      <c r="PQM28" s="293"/>
      <c r="PQN28" s="293"/>
      <c r="PQO28" s="293"/>
      <c r="PQP28" s="293"/>
      <c r="PQQ28" s="293"/>
      <c r="PQR28" s="293"/>
      <c r="PQS28" s="293"/>
      <c r="PQT28" s="293"/>
      <c r="PQU28" s="293"/>
      <c r="PQV28" s="293"/>
      <c r="PQW28" s="293"/>
      <c r="PQX28" s="293"/>
      <c r="PQY28" s="293"/>
      <c r="PQZ28" s="293"/>
      <c r="PRA28" s="293"/>
      <c r="PRB28" s="293"/>
      <c r="PRC28" s="293"/>
      <c r="PRD28" s="293"/>
      <c r="PRE28" s="293"/>
      <c r="PRF28" s="293"/>
      <c r="PRG28" s="293"/>
      <c r="PRH28" s="293"/>
      <c r="PRI28" s="293"/>
      <c r="PRJ28" s="293"/>
      <c r="PRK28" s="293"/>
      <c r="PRL28" s="293"/>
      <c r="PRM28" s="293"/>
      <c r="PRN28" s="293"/>
      <c r="PRO28" s="293"/>
      <c r="PRP28" s="293"/>
      <c r="PRQ28" s="293"/>
      <c r="PRR28" s="293"/>
      <c r="PRS28" s="293"/>
      <c r="PRT28" s="293"/>
      <c r="PRU28" s="293"/>
      <c r="PRV28" s="293"/>
      <c r="PRW28" s="293"/>
      <c r="PRX28" s="293"/>
      <c r="PRY28" s="293"/>
      <c r="PRZ28" s="293"/>
      <c r="PSA28" s="293"/>
      <c r="PSB28" s="293"/>
      <c r="PSC28" s="293"/>
      <c r="PSD28" s="293"/>
      <c r="PSE28" s="293"/>
      <c r="PSF28" s="293"/>
      <c r="PSG28" s="293"/>
      <c r="PSH28" s="293"/>
      <c r="PSI28" s="293"/>
      <c r="PSJ28" s="293"/>
      <c r="PSK28" s="293"/>
      <c r="PSL28" s="293"/>
      <c r="PSM28" s="293"/>
      <c r="PSN28" s="293"/>
      <c r="PSO28" s="293"/>
      <c r="PSP28" s="293"/>
      <c r="PSQ28" s="293"/>
      <c r="PSR28" s="293"/>
      <c r="PSS28" s="293"/>
      <c r="PST28" s="293"/>
      <c r="PSU28" s="293"/>
      <c r="PSV28" s="293"/>
      <c r="PSW28" s="293"/>
      <c r="PSX28" s="293"/>
      <c r="PSY28" s="293"/>
      <c r="PSZ28" s="293"/>
      <c r="PTA28" s="293"/>
      <c r="PTB28" s="293"/>
      <c r="PTC28" s="293"/>
      <c r="PTD28" s="293"/>
      <c r="PTE28" s="293"/>
      <c r="PTF28" s="293"/>
      <c r="PTG28" s="293"/>
      <c r="PTH28" s="293"/>
      <c r="PTI28" s="293"/>
      <c r="PTJ28" s="293"/>
      <c r="PTK28" s="293"/>
      <c r="PTL28" s="293"/>
      <c r="PTM28" s="293"/>
      <c r="PTN28" s="293"/>
      <c r="PTO28" s="293"/>
      <c r="PTP28" s="293"/>
      <c r="PTQ28" s="293"/>
      <c r="PTR28" s="293"/>
      <c r="PTS28" s="293"/>
      <c r="PTT28" s="293"/>
      <c r="PTU28" s="293"/>
      <c r="PTV28" s="293"/>
      <c r="PTW28" s="293"/>
      <c r="PTX28" s="293"/>
      <c r="PTY28" s="293"/>
      <c r="PTZ28" s="293"/>
      <c r="PUA28" s="293"/>
      <c r="PUB28" s="293"/>
      <c r="PUC28" s="293"/>
      <c r="PUD28" s="293"/>
      <c r="PUE28" s="293"/>
      <c r="PUF28" s="293"/>
      <c r="PUG28" s="293"/>
      <c r="PUH28" s="293"/>
      <c r="PUI28" s="293"/>
      <c r="PUJ28" s="293"/>
      <c r="PUK28" s="293"/>
      <c r="PUL28" s="293"/>
      <c r="PUM28" s="293"/>
      <c r="PUN28" s="293"/>
      <c r="PUO28" s="293"/>
      <c r="PUP28" s="293"/>
      <c r="PUQ28" s="293"/>
      <c r="PUR28" s="293"/>
      <c r="PUS28" s="293"/>
      <c r="PUT28" s="293"/>
      <c r="PUU28" s="293"/>
      <c r="PUV28" s="293"/>
      <c r="PUW28" s="293"/>
      <c r="PUX28" s="293"/>
      <c r="PUY28" s="293"/>
      <c r="PUZ28" s="293"/>
      <c r="PVA28" s="293"/>
      <c r="PVB28" s="293"/>
      <c r="PVC28" s="293"/>
      <c r="PVD28" s="293"/>
      <c r="PVE28" s="293"/>
      <c r="PVF28" s="293"/>
      <c r="PVG28" s="293"/>
      <c r="PVH28" s="293"/>
      <c r="PVI28" s="293"/>
      <c r="PVJ28" s="293"/>
      <c r="PVK28" s="293"/>
      <c r="PVL28" s="293"/>
      <c r="PVM28" s="293"/>
      <c r="PVN28" s="293"/>
      <c r="PVO28" s="293"/>
      <c r="PVP28" s="293"/>
      <c r="PVQ28" s="293"/>
      <c r="PVR28" s="293"/>
      <c r="PVS28" s="293"/>
      <c r="PVT28" s="293"/>
      <c r="PVU28" s="293"/>
      <c r="PVV28" s="293"/>
      <c r="PVW28" s="293"/>
      <c r="PVX28" s="293"/>
      <c r="PVY28" s="293"/>
      <c r="PVZ28" s="293"/>
      <c r="PWA28" s="293"/>
      <c r="PWB28" s="293"/>
      <c r="PWC28" s="293"/>
      <c r="PWD28" s="293"/>
      <c r="PWE28" s="293"/>
      <c r="PWF28" s="293"/>
      <c r="PWG28" s="293"/>
      <c r="PWH28" s="293"/>
      <c r="PWI28" s="293"/>
      <c r="PWJ28" s="293"/>
      <c r="PWK28" s="293"/>
      <c r="PWL28" s="293"/>
      <c r="PWM28" s="293"/>
      <c r="PWN28" s="293"/>
      <c r="PWO28" s="293"/>
      <c r="PWP28" s="293"/>
      <c r="PWQ28" s="293"/>
      <c r="PWR28" s="293"/>
      <c r="PWS28" s="293"/>
      <c r="PWT28" s="293"/>
      <c r="PWU28" s="293"/>
      <c r="PWV28" s="293"/>
      <c r="PWW28" s="293"/>
      <c r="PWX28" s="293"/>
      <c r="PWY28" s="293"/>
      <c r="PWZ28" s="293"/>
      <c r="PXA28" s="293"/>
      <c r="PXB28" s="293"/>
      <c r="PXC28" s="293"/>
      <c r="PXD28" s="293"/>
      <c r="PXE28" s="293"/>
      <c r="PXF28" s="293"/>
      <c r="PXG28" s="293"/>
      <c r="PXH28" s="293"/>
      <c r="PXI28" s="293"/>
      <c r="PXJ28" s="293"/>
      <c r="PXK28" s="293"/>
      <c r="PXL28" s="293"/>
      <c r="PXM28" s="293"/>
      <c r="PXN28" s="293"/>
      <c r="PXO28" s="293"/>
      <c r="PXP28" s="293"/>
      <c r="PXQ28" s="293"/>
      <c r="PXR28" s="293"/>
      <c r="PXS28" s="293"/>
      <c r="PXT28" s="293"/>
      <c r="PXU28" s="293"/>
      <c r="PXV28" s="293"/>
      <c r="PXW28" s="293"/>
      <c r="PXX28" s="293"/>
      <c r="PXY28" s="293"/>
      <c r="PXZ28" s="293"/>
      <c r="PYA28" s="293"/>
      <c r="PYB28" s="293"/>
      <c r="PYC28" s="293"/>
      <c r="PYD28" s="293"/>
      <c r="PYE28" s="293"/>
      <c r="PYF28" s="293"/>
      <c r="PYG28" s="293"/>
      <c r="PYH28" s="293"/>
      <c r="PYI28" s="293"/>
      <c r="PYJ28" s="293"/>
      <c r="PYK28" s="293"/>
      <c r="PYL28" s="293"/>
      <c r="PYM28" s="293"/>
      <c r="PYN28" s="293"/>
      <c r="PYO28" s="293"/>
      <c r="PYP28" s="293"/>
      <c r="PYQ28" s="293"/>
      <c r="PYR28" s="293"/>
      <c r="PYS28" s="293"/>
      <c r="PYT28" s="293"/>
      <c r="PYU28" s="293"/>
      <c r="PYV28" s="293"/>
      <c r="PYW28" s="293"/>
      <c r="PYX28" s="293"/>
      <c r="PYY28" s="293"/>
      <c r="PYZ28" s="293"/>
      <c r="PZA28" s="293"/>
      <c r="PZB28" s="293"/>
      <c r="PZC28" s="293"/>
      <c r="PZD28" s="293"/>
      <c r="PZE28" s="293"/>
      <c r="PZF28" s="293"/>
      <c r="PZG28" s="293"/>
      <c r="PZH28" s="293"/>
      <c r="PZI28" s="293"/>
      <c r="PZJ28" s="293"/>
      <c r="PZK28" s="293"/>
      <c r="PZL28" s="293"/>
      <c r="PZM28" s="293"/>
      <c r="PZN28" s="293"/>
      <c r="PZO28" s="293"/>
      <c r="PZP28" s="293"/>
      <c r="PZQ28" s="293"/>
      <c r="PZR28" s="293"/>
      <c r="PZS28" s="293"/>
      <c r="PZT28" s="293"/>
      <c r="PZU28" s="293"/>
      <c r="PZV28" s="293"/>
      <c r="PZW28" s="293"/>
      <c r="PZX28" s="293"/>
      <c r="PZY28" s="293"/>
      <c r="PZZ28" s="293"/>
      <c r="QAA28" s="293"/>
      <c r="QAB28" s="293"/>
      <c r="QAC28" s="293"/>
      <c r="QAD28" s="293"/>
      <c r="QAE28" s="293"/>
      <c r="QAF28" s="293"/>
      <c r="QAG28" s="293"/>
      <c r="QAH28" s="293"/>
      <c r="QAI28" s="293"/>
      <c r="QAJ28" s="293"/>
      <c r="QAK28" s="293"/>
      <c r="QAL28" s="293"/>
      <c r="QAM28" s="293"/>
      <c r="QAN28" s="293"/>
      <c r="QAO28" s="293"/>
      <c r="QAP28" s="293"/>
      <c r="QAQ28" s="293"/>
      <c r="QAR28" s="293"/>
      <c r="QAS28" s="293"/>
      <c r="QAT28" s="293"/>
      <c r="QAU28" s="293"/>
      <c r="QAV28" s="293"/>
      <c r="QAW28" s="293"/>
      <c r="QAX28" s="293"/>
      <c r="QAY28" s="293"/>
      <c r="QAZ28" s="293"/>
      <c r="QBA28" s="293"/>
      <c r="QBB28" s="293"/>
      <c r="QBC28" s="293"/>
      <c r="QBD28" s="293"/>
      <c r="QBE28" s="293"/>
      <c r="QBF28" s="293"/>
      <c r="QBG28" s="293"/>
      <c r="QBH28" s="293"/>
      <c r="QBI28" s="293"/>
      <c r="QBJ28" s="293"/>
      <c r="QBK28" s="293"/>
      <c r="QBL28" s="293"/>
      <c r="QBM28" s="293"/>
      <c r="QBN28" s="293"/>
      <c r="QBO28" s="293"/>
      <c r="QBP28" s="293"/>
      <c r="QBQ28" s="293"/>
      <c r="QBR28" s="293"/>
      <c r="QBS28" s="293"/>
      <c r="QBT28" s="293"/>
      <c r="QBU28" s="293"/>
      <c r="QBV28" s="293"/>
      <c r="QBW28" s="293"/>
      <c r="QBX28" s="293"/>
      <c r="QBY28" s="293"/>
      <c r="QBZ28" s="293"/>
      <c r="QCA28" s="293"/>
      <c r="QCB28" s="293"/>
      <c r="QCC28" s="293"/>
      <c r="QCD28" s="293"/>
      <c r="QCE28" s="293"/>
      <c r="QCF28" s="293"/>
      <c r="QCG28" s="293"/>
      <c r="QCH28" s="293"/>
      <c r="QCI28" s="293"/>
      <c r="QCJ28" s="293"/>
      <c r="QCK28" s="293"/>
      <c r="QCL28" s="293"/>
      <c r="QCM28" s="293"/>
      <c r="QCN28" s="293"/>
      <c r="QCO28" s="293"/>
      <c r="QCP28" s="293"/>
      <c r="QCQ28" s="293"/>
      <c r="QCR28" s="293"/>
      <c r="QCS28" s="293"/>
      <c r="QCT28" s="293"/>
      <c r="QCU28" s="293"/>
      <c r="QCV28" s="293"/>
      <c r="QCW28" s="293"/>
      <c r="QCX28" s="293"/>
      <c r="QCY28" s="293"/>
      <c r="QCZ28" s="293"/>
      <c r="QDA28" s="293"/>
      <c r="QDB28" s="293"/>
      <c r="QDC28" s="293"/>
      <c r="QDD28" s="293"/>
      <c r="QDE28" s="293"/>
      <c r="QDF28" s="293"/>
      <c r="QDG28" s="293"/>
      <c r="QDH28" s="293"/>
      <c r="QDI28" s="293"/>
      <c r="QDJ28" s="293"/>
      <c r="QDK28" s="293"/>
      <c r="QDL28" s="293"/>
      <c r="QDM28" s="293"/>
      <c r="QDN28" s="293"/>
      <c r="QDO28" s="293"/>
      <c r="QDP28" s="293"/>
      <c r="QDQ28" s="293"/>
      <c r="QDR28" s="293"/>
      <c r="QDS28" s="293"/>
      <c r="QDT28" s="293"/>
      <c r="QDU28" s="293"/>
      <c r="QDV28" s="293"/>
      <c r="QDW28" s="293"/>
      <c r="QDX28" s="293"/>
      <c r="QDY28" s="293"/>
      <c r="QDZ28" s="293"/>
      <c r="QEA28" s="293"/>
      <c r="QEB28" s="293"/>
      <c r="QEC28" s="293"/>
      <c r="QED28" s="293"/>
      <c r="QEE28" s="293"/>
      <c r="QEF28" s="293"/>
      <c r="QEG28" s="293"/>
      <c r="QEH28" s="293"/>
      <c r="QEI28" s="293"/>
      <c r="QEJ28" s="293"/>
      <c r="QEK28" s="293"/>
      <c r="QEL28" s="293"/>
      <c r="QEM28" s="293"/>
      <c r="QEN28" s="293"/>
      <c r="QEO28" s="293"/>
      <c r="QEP28" s="293"/>
      <c r="QEQ28" s="293"/>
      <c r="QER28" s="293"/>
      <c r="QES28" s="293"/>
      <c r="QET28" s="293"/>
      <c r="QEU28" s="293"/>
      <c r="QEV28" s="293"/>
      <c r="QEW28" s="293"/>
      <c r="QEX28" s="293"/>
      <c r="QEY28" s="293"/>
      <c r="QEZ28" s="293"/>
      <c r="QFA28" s="293"/>
      <c r="QFB28" s="293"/>
      <c r="QFC28" s="293"/>
      <c r="QFD28" s="293"/>
      <c r="QFE28" s="293"/>
      <c r="QFF28" s="293"/>
      <c r="QFG28" s="293"/>
      <c r="QFH28" s="293"/>
      <c r="QFI28" s="293"/>
      <c r="QFJ28" s="293"/>
      <c r="QFK28" s="293"/>
      <c r="QFL28" s="293"/>
      <c r="QFM28" s="293"/>
      <c r="QFN28" s="293"/>
      <c r="QFO28" s="293"/>
      <c r="QFP28" s="293"/>
      <c r="QFQ28" s="293"/>
      <c r="QFR28" s="293"/>
      <c r="QFS28" s="293"/>
      <c r="QFT28" s="293"/>
      <c r="QFU28" s="293"/>
      <c r="QFV28" s="293"/>
      <c r="QFW28" s="293"/>
      <c r="QFX28" s="293"/>
      <c r="QFY28" s="293"/>
      <c r="QFZ28" s="293"/>
      <c r="QGA28" s="293"/>
      <c r="QGB28" s="293"/>
      <c r="QGC28" s="293"/>
      <c r="QGD28" s="293"/>
      <c r="QGE28" s="293"/>
      <c r="QGF28" s="293"/>
      <c r="QGG28" s="293"/>
      <c r="QGH28" s="293"/>
      <c r="QGI28" s="293"/>
      <c r="QGJ28" s="293"/>
      <c r="QGK28" s="293"/>
      <c r="QGL28" s="293"/>
      <c r="QGM28" s="293"/>
      <c r="QGN28" s="293"/>
      <c r="QGO28" s="293"/>
      <c r="QGP28" s="293"/>
      <c r="QGQ28" s="293"/>
      <c r="QGR28" s="293"/>
      <c r="QGS28" s="293"/>
      <c r="QGT28" s="293"/>
      <c r="QGU28" s="293"/>
      <c r="QGV28" s="293"/>
      <c r="QGW28" s="293"/>
      <c r="QGX28" s="293"/>
      <c r="QGY28" s="293"/>
      <c r="QGZ28" s="293"/>
      <c r="QHA28" s="293"/>
      <c r="QHB28" s="293"/>
      <c r="QHC28" s="293"/>
      <c r="QHD28" s="293"/>
      <c r="QHE28" s="293"/>
      <c r="QHF28" s="293"/>
      <c r="QHG28" s="293"/>
      <c r="QHH28" s="293"/>
      <c r="QHI28" s="293"/>
      <c r="QHJ28" s="293"/>
      <c r="QHK28" s="293"/>
      <c r="QHL28" s="293"/>
      <c r="QHM28" s="293"/>
      <c r="QHN28" s="293"/>
      <c r="QHO28" s="293"/>
      <c r="QHP28" s="293"/>
      <c r="QHQ28" s="293"/>
      <c r="QHR28" s="293"/>
      <c r="QHS28" s="293"/>
      <c r="QHT28" s="293"/>
      <c r="QHU28" s="293"/>
      <c r="QHV28" s="293"/>
      <c r="QHW28" s="293"/>
      <c r="QHX28" s="293"/>
      <c r="QHY28" s="293"/>
      <c r="QHZ28" s="293"/>
      <c r="QIA28" s="293"/>
      <c r="QIB28" s="293"/>
      <c r="QIC28" s="293"/>
      <c r="QID28" s="293"/>
      <c r="QIE28" s="293"/>
      <c r="QIF28" s="293"/>
      <c r="QIG28" s="293"/>
      <c r="QIH28" s="293"/>
      <c r="QII28" s="293"/>
      <c r="QIJ28" s="293"/>
      <c r="QIK28" s="293"/>
      <c r="QIL28" s="293"/>
      <c r="QIM28" s="293"/>
      <c r="QIN28" s="293"/>
      <c r="QIO28" s="293"/>
      <c r="QIP28" s="293"/>
      <c r="QIQ28" s="293"/>
      <c r="QIR28" s="293"/>
      <c r="QIS28" s="293"/>
      <c r="QIT28" s="293"/>
      <c r="QIU28" s="293"/>
      <c r="QIV28" s="293"/>
      <c r="QIW28" s="293"/>
      <c r="QIX28" s="293"/>
      <c r="QIY28" s="293"/>
      <c r="QIZ28" s="293"/>
      <c r="QJA28" s="293"/>
      <c r="QJB28" s="293"/>
      <c r="QJC28" s="293"/>
      <c r="QJD28" s="293"/>
      <c r="QJE28" s="293"/>
      <c r="QJF28" s="293"/>
      <c r="QJG28" s="293"/>
      <c r="QJH28" s="293"/>
      <c r="QJI28" s="293"/>
      <c r="QJJ28" s="293"/>
      <c r="QJK28" s="293"/>
      <c r="QJL28" s="293"/>
      <c r="QJM28" s="293"/>
      <c r="QJN28" s="293"/>
      <c r="QJO28" s="293"/>
      <c r="QJP28" s="293"/>
      <c r="QJQ28" s="293"/>
      <c r="QJR28" s="293"/>
      <c r="QJS28" s="293"/>
      <c r="QJT28" s="293"/>
      <c r="QJU28" s="293"/>
      <c r="QJV28" s="293"/>
      <c r="QJW28" s="293"/>
      <c r="QJX28" s="293"/>
      <c r="QJY28" s="293"/>
      <c r="QJZ28" s="293"/>
      <c r="QKA28" s="293"/>
      <c r="QKB28" s="293"/>
      <c r="QKC28" s="293"/>
      <c r="QKD28" s="293"/>
      <c r="QKE28" s="293"/>
      <c r="QKF28" s="293"/>
      <c r="QKG28" s="293"/>
      <c r="QKH28" s="293"/>
      <c r="QKI28" s="293"/>
      <c r="QKJ28" s="293"/>
      <c r="QKK28" s="293"/>
      <c r="QKL28" s="293"/>
      <c r="QKM28" s="293"/>
      <c r="QKN28" s="293"/>
      <c r="QKO28" s="293"/>
      <c r="QKP28" s="293"/>
      <c r="QKQ28" s="293"/>
      <c r="QKR28" s="293"/>
      <c r="QKS28" s="293"/>
      <c r="QKT28" s="293"/>
      <c r="QKU28" s="293"/>
      <c r="QKV28" s="293"/>
      <c r="QKW28" s="293"/>
      <c r="QKX28" s="293"/>
      <c r="QKY28" s="293"/>
      <c r="QKZ28" s="293"/>
      <c r="QLA28" s="293"/>
      <c r="QLB28" s="293"/>
      <c r="QLC28" s="293"/>
      <c r="QLD28" s="293"/>
      <c r="QLE28" s="293"/>
      <c r="QLF28" s="293"/>
      <c r="QLG28" s="293"/>
      <c r="QLH28" s="293"/>
      <c r="QLI28" s="293"/>
      <c r="QLJ28" s="293"/>
      <c r="QLK28" s="293"/>
      <c r="QLL28" s="293"/>
      <c r="QLM28" s="293"/>
      <c r="QLN28" s="293"/>
      <c r="QLO28" s="293"/>
      <c r="QLP28" s="293"/>
      <c r="QLQ28" s="293"/>
      <c r="QLR28" s="293"/>
      <c r="QLS28" s="293"/>
      <c r="QLT28" s="293"/>
      <c r="QLU28" s="293"/>
      <c r="QLV28" s="293"/>
      <c r="QLW28" s="293"/>
      <c r="QLX28" s="293"/>
      <c r="QLY28" s="293"/>
      <c r="QLZ28" s="293"/>
      <c r="QMA28" s="293"/>
      <c r="QMB28" s="293"/>
      <c r="QMC28" s="293"/>
      <c r="QMD28" s="293"/>
      <c r="QME28" s="293"/>
      <c r="QMF28" s="293"/>
      <c r="QMG28" s="293"/>
      <c r="QMH28" s="293"/>
      <c r="QMI28" s="293"/>
      <c r="QMJ28" s="293"/>
      <c r="QMK28" s="293"/>
      <c r="QML28" s="293"/>
      <c r="QMM28" s="293"/>
      <c r="QMN28" s="293"/>
      <c r="QMO28" s="293"/>
      <c r="QMP28" s="293"/>
      <c r="QMQ28" s="293"/>
      <c r="QMR28" s="293"/>
      <c r="QMS28" s="293"/>
      <c r="QMT28" s="293"/>
      <c r="QMU28" s="293"/>
      <c r="QMV28" s="293"/>
      <c r="QMW28" s="293"/>
      <c r="QMX28" s="293"/>
      <c r="QMY28" s="293"/>
      <c r="QMZ28" s="293"/>
      <c r="QNA28" s="293"/>
      <c r="QNB28" s="293"/>
      <c r="QNC28" s="293"/>
      <c r="QND28" s="293"/>
      <c r="QNE28" s="293"/>
      <c r="QNF28" s="293"/>
      <c r="QNG28" s="293"/>
      <c r="QNH28" s="293"/>
      <c r="QNI28" s="293"/>
      <c r="QNJ28" s="293"/>
      <c r="QNK28" s="293"/>
      <c r="QNL28" s="293"/>
      <c r="QNM28" s="293"/>
      <c r="QNN28" s="293"/>
      <c r="QNO28" s="293"/>
      <c r="QNP28" s="293"/>
      <c r="QNQ28" s="293"/>
      <c r="QNR28" s="293"/>
      <c r="QNS28" s="293"/>
      <c r="QNT28" s="293"/>
      <c r="QNU28" s="293"/>
      <c r="QNV28" s="293"/>
      <c r="QNW28" s="293"/>
      <c r="QNX28" s="293"/>
      <c r="QNY28" s="293"/>
      <c r="QNZ28" s="293"/>
      <c r="QOA28" s="293"/>
      <c r="QOB28" s="293"/>
      <c r="QOC28" s="293"/>
      <c r="QOD28" s="293"/>
      <c r="QOE28" s="293"/>
      <c r="QOF28" s="293"/>
      <c r="QOG28" s="293"/>
      <c r="QOH28" s="293"/>
      <c r="QOI28" s="293"/>
      <c r="QOJ28" s="293"/>
      <c r="QOK28" s="293"/>
      <c r="QOL28" s="293"/>
      <c r="QOM28" s="293"/>
      <c r="QON28" s="293"/>
      <c r="QOO28" s="293"/>
      <c r="QOP28" s="293"/>
      <c r="QOQ28" s="293"/>
      <c r="QOR28" s="293"/>
      <c r="QOS28" s="293"/>
      <c r="QOT28" s="293"/>
      <c r="QOU28" s="293"/>
      <c r="QOV28" s="293"/>
      <c r="QOW28" s="293"/>
      <c r="QOX28" s="293"/>
      <c r="QOY28" s="293"/>
      <c r="QOZ28" s="293"/>
      <c r="QPA28" s="293"/>
      <c r="QPB28" s="293"/>
      <c r="QPC28" s="293"/>
      <c r="QPD28" s="293"/>
      <c r="QPE28" s="293"/>
      <c r="QPF28" s="293"/>
      <c r="QPG28" s="293"/>
      <c r="QPH28" s="293"/>
      <c r="QPI28" s="293"/>
      <c r="QPJ28" s="293"/>
      <c r="QPK28" s="293"/>
      <c r="QPL28" s="293"/>
      <c r="QPM28" s="293"/>
      <c r="QPN28" s="293"/>
      <c r="QPO28" s="293"/>
      <c r="QPP28" s="293"/>
      <c r="QPQ28" s="293"/>
      <c r="QPR28" s="293"/>
      <c r="QPS28" s="293"/>
      <c r="QPT28" s="293"/>
      <c r="QPU28" s="293"/>
      <c r="QPV28" s="293"/>
      <c r="QPW28" s="293"/>
      <c r="QPX28" s="293"/>
      <c r="QPY28" s="293"/>
      <c r="QPZ28" s="293"/>
      <c r="QQA28" s="293"/>
      <c r="QQB28" s="293"/>
      <c r="QQC28" s="293"/>
      <c r="QQD28" s="293"/>
      <c r="QQE28" s="293"/>
      <c r="QQF28" s="293"/>
      <c r="QQG28" s="293"/>
      <c r="QQH28" s="293"/>
      <c r="QQI28" s="293"/>
      <c r="QQJ28" s="293"/>
      <c r="QQK28" s="293"/>
      <c r="QQL28" s="293"/>
      <c r="QQM28" s="293"/>
      <c r="QQN28" s="293"/>
      <c r="QQO28" s="293"/>
      <c r="QQP28" s="293"/>
      <c r="QQQ28" s="293"/>
      <c r="QQR28" s="293"/>
      <c r="QQS28" s="293"/>
      <c r="QQT28" s="293"/>
      <c r="QQU28" s="293"/>
      <c r="QQV28" s="293"/>
      <c r="QQW28" s="293"/>
      <c r="QQX28" s="293"/>
      <c r="QQY28" s="293"/>
      <c r="QQZ28" s="293"/>
      <c r="QRA28" s="293"/>
      <c r="QRB28" s="293"/>
      <c r="QRC28" s="293"/>
      <c r="QRD28" s="293"/>
      <c r="QRE28" s="293"/>
      <c r="QRF28" s="293"/>
      <c r="QRG28" s="293"/>
      <c r="QRH28" s="293"/>
      <c r="QRI28" s="293"/>
      <c r="QRJ28" s="293"/>
      <c r="QRK28" s="293"/>
      <c r="QRL28" s="293"/>
      <c r="QRM28" s="293"/>
      <c r="QRN28" s="293"/>
      <c r="QRO28" s="293"/>
      <c r="QRP28" s="293"/>
      <c r="QRQ28" s="293"/>
      <c r="QRR28" s="293"/>
      <c r="QRS28" s="293"/>
      <c r="QRT28" s="293"/>
      <c r="QRU28" s="293"/>
      <c r="QRV28" s="293"/>
      <c r="QRW28" s="293"/>
      <c r="QRX28" s="293"/>
      <c r="QRY28" s="293"/>
      <c r="QRZ28" s="293"/>
      <c r="QSA28" s="293"/>
      <c r="QSB28" s="293"/>
      <c r="QSC28" s="293"/>
      <c r="QSD28" s="293"/>
      <c r="QSE28" s="293"/>
      <c r="QSF28" s="293"/>
      <c r="QSG28" s="293"/>
      <c r="QSH28" s="293"/>
      <c r="QSI28" s="293"/>
      <c r="QSJ28" s="293"/>
      <c r="QSK28" s="293"/>
      <c r="QSL28" s="293"/>
      <c r="QSM28" s="293"/>
      <c r="QSN28" s="293"/>
      <c r="QSO28" s="293"/>
      <c r="QSP28" s="293"/>
      <c r="QSQ28" s="293"/>
      <c r="QSR28" s="293"/>
      <c r="QSS28" s="293"/>
      <c r="QST28" s="293"/>
      <c r="QSU28" s="293"/>
      <c r="QSV28" s="293"/>
      <c r="QSW28" s="293"/>
      <c r="QSX28" s="293"/>
      <c r="QSY28" s="293"/>
      <c r="QSZ28" s="293"/>
      <c r="QTA28" s="293"/>
      <c r="QTB28" s="293"/>
      <c r="QTC28" s="293"/>
      <c r="QTD28" s="293"/>
      <c r="QTE28" s="293"/>
      <c r="QTF28" s="293"/>
      <c r="QTG28" s="293"/>
      <c r="QTH28" s="293"/>
      <c r="QTI28" s="293"/>
      <c r="QTJ28" s="293"/>
      <c r="QTK28" s="293"/>
      <c r="QTL28" s="293"/>
      <c r="QTM28" s="293"/>
      <c r="QTN28" s="293"/>
      <c r="QTO28" s="293"/>
      <c r="QTP28" s="293"/>
      <c r="QTQ28" s="293"/>
      <c r="QTR28" s="293"/>
      <c r="QTS28" s="293"/>
      <c r="QTT28" s="293"/>
      <c r="QTU28" s="293"/>
      <c r="QTV28" s="293"/>
      <c r="QTW28" s="293"/>
      <c r="QTX28" s="293"/>
      <c r="QTY28" s="293"/>
      <c r="QTZ28" s="293"/>
      <c r="QUA28" s="293"/>
      <c r="QUB28" s="293"/>
      <c r="QUC28" s="293"/>
      <c r="QUD28" s="293"/>
      <c r="QUE28" s="293"/>
      <c r="QUF28" s="293"/>
      <c r="QUG28" s="293"/>
      <c r="QUH28" s="293"/>
      <c r="QUI28" s="293"/>
      <c r="QUJ28" s="293"/>
      <c r="QUK28" s="293"/>
      <c r="QUL28" s="293"/>
      <c r="QUM28" s="293"/>
      <c r="QUN28" s="293"/>
      <c r="QUO28" s="293"/>
      <c r="QUP28" s="293"/>
      <c r="QUQ28" s="293"/>
      <c r="QUR28" s="293"/>
      <c r="QUS28" s="293"/>
      <c r="QUT28" s="293"/>
      <c r="QUU28" s="293"/>
      <c r="QUV28" s="293"/>
      <c r="QUW28" s="293"/>
      <c r="QUX28" s="293"/>
      <c r="QUY28" s="293"/>
      <c r="QUZ28" s="293"/>
      <c r="QVA28" s="293"/>
      <c r="QVB28" s="293"/>
      <c r="QVC28" s="293"/>
      <c r="QVD28" s="293"/>
      <c r="QVE28" s="293"/>
      <c r="QVF28" s="293"/>
      <c r="QVG28" s="293"/>
      <c r="QVH28" s="293"/>
      <c r="QVI28" s="293"/>
      <c r="QVJ28" s="293"/>
      <c r="QVK28" s="293"/>
      <c r="QVL28" s="293"/>
      <c r="QVM28" s="293"/>
      <c r="QVN28" s="293"/>
      <c r="QVO28" s="293"/>
      <c r="QVP28" s="293"/>
      <c r="QVQ28" s="293"/>
      <c r="QVR28" s="293"/>
      <c r="QVS28" s="293"/>
      <c r="QVT28" s="293"/>
      <c r="QVU28" s="293"/>
      <c r="QVV28" s="293"/>
      <c r="QVW28" s="293"/>
      <c r="QVX28" s="293"/>
      <c r="QVY28" s="293"/>
      <c r="QVZ28" s="293"/>
      <c r="QWA28" s="293"/>
      <c r="QWB28" s="293"/>
      <c r="QWC28" s="293"/>
      <c r="QWD28" s="293"/>
      <c r="QWE28" s="293"/>
      <c r="QWF28" s="293"/>
      <c r="QWG28" s="293"/>
      <c r="QWH28" s="293"/>
      <c r="QWI28" s="293"/>
      <c r="QWJ28" s="293"/>
      <c r="QWK28" s="293"/>
      <c r="QWL28" s="293"/>
      <c r="QWM28" s="293"/>
      <c r="QWN28" s="293"/>
      <c r="QWO28" s="293"/>
      <c r="QWP28" s="293"/>
      <c r="QWQ28" s="293"/>
      <c r="QWR28" s="293"/>
      <c r="QWS28" s="293"/>
      <c r="QWT28" s="293"/>
      <c r="QWU28" s="293"/>
      <c r="QWV28" s="293"/>
      <c r="QWW28" s="293"/>
      <c r="QWX28" s="293"/>
      <c r="QWY28" s="293"/>
      <c r="QWZ28" s="293"/>
      <c r="QXA28" s="293"/>
      <c r="QXB28" s="293"/>
      <c r="QXC28" s="293"/>
      <c r="QXD28" s="293"/>
      <c r="QXE28" s="293"/>
      <c r="QXF28" s="293"/>
      <c r="QXG28" s="293"/>
      <c r="QXH28" s="293"/>
      <c r="QXI28" s="293"/>
      <c r="QXJ28" s="293"/>
      <c r="QXK28" s="293"/>
      <c r="QXL28" s="293"/>
      <c r="QXM28" s="293"/>
      <c r="QXN28" s="293"/>
      <c r="QXO28" s="293"/>
      <c r="QXP28" s="293"/>
      <c r="QXQ28" s="293"/>
      <c r="QXR28" s="293"/>
      <c r="QXS28" s="293"/>
      <c r="QXT28" s="293"/>
      <c r="QXU28" s="293"/>
      <c r="QXV28" s="293"/>
      <c r="QXW28" s="293"/>
      <c r="QXX28" s="293"/>
      <c r="QXY28" s="293"/>
      <c r="QXZ28" s="293"/>
      <c r="QYA28" s="293"/>
      <c r="QYB28" s="293"/>
      <c r="QYC28" s="293"/>
      <c r="QYD28" s="293"/>
      <c r="QYE28" s="293"/>
      <c r="QYF28" s="293"/>
      <c r="QYG28" s="293"/>
      <c r="QYH28" s="293"/>
      <c r="QYI28" s="293"/>
      <c r="QYJ28" s="293"/>
      <c r="QYK28" s="293"/>
      <c r="QYL28" s="293"/>
      <c r="QYM28" s="293"/>
      <c r="QYN28" s="293"/>
      <c r="QYO28" s="293"/>
      <c r="QYP28" s="293"/>
      <c r="QYQ28" s="293"/>
      <c r="QYR28" s="293"/>
      <c r="QYS28" s="293"/>
      <c r="QYT28" s="293"/>
      <c r="QYU28" s="293"/>
      <c r="QYV28" s="293"/>
      <c r="QYW28" s="293"/>
      <c r="QYX28" s="293"/>
      <c r="QYY28" s="293"/>
      <c r="QYZ28" s="293"/>
      <c r="QZA28" s="293"/>
      <c r="QZB28" s="293"/>
      <c r="QZC28" s="293"/>
      <c r="QZD28" s="293"/>
      <c r="QZE28" s="293"/>
      <c r="QZF28" s="293"/>
      <c r="QZG28" s="293"/>
      <c r="QZH28" s="293"/>
      <c r="QZI28" s="293"/>
      <c r="QZJ28" s="293"/>
      <c r="QZK28" s="293"/>
      <c r="QZL28" s="293"/>
      <c r="QZM28" s="293"/>
      <c r="QZN28" s="293"/>
      <c r="QZO28" s="293"/>
      <c r="QZP28" s="293"/>
      <c r="QZQ28" s="293"/>
      <c r="QZR28" s="293"/>
      <c r="QZS28" s="293"/>
      <c r="QZT28" s="293"/>
      <c r="QZU28" s="293"/>
      <c r="QZV28" s="293"/>
      <c r="QZW28" s="293"/>
      <c r="QZX28" s="293"/>
      <c r="QZY28" s="293"/>
      <c r="QZZ28" s="293"/>
      <c r="RAA28" s="293"/>
      <c r="RAB28" s="293"/>
      <c r="RAC28" s="293"/>
      <c r="RAD28" s="293"/>
      <c r="RAE28" s="293"/>
      <c r="RAF28" s="293"/>
      <c r="RAG28" s="293"/>
      <c r="RAH28" s="293"/>
      <c r="RAI28" s="293"/>
      <c r="RAJ28" s="293"/>
      <c r="RAK28" s="293"/>
      <c r="RAL28" s="293"/>
      <c r="RAM28" s="293"/>
      <c r="RAN28" s="293"/>
      <c r="RAO28" s="293"/>
      <c r="RAP28" s="293"/>
      <c r="RAQ28" s="293"/>
      <c r="RAR28" s="293"/>
      <c r="RAS28" s="293"/>
      <c r="RAT28" s="293"/>
      <c r="RAU28" s="293"/>
      <c r="RAV28" s="293"/>
      <c r="RAW28" s="293"/>
      <c r="RAX28" s="293"/>
      <c r="RAY28" s="293"/>
      <c r="RAZ28" s="293"/>
      <c r="RBA28" s="293"/>
      <c r="RBB28" s="293"/>
      <c r="RBC28" s="293"/>
      <c r="RBD28" s="293"/>
      <c r="RBE28" s="293"/>
      <c r="RBF28" s="293"/>
      <c r="RBG28" s="293"/>
      <c r="RBH28" s="293"/>
      <c r="RBI28" s="293"/>
      <c r="RBJ28" s="293"/>
      <c r="RBK28" s="293"/>
      <c r="RBL28" s="293"/>
      <c r="RBM28" s="293"/>
      <c r="RBN28" s="293"/>
      <c r="RBO28" s="293"/>
      <c r="RBP28" s="293"/>
      <c r="RBQ28" s="293"/>
      <c r="RBR28" s="293"/>
      <c r="RBS28" s="293"/>
      <c r="RBT28" s="293"/>
      <c r="RBU28" s="293"/>
      <c r="RBV28" s="293"/>
      <c r="RBW28" s="293"/>
      <c r="RBX28" s="293"/>
      <c r="RBY28" s="293"/>
      <c r="RBZ28" s="293"/>
      <c r="RCA28" s="293"/>
      <c r="RCB28" s="293"/>
      <c r="RCC28" s="293"/>
      <c r="RCD28" s="293"/>
      <c r="RCE28" s="293"/>
      <c r="RCF28" s="293"/>
      <c r="RCG28" s="293"/>
      <c r="RCH28" s="293"/>
      <c r="RCI28" s="293"/>
      <c r="RCJ28" s="293"/>
      <c r="RCK28" s="293"/>
      <c r="RCL28" s="293"/>
      <c r="RCM28" s="293"/>
      <c r="RCN28" s="293"/>
      <c r="RCO28" s="293"/>
      <c r="RCP28" s="293"/>
      <c r="RCQ28" s="293"/>
      <c r="RCR28" s="293"/>
      <c r="RCS28" s="293"/>
      <c r="RCT28" s="293"/>
      <c r="RCU28" s="293"/>
      <c r="RCV28" s="293"/>
      <c r="RCW28" s="293"/>
      <c r="RCX28" s="293"/>
      <c r="RCY28" s="293"/>
      <c r="RCZ28" s="293"/>
      <c r="RDA28" s="293"/>
      <c r="RDB28" s="293"/>
      <c r="RDC28" s="293"/>
      <c r="RDD28" s="293"/>
      <c r="RDE28" s="293"/>
      <c r="RDF28" s="293"/>
      <c r="RDG28" s="293"/>
      <c r="RDH28" s="293"/>
      <c r="RDI28" s="293"/>
      <c r="RDJ28" s="293"/>
      <c r="RDK28" s="293"/>
      <c r="RDL28" s="293"/>
      <c r="RDM28" s="293"/>
      <c r="RDN28" s="293"/>
      <c r="RDO28" s="293"/>
      <c r="RDP28" s="293"/>
      <c r="RDQ28" s="293"/>
      <c r="RDR28" s="293"/>
      <c r="RDS28" s="293"/>
      <c r="RDT28" s="293"/>
      <c r="RDU28" s="293"/>
      <c r="RDV28" s="293"/>
      <c r="RDW28" s="293"/>
      <c r="RDX28" s="293"/>
      <c r="RDY28" s="293"/>
      <c r="RDZ28" s="293"/>
      <c r="REA28" s="293"/>
      <c r="REB28" s="293"/>
      <c r="REC28" s="293"/>
      <c r="RED28" s="293"/>
      <c r="REE28" s="293"/>
      <c r="REF28" s="293"/>
      <c r="REG28" s="293"/>
      <c r="REH28" s="293"/>
      <c r="REI28" s="293"/>
      <c r="REJ28" s="293"/>
      <c r="REK28" s="293"/>
      <c r="REL28" s="293"/>
      <c r="REM28" s="293"/>
      <c r="REN28" s="293"/>
      <c r="REO28" s="293"/>
      <c r="REP28" s="293"/>
      <c r="REQ28" s="293"/>
      <c r="RER28" s="293"/>
      <c r="RES28" s="293"/>
      <c r="RET28" s="293"/>
      <c r="REU28" s="293"/>
      <c r="REV28" s="293"/>
      <c r="REW28" s="293"/>
      <c r="REX28" s="293"/>
      <c r="REY28" s="293"/>
      <c r="REZ28" s="293"/>
      <c r="RFA28" s="293"/>
      <c r="RFB28" s="293"/>
      <c r="RFC28" s="293"/>
      <c r="RFD28" s="293"/>
      <c r="RFE28" s="293"/>
      <c r="RFF28" s="293"/>
      <c r="RFG28" s="293"/>
      <c r="RFH28" s="293"/>
      <c r="RFI28" s="293"/>
      <c r="RFJ28" s="293"/>
      <c r="RFK28" s="293"/>
      <c r="RFL28" s="293"/>
      <c r="RFM28" s="293"/>
      <c r="RFN28" s="293"/>
      <c r="RFO28" s="293"/>
      <c r="RFP28" s="293"/>
      <c r="RFQ28" s="293"/>
      <c r="RFR28" s="293"/>
      <c r="RFS28" s="293"/>
      <c r="RFT28" s="293"/>
      <c r="RFU28" s="293"/>
      <c r="RFV28" s="293"/>
      <c r="RFW28" s="293"/>
      <c r="RFX28" s="293"/>
      <c r="RFY28" s="293"/>
      <c r="RFZ28" s="293"/>
      <c r="RGA28" s="293"/>
      <c r="RGB28" s="293"/>
      <c r="RGC28" s="293"/>
      <c r="RGD28" s="293"/>
      <c r="RGE28" s="293"/>
      <c r="RGF28" s="293"/>
      <c r="RGG28" s="293"/>
      <c r="RGH28" s="293"/>
      <c r="RGI28" s="293"/>
      <c r="RGJ28" s="293"/>
      <c r="RGK28" s="293"/>
      <c r="RGL28" s="293"/>
      <c r="RGM28" s="293"/>
      <c r="RGN28" s="293"/>
      <c r="RGO28" s="293"/>
      <c r="RGP28" s="293"/>
      <c r="RGQ28" s="293"/>
      <c r="RGR28" s="293"/>
      <c r="RGS28" s="293"/>
      <c r="RGT28" s="293"/>
      <c r="RGU28" s="293"/>
      <c r="RGV28" s="293"/>
      <c r="RGW28" s="293"/>
      <c r="RGX28" s="293"/>
      <c r="RGY28" s="293"/>
      <c r="RGZ28" s="293"/>
      <c r="RHA28" s="293"/>
      <c r="RHB28" s="293"/>
      <c r="RHC28" s="293"/>
      <c r="RHD28" s="293"/>
      <c r="RHE28" s="293"/>
      <c r="RHF28" s="293"/>
      <c r="RHG28" s="293"/>
      <c r="RHH28" s="293"/>
      <c r="RHI28" s="293"/>
      <c r="RHJ28" s="293"/>
      <c r="RHK28" s="293"/>
      <c r="RHL28" s="293"/>
      <c r="RHM28" s="293"/>
      <c r="RHN28" s="293"/>
      <c r="RHO28" s="293"/>
      <c r="RHP28" s="293"/>
      <c r="RHQ28" s="293"/>
      <c r="RHR28" s="293"/>
      <c r="RHS28" s="293"/>
      <c r="RHT28" s="293"/>
      <c r="RHU28" s="293"/>
      <c r="RHV28" s="293"/>
      <c r="RHW28" s="293"/>
      <c r="RHX28" s="293"/>
      <c r="RHY28" s="293"/>
      <c r="RHZ28" s="293"/>
      <c r="RIA28" s="293"/>
      <c r="RIB28" s="293"/>
      <c r="RIC28" s="293"/>
      <c r="RID28" s="293"/>
      <c r="RIE28" s="293"/>
      <c r="RIF28" s="293"/>
      <c r="RIG28" s="293"/>
      <c r="RIH28" s="293"/>
      <c r="RII28" s="293"/>
      <c r="RIJ28" s="293"/>
      <c r="RIK28" s="293"/>
      <c r="RIL28" s="293"/>
      <c r="RIM28" s="293"/>
      <c r="RIN28" s="293"/>
      <c r="RIO28" s="293"/>
      <c r="RIP28" s="293"/>
      <c r="RIQ28" s="293"/>
      <c r="RIR28" s="293"/>
      <c r="RIS28" s="293"/>
      <c r="RIT28" s="293"/>
      <c r="RIU28" s="293"/>
      <c r="RIV28" s="293"/>
      <c r="RIW28" s="293"/>
      <c r="RIX28" s="293"/>
      <c r="RIY28" s="293"/>
      <c r="RIZ28" s="293"/>
      <c r="RJA28" s="293"/>
      <c r="RJB28" s="293"/>
      <c r="RJC28" s="293"/>
      <c r="RJD28" s="293"/>
      <c r="RJE28" s="293"/>
      <c r="RJF28" s="293"/>
      <c r="RJG28" s="293"/>
      <c r="RJH28" s="293"/>
      <c r="RJI28" s="293"/>
      <c r="RJJ28" s="293"/>
      <c r="RJK28" s="293"/>
      <c r="RJL28" s="293"/>
      <c r="RJM28" s="293"/>
      <c r="RJN28" s="293"/>
      <c r="RJO28" s="293"/>
      <c r="RJP28" s="293"/>
      <c r="RJQ28" s="293"/>
      <c r="RJR28" s="293"/>
      <c r="RJS28" s="293"/>
      <c r="RJT28" s="293"/>
      <c r="RJU28" s="293"/>
      <c r="RJV28" s="293"/>
      <c r="RJW28" s="293"/>
      <c r="RJX28" s="293"/>
      <c r="RJY28" s="293"/>
      <c r="RJZ28" s="293"/>
      <c r="RKA28" s="293"/>
      <c r="RKB28" s="293"/>
      <c r="RKC28" s="293"/>
      <c r="RKD28" s="293"/>
      <c r="RKE28" s="293"/>
      <c r="RKF28" s="293"/>
      <c r="RKG28" s="293"/>
      <c r="RKH28" s="293"/>
      <c r="RKI28" s="293"/>
      <c r="RKJ28" s="293"/>
      <c r="RKK28" s="293"/>
      <c r="RKL28" s="293"/>
      <c r="RKM28" s="293"/>
      <c r="RKN28" s="293"/>
      <c r="RKO28" s="293"/>
      <c r="RKP28" s="293"/>
      <c r="RKQ28" s="293"/>
      <c r="RKR28" s="293"/>
      <c r="RKS28" s="293"/>
      <c r="RKT28" s="293"/>
      <c r="RKU28" s="293"/>
      <c r="RKV28" s="293"/>
      <c r="RKW28" s="293"/>
      <c r="RKX28" s="293"/>
      <c r="RKY28" s="293"/>
      <c r="RKZ28" s="293"/>
      <c r="RLA28" s="293"/>
      <c r="RLB28" s="293"/>
      <c r="RLC28" s="293"/>
      <c r="RLD28" s="293"/>
      <c r="RLE28" s="293"/>
      <c r="RLF28" s="293"/>
      <c r="RLG28" s="293"/>
      <c r="RLH28" s="293"/>
      <c r="RLI28" s="293"/>
      <c r="RLJ28" s="293"/>
      <c r="RLK28" s="293"/>
      <c r="RLL28" s="293"/>
      <c r="RLM28" s="293"/>
      <c r="RLN28" s="293"/>
      <c r="RLO28" s="293"/>
      <c r="RLP28" s="293"/>
      <c r="RLQ28" s="293"/>
      <c r="RLR28" s="293"/>
      <c r="RLS28" s="293"/>
      <c r="RLT28" s="293"/>
      <c r="RLU28" s="293"/>
      <c r="RLV28" s="293"/>
      <c r="RLW28" s="293"/>
      <c r="RLX28" s="293"/>
      <c r="RLY28" s="293"/>
      <c r="RLZ28" s="293"/>
      <c r="RMA28" s="293"/>
      <c r="RMB28" s="293"/>
      <c r="RMC28" s="293"/>
      <c r="RMD28" s="293"/>
      <c r="RME28" s="293"/>
      <c r="RMF28" s="293"/>
      <c r="RMG28" s="293"/>
      <c r="RMH28" s="293"/>
      <c r="RMI28" s="293"/>
      <c r="RMJ28" s="293"/>
      <c r="RMK28" s="293"/>
      <c r="RML28" s="293"/>
      <c r="RMM28" s="293"/>
      <c r="RMN28" s="293"/>
      <c r="RMO28" s="293"/>
      <c r="RMP28" s="293"/>
      <c r="RMQ28" s="293"/>
      <c r="RMR28" s="293"/>
      <c r="RMS28" s="293"/>
      <c r="RMT28" s="293"/>
      <c r="RMU28" s="293"/>
      <c r="RMV28" s="293"/>
      <c r="RMW28" s="293"/>
      <c r="RMX28" s="293"/>
      <c r="RMY28" s="293"/>
      <c r="RMZ28" s="293"/>
      <c r="RNA28" s="293"/>
      <c r="RNB28" s="293"/>
      <c r="RNC28" s="293"/>
      <c r="RND28" s="293"/>
      <c r="RNE28" s="293"/>
      <c r="RNF28" s="293"/>
      <c r="RNG28" s="293"/>
      <c r="RNH28" s="293"/>
      <c r="RNI28" s="293"/>
      <c r="RNJ28" s="293"/>
      <c r="RNK28" s="293"/>
      <c r="RNL28" s="293"/>
      <c r="RNM28" s="293"/>
      <c r="RNN28" s="293"/>
      <c r="RNO28" s="293"/>
      <c r="RNP28" s="293"/>
      <c r="RNQ28" s="293"/>
      <c r="RNR28" s="293"/>
      <c r="RNS28" s="293"/>
      <c r="RNT28" s="293"/>
      <c r="RNU28" s="293"/>
      <c r="RNV28" s="293"/>
      <c r="RNW28" s="293"/>
      <c r="RNX28" s="293"/>
      <c r="RNY28" s="293"/>
      <c r="RNZ28" s="293"/>
      <c r="ROA28" s="293"/>
      <c r="ROB28" s="293"/>
      <c r="ROC28" s="293"/>
      <c r="ROD28" s="293"/>
      <c r="ROE28" s="293"/>
      <c r="ROF28" s="293"/>
      <c r="ROG28" s="293"/>
      <c r="ROH28" s="293"/>
      <c r="ROI28" s="293"/>
      <c r="ROJ28" s="293"/>
      <c r="ROK28" s="293"/>
      <c r="ROL28" s="293"/>
      <c r="ROM28" s="293"/>
      <c r="RON28" s="293"/>
      <c r="ROO28" s="293"/>
      <c r="ROP28" s="293"/>
      <c r="ROQ28" s="293"/>
      <c r="ROR28" s="293"/>
      <c r="ROS28" s="293"/>
      <c r="ROT28" s="293"/>
      <c r="ROU28" s="293"/>
      <c r="ROV28" s="293"/>
      <c r="ROW28" s="293"/>
      <c r="ROX28" s="293"/>
      <c r="ROY28" s="293"/>
      <c r="ROZ28" s="293"/>
      <c r="RPA28" s="293"/>
      <c r="RPB28" s="293"/>
      <c r="RPC28" s="293"/>
      <c r="RPD28" s="293"/>
      <c r="RPE28" s="293"/>
      <c r="RPF28" s="293"/>
      <c r="RPG28" s="293"/>
      <c r="RPH28" s="293"/>
      <c r="RPI28" s="293"/>
      <c r="RPJ28" s="293"/>
      <c r="RPK28" s="293"/>
      <c r="RPL28" s="293"/>
      <c r="RPM28" s="293"/>
      <c r="RPN28" s="293"/>
      <c r="RPO28" s="293"/>
      <c r="RPP28" s="293"/>
      <c r="RPQ28" s="293"/>
      <c r="RPR28" s="293"/>
      <c r="RPS28" s="293"/>
      <c r="RPT28" s="293"/>
      <c r="RPU28" s="293"/>
      <c r="RPV28" s="293"/>
      <c r="RPW28" s="293"/>
      <c r="RPX28" s="293"/>
      <c r="RPY28" s="293"/>
      <c r="RPZ28" s="293"/>
      <c r="RQA28" s="293"/>
      <c r="RQB28" s="293"/>
      <c r="RQC28" s="293"/>
      <c r="RQD28" s="293"/>
      <c r="RQE28" s="293"/>
      <c r="RQF28" s="293"/>
      <c r="RQG28" s="293"/>
      <c r="RQH28" s="293"/>
      <c r="RQI28" s="293"/>
      <c r="RQJ28" s="293"/>
      <c r="RQK28" s="293"/>
      <c r="RQL28" s="293"/>
      <c r="RQM28" s="293"/>
      <c r="RQN28" s="293"/>
      <c r="RQO28" s="293"/>
      <c r="RQP28" s="293"/>
      <c r="RQQ28" s="293"/>
      <c r="RQR28" s="293"/>
      <c r="RQS28" s="293"/>
      <c r="RQT28" s="293"/>
      <c r="RQU28" s="293"/>
      <c r="RQV28" s="293"/>
      <c r="RQW28" s="293"/>
      <c r="RQX28" s="293"/>
      <c r="RQY28" s="293"/>
      <c r="RQZ28" s="293"/>
      <c r="RRA28" s="293"/>
      <c r="RRB28" s="293"/>
      <c r="RRC28" s="293"/>
      <c r="RRD28" s="293"/>
      <c r="RRE28" s="293"/>
      <c r="RRF28" s="293"/>
      <c r="RRG28" s="293"/>
      <c r="RRH28" s="293"/>
      <c r="RRI28" s="293"/>
      <c r="RRJ28" s="293"/>
      <c r="RRK28" s="293"/>
      <c r="RRL28" s="293"/>
      <c r="RRM28" s="293"/>
      <c r="RRN28" s="293"/>
      <c r="RRO28" s="293"/>
      <c r="RRP28" s="293"/>
      <c r="RRQ28" s="293"/>
      <c r="RRR28" s="293"/>
      <c r="RRS28" s="293"/>
      <c r="RRT28" s="293"/>
      <c r="RRU28" s="293"/>
      <c r="RRV28" s="293"/>
      <c r="RRW28" s="293"/>
      <c r="RRX28" s="293"/>
      <c r="RRY28" s="293"/>
      <c r="RRZ28" s="293"/>
      <c r="RSA28" s="293"/>
      <c r="RSB28" s="293"/>
      <c r="RSC28" s="293"/>
      <c r="RSD28" s="293"/>
      <c r="RSE28" s="293"/>
      <c r="RSF28" s="293"/>
      <c r="RSG28" s="293"/>
      <c r="RSH28" s="293"/>
      <c r="RSI28" s="293"/>
      <c r="RSJ28" s="293"/>
      <c r="RSK28" s="293"/>
      <c r="RSL28" s="293"/>
      <c r="RSM28" s="293"/>
      <c r="RSN28" s="293"/>
      <c r="RSO28" s="293"/>
      <c r="RSP28" s="293"/>
      <c r="RSQ28" s="293"/>
      <c r="RSR28" s="293"/>
      <c r="RSS28" s="293"/>
      <c r="RST28" s="293"/>
      <c r="RSU28" s="293"/>
      <c r="RSV28" s="293"/>
      <c r="RSW28" s="293"/>
      <c r="RSX28" s="293"/>
      <c r="RSY28" s="293"/>
      <c r="RSZ28" s="293"/>
      <c r="RTA28" s="293"/>
      <c r="RTB28" s="293"/>
      <c r="RTC28" s="293"/>
      <c r="RTD28" s="293"/>
      <c r="RTE28" s="293"/>
      <c r="RTF28" s="293"/>
      <c r="RTG28" s="293"/>
      <c r="RTH28" s="293"/>
      <c r="RTI28" s="293"/>
      <c r="RTJ28" s="293"/>
      <c r="RTK28" s="293"/>
      <c r="RTL28" s="293"/>
      <c r="RTM28" s="293"/>
      <c r="RTN28" s="293"/>
      <c r="RTO28" s="293"/>
      <c r="RTP28" s="293"/>
      <c r="RTQ28" s="293"/>
      <c r="RTR28" s="293"/>
      <c r="RTS28" s="293"/>
      <c r="RTT28" s="293"/>
      <c r="RTU28" s="293"/>
      <c r="RTV28" s="293"/>
      <c r="RTW28" s="293"/>
      <c r="RTX28" s="293"/>
      <c r="RTY28" s="293"/>
      <c r="RTZ28" s="293"/>
      <c r="RUA28" s="293"/>
      <c r="RUB28" s="293"/>
      <c r="RUC28" s="293"/>
      <c r="RUD28" s="293"/>
      <c r="RUE28" s="293"/>
      <c r="RUF28" s="293"/>
      <c r="RUG28" s="293"/>
      <c r="RUH28" s="293"/>
      <c r="RUI28" s="293"/>
      <c r="RUJ28" s="293"/>
      <c r="RUK28" s="293"/>
      <c r="RUL28" s="293"/>
      <c r="RUM28" s="293"/>
      <c r="RUN28" s="293"/>
      <c r="RUO28" s="293"/>
      <c r="RUP28" s="293"/>
      <c r="RUQ28" s="293"/>
      <c r="RUR28" s="293"/>
      <c r="RUS28" s="293"/>
      <c r="RUT28" s="293"/>
      <c r="RUU28" s="293"/>
      <c r="RUV28" s="293"/>
      <c r="RUW28" s="293"/>
      <c r="RUX28" s="293"/>
      <c r="RUY28" s="293"/>
      <c r="RUZ28" s="293"/>
      <c r="RVA28" s="293"/>
      <c r="RVB28" s="293"/>
      <c r="RVC28" s="293"/>
      <c r="RVD28" s="293"/>
      <c r="RVE28" s="293"/>
      <c r="RVF28" s="293"/>
      <c r="RVG28" s="293"/>
      <c r="RVH28" s="293"/>
      <c r="RVI28" s="293"/>
      <c r="RVJ28" s="293"/>
      <c r="RVK28" s="293"/>
      <c r="RVL28" s="293"/>
      <c r="RVM28" s="293"/>
      <c r="RVN28" s="293"/>
      <c r="RVO28" s="293"/>
      <c r="RVP28" s="293"/>
      <c r="RVQ28" s="293"/>
      <c r="RVR28" s="293"/>
      <c r="RVS28" s="293"/>
      <c r="RVT28" s="293"/>
      <c r="RVU28" s="293"/>
      <c r="RVV28" s="293"/>
      <c r="RVW28" s="293"/>
      <c r="RVX28" s="293"/>
      <c r="RVY28" s="293"/>
      <c r="RVZ28" s="293"/>
      <c r="RWA28" s="293"/>
      <c r="RWB28" s="293"/>
      <c r="RWC28" s="293"/>
      <c r="RWD28" s="293"/>
      <c r="RWE28" s="293"/>
      <c r="RWF28" s="293"/>
      <c r="RWG28" s="293"/>
      <c r="RWH28" s="293"/>
      <c r="RWI28" s="293"/>
      <c r="RWJ28" s="293"/>
      <c r="RWK28" s="293"/>
      <c r="RWL28" s="293"/>
      <c r="RWM28" s="293"/>
      <c r="RWN28" s="293"/>
      <c r="RWO28" s="293"/>
      <c r="RWP28" s="293"/>
      <c r="RWQ28" s="293"/>
      <c r="RWR28" s="293"/>
      <c r="RWS28" s="293"/>
      <c r="RWT28" s="293"/>
      <c r="RWU28" s="293"/>
      <c r="RWV28" s="293"/>
      <c r="RWW28" s="293"/>
      <c r="RWX28" s="293"/>
      <c r="RWY28" s="293"/>
      <c r="RWZ28" s="293"/>
      <c r="RXA28" s="293"/>
      <c r="RXB28" s="293"/>
      <c r="RXC28" s="293"/>
      <c r="RXD28" s="293"/>
      <c r="RXE28" s="293"/>
      <c r="RXF28" s="293"/>
      <c r="RXG28" s="293"/>
      <c r="RXH28" s="293"/>
      <c r="RXI28" s="293"/>
      <c r="RXJ28" s="293"/>
      <c r="RXK28" s="293"/>
      <c r="RXL28" s="293"/>
      <c r="RXM28" s="293"/>
      <c r="RXN28" s="293"/>
      <c r="RXO28" s="293"/>
      <c r="RXP28" s="293"/>
      <c r="RXQ28" s="293"/>
      <c r="RXR28" s="293"/>
      <c r="RXS28" s="293"/>
      <c r="RXT28" s="293"/>
      <c r="RXU28" s="293"/>
      <c r="RXV28" s="293"/>
      <c r="RXW28" s="293"/>
      <c r="RXX28" s="293"/>
      <c r="RXY28" s="293"/>
      <c r="RXZ28" s="293"/>
      <c r="RYA28" s="293"/>
      <c r="RYB28" s="293"/>
      <c r="RYC28" s="293"/>
      <c r="RYD28" s="293"/>
      <c r="RYE28" s="293"/>
      <c r="RYF28" s="293"/>
      <c r="RYG28" s="293"/>
      <c r="RYH28" s="293"/>
      <c r="RYI28" s="293"/>
      <c r="RYJ28" s="293"/>
      <c r="RYK28" s="293"/>
      <c r="RYL28" s="293"/>
      <c r="RYM28" s="293"/>
      <c r="RYN28" s="293"/>
      <c r="RYO28" s="293"/>
      <c r="RYP28" s="293"/>
      <c r="RYQ28" s="293"/>
      <c r="RYR28" s="293"/>
      <c r="RYS28" s="293"/>
      <c r="RYT28" s="293"/>
      <c r="RYU28" s="293"/>
      <c r="RYV28" s="293"/>
      <c r="RYW28" s="293"/>
      <c r="RYX28" s="293"/>
      <c r="RYY28" s="293"/>
      <c r="RYZ28" s="293"/>
      <c r="RZA28" s="293"/>
      <c r="RZB28" s="293"/>
      <c r="RZC28" s="293"/>
      <c r="RZD28" s="293"/>
      <c r="RZE28" s="293"/>
      <c r="RZF28" s="293"/>
      <c r="RZG28" s="293"/>
      <c r="RZH28" s="293"/>
      <c r="RZI28" s="293"/>
      <c r="RZJ28" s="293"/>
      <c r="RZK28" s="293"/>
      <c r="RZL28" s="293"/>
      <c r="RZM28" s="293"/>
      <c r="RZN28" s="293"/>
      <c r="RZO28" s="293"/>
      <c r="RZP28" s="293"/>
      <c r="RZQ28" s="293"/>
      <c r="RZR28" s="293"/>
      <c r="RZS28" s="293"/>
      <c r="RZT28" s="293"/>
      <c r="RZU28" s="293"/>
      <c r="RZV28" s="293"/>
      <c r="RZW28" s="293"/>
      <c r="RZX28" s="293"/>
      <c r="RZY28" s="293"/>
      <c r="RZZ28" s="293"/>
      <c r="SAA28" s="293"/>
      <c r="SAB28" s="293"/>
      <c r="SAC28" s="293"/>
      <c r="SAD28" s="293"/>
      <c r="SAE28" s="293"/>
      <c r="SAF28" s="293"/>
      <c r="SAG28" s="293"/>
      <c r="SAH28" s="293"/>
      <c r="SAI28" s="293"/>
      <c r="SAJ28" s="293"/>
      <c r="SAK28" s="293"/>
      <c r="SAL28" s="293"/>
      <c r="SAM28" s="293"/>
      <c r="SAN28" s="293"/>
      <c r="SAO28" s="293"/>
      <c r="SAP28" s="293"/>
      <c r="SAQ28" s="293"/>
      <c r="SAR28" s="293"/>
      <c r="SAS28" s="293"/>
      <c r="SAT28" s="293"/>
      <c r="SAU28" s="293"/>
      <c r="SAV28" s="293"/>
      <c r="SAW28" s="293"/>
      <c r="SAX28" s="293"/>
      <c r="SAY28" s="293"/>
      <c r="SAZ28" s="293"/>
      <c r="SBA28" s="293"/>
      <c r="SBB28" s="293"/>
      <c r="SBC28" s="293"/>
      <c r="SBD28" s="293"/>
      <c r="SBE28" s="293"/>
      <c r="SBF28" s="293"/>
      <c r="SBG28" s="293"/>
      <c r="SBH28" s="293"/>
      <c r="SBI28" s="293"/>
      <c r="SBJ28" s="293"/>
      <c r="SBK28" s="293"/>
      <c r="SBL28" s="293"/>
      <c r="SBM28" s="293"/>
      <c r="SBN28" s="293"/>
      <c r="SBO28" s="293"/>
      <c r="SBP28" s="293"/>
      <c r="SBQ28" s="293"/>
      <c r="SBR28" s="293"/>
      <c r="SBS28" s="293"/>
      <c r="SBT28" s="293"/>
      <c r="SBU28" s="293"/>
      <c r="SBV28" s="293"/>
      <c r="SBW28" s="293"/>
      <c r="SBX28" s="293"/>
      <c r="SBY28" s="293"/>
      <c r="SBZ28" s="293"/>
      <c r="SCA28" s="293"/>
      <c r="SCB28" s="293"/>
      <c r="SCC28" s="293"/>
      <c r="SCD28" s="293"/>
      <c r="SCE28" s="293"/>
      <c r="SCF28" s="293"/>
      <c r="SCG28" s="293"/>
      <c r="SCH28" s="293"/>
      <c r="SCI28" s="293"/>
      <c r="SCJ28" s="293"/>
      <c r="SCK28" s="293"/>
      <c r="SCL28" s="293"/>
      <c r="SCM28" s="293"/>
      <c r="SCN28" s="293"/>
      <c r="SCO28" s="293"/>
      <c r="SCP28" s="293"/>
      <c r="SCQ28" s="293"/>
      <c r="SCR28" s="293"/>
      <c r="SCS28" s="293"/>
      <c r="SCT28" s="293"/>
      <c r="SCU28" s="293"/>
      <c r="SCV28" s="293"/>
      <c r="SCW28" s="293"/>
      <c r="SCX28" s="293"/>
      <c r="SCY28" s="293"/>
      <c r="SCZ28" s="293"/>
      <c r="SDA28" s="293"/>
      <c r="SDB28" s="293"/>
      <c r="SDC28" s="293"/>
      <c r="SDD28" s="293"/>
      <c r="SDE28" s="293"/>
      <c r="SDF28" s="293"/>
      <c r="SDG28" s="293"/>
      <c r="SDH28" s="293"/>
      <c r="SDI28" s="293"/>
      <c r="SDJ28" s="293"/>
      <c r="SDK28" s="293"/>
      <c r="SDL28" s="293"/>
      <c r="SDM28" s="293"/>
      <c r="SDN28" s="293"/>
      <c r="SDO28" s="293"/>
      <c r="SDP28" s="293"/>
      <c r="SDQ28" s="293"/>
      <c r="SDR28" s="293"/>
      <c r="SDS28" s="293"/>
      <c r="SDT28" s="293"/>
      <c r="SDU28" s="293"/>
      <c r="SDV28" s="293"/>
      <c r="SDW28" s="293"/>
      <c r="SDX28" s="293"/>
      <c r="SDY28" s="293"/>
      <c r="SDZ28" s="293"/>
      <c r="SEA28" s="293"/>
      <c r="SEB28" s="293"/>
      <c r="SEC28" s="293"/>
      <c r="SED28" s="293"/>
      <c r="SEE28" s="293"/>
      <c r="SEF28" s="293"/>
      <c r="SEG28" s="293"/>
      <c r="SEH28" s="293"/>
      <c r="SEI28" s="293"/>
      <c r="SEJ28" s="293"/>
      <c r="SEK28" s="293"/>
      <c r="SEL28" s="293"/>
      <c r="SEM28" s="293"/>
      <c r="SEN28" s="293"/>
      <c r="SEO28" s="293"/>
      <c r="SEP28" s="293"/>
      <c r="SEQ28" s="293"/>
      <c r="SER28" s="293"/>
      <c r="SES28" s="293"/>
      <c r="SET28" s="293"/>
      <c r="SEU28" s="293"/>
      <c r="SEV28" s="293"/>
      <c r="SEW28" s="293"/>
      <c r="SEX28" s="293"/>
      <c r="SEY28" s="293"/>
      <c r="SEZ28" s="293"/>
      <c r="SFA28" s="293"/>
      <c r="SFB28" s="293"/>
      <c r="SFC28" s="293"/>
      <c r="SFD28" s="293"/>
      <c r="SFE28" s="293"/>
      <c r="SFF28" s="293"/>
      <c r="SFG28" s="293"/>
      <c r="SFH28" s="293"/>
      <c r="SFI28" s="293"/>
      <c r="SFJ28" s="293"/>
      <c r="SFK28" s="293"/>
      <c r="SFL28" s="293"/>
      <c r="SFM28" s="293"/>
      <c r="SFN28" s="293"/>
      <c r="SFO28" s="293"/>
      <c r="SFP28" s="293"/>
      <c r="SFQ28" s="293"/>
      <c r="SFR28" s="293"/>
      <c r="SFS28" s="293"/>
      <c r="SFT28" s="293"/>
      <c r="SFU28" s="293"/>
      <c r="SFV28" s="293"/>
      <c r="SFW28" s="293"/>
      <c r="SFX28" s="293"/>
      <c r="SFY28" s="293"/>
      <c r="SFZ28" s="293"/>
      <c r="SGA28" s="293"/>
      <c r="SGB28" s="293"/>
      <c r="SGC28" s="293"/>
      <c r="SGD28" s="293"/>
      <c r="SGE28" s="293"/>
      <c r="SGF28" s="293"/>
      <c r="SGG28" s="293"/>
      <c r="SGH28" s="293"/>
      <c r="SGI28" s="293"/>
      <c r="SGJ28" s="293"/>
      <c r="SGK28" s="293"/>
      <c r="SGL28" s="293"/>
      <c r="SGM28" s="293"/>
      <c r="SGN28" s="293"/>
      <c r="SGO28" s="293"/>
      <c r="SGP28" s="293"/>
      <c r="SGQ28" s="293"/>
      <c r="SGR28" s="293"/>
      <c r="SGS28" s="293"/>
      <c r="SGT28" s="293"/>
      <c r="SGU28" s="293"/>
      <c r="SGV28" s="293"/>
      <c r="SGW28" s="293"/>
      <c r="SGX28" s="293"/>
      <c r="SGY28" s="293"/>
      <c r="SGZ28" s="293"/>
      <c r="SHA28" s="293"/>
      <c r="SHB28" s="293"/>
      <c r="SHC28" s="293"/>
      <c r="SHD28" s="293"/>
      <c r="SHE28" s="293"/>
      <c r="SHF28" s="293"/>
      <c r="SHG28" s="293"/>
      <c r="SHH28" s="293"/>
      <c r="SHI28" s="293"/>
      <c r="SHJ28" s="293"/>
      <c r="SHK28" s="293"/>
      <c r="SHL28" s="293"/>
      <c r="SHM28" s="293"/>
      <c r="SHN28" s="293"/>
      <c r="SHO28" s="293"/>
      <c r="SHP28" s="293"/>
      <c r="SHQ28" s="293"/>
      <c r="SHR28" s="293"/>
      <c r="SHS28" s="293"/>
      <c r="SHT28" s="293"/>
      <c r="SHU28" s="293"/>
      <c r="SHV28" s="293"/>
      <c r="SHW28" s="293"/>
      <c r="SHX28" s="293"/>
      <c r="SHY28" s="293"/>
      <c r="SHZ28" s="293"/>
      <c r="SIA28" s="293"/>
      <c r="SIB28" s="293"/>
      <c r="SIC28" s="293"/>
      <c r="SID28" s="293"/>
      <c r="SIE28" s="293"/>
      <c r="SIF28" s="293"/>
      <c r="SIG28" s="293"/>
      <c r="SIH28" s="293"/>
      <c r="SII28" s="293"/>
      <c r="SIJ28" s="293"/>
      <c r="SIK28" s="293"/>
      <c r="SIL28" s="293"/>
      <c r="SIM28" s="293"/>
      <c r="SIN28" s="293"/>
      <c r="SIO28" s="293"/>
      <c r="SIP28" s="293"/>
      <c r="SIQ28" s="293"/>
      <c r="SIR28" s="293"/>
      <c r="SIS28" s="293"/>
      <c r="SIT28" s="293"/>
      <c r="SIU28" s="293"/>
      <c r="SIV28" s="293"/>
      <c r="SIW28" s="293"/>
      <c r="SIX28" s="293"/>
      <c r="SIY28" s="293"/>
      <c r="SIZ28" s="293"/>
      <c r="SJA28" s="293"/>
      <c r="SJB28" s="293"/>
      <c r="SJC28" s="293"/>
      <c r="SJD28" s="293"/>
      <c r="SJE28" s="293"/>
      <c r="SJF28" s="293"/>
      <c r="SJG28" s="293"/>
      <c r="SJH28" s="293"/>
      <c r="SJI28" s="293"/>
      <c r="SJJ28" s="293"/>
      <c r="SJK28" s="293"/>
      <c r="SJL28" s="293"/>
      <c r="SJM28" s="293"/>
      <c r="SJN28" s="293"/>
      <c r="SJO28" s="293"/>
      <c r="SJP28" s="293"/>
      <c r="SJQ28" s="293"/>
      <c r="SJR28" s="293"/>
      <c r="SJS28" s="293"/>
      <c r="SJT28" s="293"/>
      <c r="SJU28" s="293"/>
      <c r="SJV28" s="293"/>
      <c r="SJW28" s="293"/>
      <c r="SJX28" s="293"/>
      <c r="SJY28" s="293"/>
      <c r="SJZ28" s="293"/>
      <c r="SKA28" s="293"/>
      <c r="SKB28" s="293"/>
      <c r="SKC28" s="293"/>
      <c r="SKD28" s="293"/>
      <c r="SKE28" s="293"/>
      <c r="SKF28" s="293"/>
      <c r="SKG28" s="293"/>
      <c r="SKH28" s="293"/>
      <c r="SKI28" s="293"/>
      <c r="SKJ28" s="293"/>
      <c r="SKK28" s="293"/>
      <c r="SKL28" s="293"/>
      <c r="SKM28" s="293"/>
      <c r="SKN28" s="293"/>
      <c r="SKO28" s="293"/>
      <c r="SKP28" s="293"/>
      <c r="SKQ28" s="293"/>
      <c r="SKR28" s="293"/>
      <c r="SKS28" s="293"/>
      <c r="SKT28" s="293"/>
      <c r="SKU28" s="293"/>
      <c r="SKV28" s="293"/>
      <c r="SKW28" s="293"/>
      <c r="SKX28" s="293"/>
      <c r="SKY28" s="293"/>
      <c r="SKZ28" s="293"/>
      <c r="SLA28" s="293"/>
      <c r="SLB28" s="293"/>
      <c r="SLC28" s="293"/>
      <c r="SLD28" s="293"/>
      <c r="SLE28" s="293"/>
      <c r="SLF28" s="293"/>
      <c r="SLG28" s="293"/>
      <c r="SLH28" s="293"/>
      <c r="SLI28" s="293"/>
      <c r="SLJ28" s="293"/>
      <c r="SLK28" s="293"/>
      <c r="SLL28" s="293"/>
      <c r="SLM28" s="293"/>
      <c r="SLN28" s="293"/>
      <c r="SLO28" s="293"/>
      <c r="SLP28" s="293"/>
      <c r="SLQ28" s="293"/>
      <c r="SLR28" s="293"/>
      <c r="SLS28" s="293"/>
      <c r="SLT28" s="293"/>
      <c r="SLU28" s="293"/>
      <c r="SLV28" s="293"/>
      <c r="SLW28" s="293"/>
      <c r="SLX28" s="293"/>
      <c r="SLY28" s="293"/>
      <c r="SLZ28" s="293"/>
      <c r="SMA28" s="293"/>
      <c r="SMB28" s="293"/>
      <c r="SMC28" s="293"/>
      <c r="SMD28" s="293"/>
      <c r="SME28" s="293"/>
      <c r="SMF28" s="293"/>
      <c r="SMG28" s="293"/>
      <c r="SMH28" s="293"/>
      <c r="SMI28" s="293"/>
      <c r="SMJ28" s="293"/>
      <c r="SMK28" s="293"/>
      <c r="SML28" s="293"/>
      <c r="SMM28" s="293"/>
      <c r="SMN28" s="293"/>
      <c r="SMO28" s="293"/>
      <c r="SMP28" s="293"/>
      <c r="SMQ28" s="293"/>
      <c r="SMR28" s="293"/>
      <c r="SMS28" s="293"/>
      <c r="SMT28" s="293"/>
      <c r="SMU28" s="293"/>
      <c r="SMV28" s="293"/>
      <c r="SMW28" s="293"/>
      <c r="SMX28" s="293"/>
      <c r="SMY28" s="293"/>
      <c r="SMZ28" s="293"/>
      <c r="SNA28" s="293"/>
      <c r="SNB28" s="293"/>
      <c r="SNC28" s="293"/>
      <c r="SND28" s="293"/>
      <c r="SNE28" s="293"/>
      <c r="SNF28" s="293"/>
      <c r="SNG28" s="293"/>
      <c r="SNH28" s="293"/>
      <c r="SNI28" s="293"/>
      <c r="SNJ28" s="293"/>
      <c r="SNK28" s="293"/>
      <c r="SNL28" s="293"/>
      <c r="SNM28" s="293"/>
      <c r="SNN28" s="293"/>
      <c r="SNO28" s="293"/>
      <c r="SNP28" s="293"/>
      <c r="SNQ28" s="293"/>
      <c r="SNR28" s="293"/>
      <c r="SNS28" s="293"/>
      <c r="SNT28" s="293"/>
      <c r="SNU28" s="293"/>
      <c r="SNV28" s="293"/>
      <c r="SNW28" s="293"/>
      <c r="SNX28" s="293"/>
      <c r="SNY28" s="293"/>
      <c r="SNZ28" s="293"/>
      <c r="SOA28" s="293"/>
      <c r="SOB28" s="293"/>
      <c r="SOC28" s="293"/>
      <c r="SOD28" s="293"/>
      <c r="SOE28" s="293"/>
      <c r="SOF28" s="293"/>
      <c r="SOG28" s="293"/>
      <c r="SOH28" s="293"/>
      <c r="SOI28" s="293"/>
      <c r="SOJ28" s="293"/>
      <c r="SOK28" s="293"/>
      <c r="SOL28" s="293"/>
      <c r="SOM28" s="293"/>
      <c r="SON28" s="293"/>
      <c r="SOO28" s="293"/>
      <c r="SOP28" s="293"/>
      <c r="SOQ28" s="293"/>
      <c r="SOR28" s="293"/>
      <c r="SOS28" s="293"/>
      <c r="SOT28" s="293"/>
      <c r="SOU28" s="293"/>
      <c r="SOV28" s="293"/>
      <c r="SOW28" s="293"/>
      <c r="SOX28" s="293"/>
      <c r="SOY28" s="293"/>
      <c r="SOZ28" s="293"/>
      <c r="SPA28" s="293"/>
      <c r="SPB28" s="293"/>
      <c r="SPC28" s="293"/>
      <c r="SPD28" s="293"/>
      <c r="SPE28" s="293"/>
      <c r="SPF28" s="293"/>
      <c r="SPG28" s="293"/>
      <c r="SPH28" s="293"/>
      <c r="SPI28" s="293"/>
      <c r="SPJ28" s="293"/>
      <c r="SPK28" s="293"/>
      <c r="SPL28" s="293"/>
      <c r="SPM28" s="293"/>
      <c r="SPN28" s="293"/>
      <c r="SPO28" s="293"/>
      <c r="SPP28" s="293"/>
      <c r="SPQ28" s="293"/>
      <c r="SPR28" s="293"/>
      <c r="SPS28" s="293"/>
      <c r="SPT28" s="293"/>
      <c r="SPU28" s="293"/>
      <c r="SPV28" s="293"/>
      <c r="SPW28" s="293"/>
      <c r="SPX28" s="293"/>
      <c r="SPY28" s="293"/>
      <c r="SPZ28" s="293"/>
      <c r="SQA28" s="293"/>
      <c r="SQB28" s="293"/>
      <c r="SQC28" s="293"/>
      <c r="SQD28" s="293"/>
      <c r="SQE28" s="293"/>
      <c r="SQF28" s="293"/>
      <c r="SQG28" s="293"/>
      <c r="SQH28" s="293"/>
      <c r="SQI28" s="293"/>
      <c r="SQJ28" s="293"/>
      <c r="SQK28" s="293"/>
      <c r="SQL28" s="293"/>
      <c r="SQM28" s="293"/>
      <c r="SQN28" s="293"/>
      <c r="SQO28" s="293"/>
      <c r="SQP28" s="293"/>
      <c r="SQQ28" s="293"/>
      <c r="SQR28" s="293"/>
      <c r="SQS28" s="293"/>
      <c r="SQT28" s="293"/>
      <c r="SQU28" s="293"/>
      <c r="SQV28" s="293"/>
      <c r="SQW28" s="293"/>
      <c r="SQX28" s="293"/>
      <c r="SQY28" s="293"/>
      <c r="SQZ28" s="293"/>
      <c r="SRA28" s="293"/>
      <c r="SRB28" s="293"/>
      <c r="SRC28" s="293"/>
      <c r="SRD28" s="293"/>
      <c r="SRE28" s="293"/>
      <c r="SRF28" s="293"/>
      <c r="SRG28" s="293"/>
      <c r="SRH28" s="293"/>
      <c r="SRI28" s="293"/>
      <c r="SRJ28" s="293"/>
      <c r="SRK28" s="293"/>
      <c r="SRL28" s="293"/>
      <c r="SRM28" s="293"/>
      <c r="SRN28" s="293"/>
      <c r="SRO28" s="293"/>
      <c r="SRP28" s="293"/>
      <c r="SRQ28" s="293"/>
      <c r="SRR28" s="293"/>
      <c r="SRS28" s="293"/>
      <c r="SRT28" s="293"/>
      <c r="SRU28" s="293"/>
      <c r="SRV28" s="293"/>
      <c r="SRW28" s="293"/>
      <c r="SRX28" s="293"/>
      <c r="SRY28" s="293"/>
      <c r="SRZ28" s="293"/>
      <c r="SSA28" s="293"/>
      <c r="SSB28" s="293"/>
      <c r="SSC28" s="293"/>
      <c r="SSD28" s="293"/>
      <c r="SSE28" s="293"/>
      <c r="SSF28" s="293"/>
      <c r="SSG28" s="293"/>
      <c r="SSH28" s="293"/>
      <c r="SSI28" s="293"/>
      <c r="SSJ28" s="293"/>
      <c r="SSK28" s="293"/>
      <c r="SSL28" s="293"/>
      <c r="SSM28" s="293"/>
      <c r="SSN28" s="293"/>
      <c r="SSO28" s="293"/>
      <c r="SSP28" s="293"/>
      <c r="SSQ28" s="293"/>
      <c r="SSR28" s="293"/>
      <c r="SSS28" s="293"/>
      <c r="SST28" s="293"/>
      <c r="SSU28" s="293"/>
      <c r="SSV28" s="293"/>
      <c r="SSW28" s="293"/>
      <c r="SSX28" s="293"/>
      <c r="SSY28" s="293"/>
      <c r="SSZ28" s="293"/>
      <c r="STA28" s="293"/>
      <c r="STB28" s="293"/>
      <c r="STC28" s="293"/>
      <c r="STD28" s="293"/>
      <c r="STE28" s="293"/>
      <c r="STF28" s="293"/>
      <c r="STG28" s="293"/>
      <c r="STH28" s="293"/>
      <c r="STI28" s="293"/>
      <c r="STJ28" s="293"/>
      <c r="STK28" s="293"/>
      <c r="STL28" s="293"/>
      <c r="STM28" s="293"/>
      <c r="STN28" s="293"/>
      <c r="STO28" s="293"/>
      <c r="STP28" s="293"/>
      <c r="STQ28" s="293"/>
      <c r="STR28" s="293"/>
      <c r="STS28" s="293"/>
      <c r="STT28" s="293"/>
      <c r="STU28" s="293"/>
      <c r="STV28" s="293"/>
      <c r="STW28" s="293"/>
      <c r="STX28" s="293"/>
      <c r="STY28" s="293"/>
      <c r="STZ28" s="293"/>
      <c r="SUA28" s="293"/>
      <c r="SUB28" s="293"/>
      <c r="SUC28" s="293"/>
      <c r="SUD28" s="293"/>
      <c r="SUE28" s="293"/>
      <c r="SUF28" s="293"/>
      <c r="SUG28" s="293"/>
      <c r="SUH28" s="293"/>
      <c r="SUI28" s="293"/>
      <c r="SUJ28" s="293"/>
      <c r="SUK28" s="293"/>
      <c r="SUL28" s="293"/>
      <c r="SUM28" s="293"/>
      <c r="SUN28" s="293"/>
      <c r="SUO28" s="293"/>
      <c r="SUP28" s="293"/>
      <c r="SUQ28" s="293"/>
      <c r="SUR28" s="293"/>
      <c r="SUS28" s="293"/>
      <c r="SUT28" s="293"/>
      <c r="SUU28" s="293"/>
      <c r="SUV28" s="293"/>
      <c r="SUW28" s="293"/>
      <c r="SUX28" s="293"/>
      <c r="SUY28" s="293"/>
      <c r="SUZ28" s="293"/>
      <c r="SVA28" s="293"/>
      <c r="SVB28" s="293"/>
      <c r="SVC28" s="293"/>
      <c r="SVD28" s="293"/>
      <c r="SVE28" s="293"/>
      <c r="SVF28" s="293"/>
      <c r="SVG28" s="293"/>
      <c r="SVH28" s="293"/>
      <c r="SVI28" s="293"/>
      <c r="SVJ28" s="293"/>
      <c r="SVK28" s="293"/>
      <c r="SVL28" s="293"/>
      <c r="SVM28" s="293"/>
      <c r="SVN28" s="293"/>
      <c r="SVO28" s="293"/>
      <c r="SVP28" s="293"/>
      <c r="SVQ28" s="293"/>
      <c r="SVR28" s="293"/>
      <c r="SVS28" s="293"/>
      <c r="SVT28" s="293"/>
      <c r="SVU28" s="293"/>
      <c r="SVV28" s="293"/>
      <c r="SVW28" s="293"/>
      <c r="SVX28" s="293"/>
      <c r="SVY28" s="293"/>
      <c r="SVZ28" s="293"/>
      <c r="SWA28" s="293"/>
      <c r="SWB28" s="293"/>
      <c r="SWC28" s="293"/>
      <c r="SWD28" s="293"/>
      <c r="SWE28" s="293"/>
      <c r="SWF28" s="293"/>
      <c r="SWG28" s="293"/>
      <c r="SWH28" s="293"/>
      <c r="SWI28" s="293"/>
      <c r="SWJ28" s="293"/>
      <c r="SWK28" s="293"/>
      <c r="SWL28" s="293"/>
      <c r="SWM28" s="293"/>
      <c r="SWN28" s="293"/>
      <c r="SWO28" s="293"/>
      <c r="SWP28" s="293"/>
      <c r="SWQ28" s="293"/>
      <c r="SWR28" s="293"/>
      <c r="SWS28" s="293"/>
      <c r="SWT28" s="293"/>
      <c r="SWU28" s="293"/>
      <c r="SWV28" s="293"/>
      <c r="SWW28" s="293"/>
      <c r="SWX28" s="293"/>
      <c r="SWY28" s="293"/>
      <c r="SWZ28" s="293"/>
      <c r="SXA28" s="293"/>
      <c r="SXB28" s="293"/>
      <c r="SXC28" s="293"/>
      <c r="SXD28" s="293"/>
      <c r="SXE28" s="293"/>
      <c r="SXF28" s="293"/>
      <c r="SXG28" s="293"/>
      <c r="SXH28" s="293"/>
      <c r="SXI28" s="293"/>
      <c r="SXJ28" s="293"/>
      <c r="SXK28" s="293"/>
      <c r="SXL28" s="293"/>
      <c r="SXM28" s="293"/>
      <c r="SXN28" s="293"/>
      <c r="SXO28" s="293"/>
      <c r="SXP28" s="293"/>
      <c r="SXQ28" s="293"/>
      <c r="SXR28" s="293"/>
      <c r="SXS28" s="293"/>
      <c r="SXT28" s="293"/>
      <c r="SXU28" s="293"/>
      <c r="SXV28" s="293"/>
      <c r="SXW28" s="293"/>
      <c r="SXX28" s="293"/>
      <c r="SXY28" s="293"/>
      <c r="SXZ28" s="293"/>
      <c r="SYA28" s="293"/>
      <c r="SYB28" s="293"/>
      <c r="SYC28" s="293"/>
      <c r="SYD28" s="293"/>
      <c r="SYE28" s="293"/>
      <c r="SYF28" s="293"/>
      <c r="SYG28" s="293"/>
      <c r="SYH28" s="293"/>
      <c r="SYI28" s="293"/>
      <c r="SYJ28" s="293"/>
      <c r="SYK28" s="293"/>
      <c r="SYL28" s="293"/>
      <c r="SYM28" s="293"/>
      <c r="SYN28" s="293"/>
      <c r="SYO28" s="293"/>
      <c r="SYP28" s="293"/>
      <c r="SYQ28" s="293"/>
      <c r="SYR28" s="293"/>
      <c r="SYS28" s="293"/>
      <c r="SYT28" s="293"/>
      <c r="SYU28" s="293"/>
      <c r="SYV28" s="293"/>
      <c r="SYW28" s="293"/>
      <c r="SYX28" s="293"/>
      <c r="SYY28" s="293"/>
      <c r="SYZ28" s="293"/>
      <c r="SZA28" s="293"/>
      <c r="SZB28" s="293"/>
      <c r="SZC28" s="293"/>
      <c r="SZD28" s="293"/>
      <c r="SZE28" s="293"/>
      <c r="SZF28" s="293"/>
      <c r="SZG28" s="293"/>
      <c r="SZH28" s="293"/>
      <c r="SZI28" s="293"/>
      <c r="SZJ28" s="293"/>
      <c r="SZK28" s="293"/>
      <c r="SZL28" s="293"/>
      <c r="SZM28" s="293"/>
      <c r="SZN28" s="293"/>
      <c r="SZO28" s="293"/>
      <c r="SZP28" s="293"/>
      <c r="SZQ28" s="293"/>
      <c r="SZR28" s="293"/>
      <c r="SZS28" s="293"/>
      <c r="SZT28" s="293"/>
      <c r="SZU28" s="293"/>
      <c r="SZV28" s="293"/>
      <c r="SZW28" s="293"/>
      <c r="SZX28" s="293"/>
      <c r="SZY28" s="293"/>
      <c r="SZZ28" s="293"/>
      <c r="TAA28" s="293"/>
      <c r="TAB28" s="293"/>
      <c r="TAC28" s="293"/>
      <c r="TAD28" s="293"/>
      <c r="TAE28" s="293"/>
      <c r="TAF28" s="293"/>
      <c r="TAG28" s="293"/>
      <c r="TAH28" s="293"/>
      <c r="TAI28" s="293"/>
      <c r="TAJ28" s="293"/>
      <c r="TAK28" s="293"/>
      <c r="TAL28" s="293"/>
      <c r="TAM28" s="293"/>
      <c r="TAN28" s="293"/>
      <c r="TAO28" s="293"/>
      <c r="TAP28" s="293"/>
      <c r="TAQ28" s="293"/>
      <c r="TAR28" s="293"/>
      <c r="TAS28" s="293"/>
      <c r="TAT28" s="293"/>
      <c r="TAU28" s="293"/>
      <c r="TAV28" s="293"/>
      <c r="TAW28" s="293"/>
      <c r="TAX28" s="293"/>
      <c r="TAY28" s="293"/>
      <c r="TAZ28" s="293"/>
      <c r="TBA28" s="293"/>
      <c r="TBB28" s="293"/>
      <c r="TBC28" s="293"/>
      <c r="TBD28" s="293"/>
      <c r="TBE28" s="293"/>
      <c r="TBF28" s="293"/>
      <c r="TBG28" s="293"/>
      <c r="TBH28" s="293"/>
      <c r="TBI28" s="293"/>
      <c r="TBJ28" s="293"/>
      <c r="TBK28" s="293"/>
      <c r="TBL28" s="293"/>
      <c r="TBM28" s="293"/>
      <c r="TBN28" s="293"/>
      <c r="TBO28" s="293"/>
      <c r="TBP28" s="293"/>
      <c r="TBQ28" s="293"/>
      <c r="TBR28" s="293"/>
      <c r="TBS28" s="293"/>
      <c r="TBT28" s="293"/>
      <c r="TBU28" s="293"/>
      <c r="TBV28" s="293"/>
      <c r="TBW28" s="293"/>
      <c r="TBX28" s="293"/>
      <c r="TBY28" s="293"/>
      <c r="TBZ28" s="293"/>
      <c r="TCA28" s="293"/>
      <c r="TCB28" s="293"/>
      <c r="TCC28" s="293"/>
      <c r="TCD28" s="293"/>
      <c r="TCE28" s="293"/>
      <c r="TCF28" s="293"/>
      <c r="TCG28" s="293"/>
      <c r="TCH28" s="293"/>
      <c r="TCI28" s="293"/>
      <c r="TCJ28" s="293"/>
      <c r="TCK28" s="293"/>
      <c r="TCL28" s="293"/>
      <c r="TCM28" s="293"/>
      <c r="TCN28" s="293"/>
      <c r="TCO28" s="293"/>
      <c r="TCP28" s="293"/>
      <c r="TCQ28" s="293"/>
      <c r="TCR28" s="293"/>
      <c r="TCS28" s="293"/>
      <c r="TCT28" s="293"/>
      <c r="TCU28" s="293"/>
      <c r="TCV28" s="293"/>
      <c r="TCW28" s="293"/>
      <c r="TCX28" s="293"/>
      <c r="TCY28" s="293"/>
      <c r="TCZ28" s="293"/>
      <c r="TDA28" s="293"/>
      <c r="TDB28" s="293"/>
      <c r="TDC28" s="293"/>
      <c r="TDD28" s="293"/>
      <c r="TDE28" s="293"/>
      <c r="TDF28" s="293"/>
      <c r="TDG28" s="293"/>
      <c r="TDH28" s="293"/>
      <c r="TDI28" s="293"/>
      <c r="TDJ28" s="293"/>
      <c r="TDK28" s="293"/>
      <c r="TDL28" s="293"/>
      <c r="TDM28" s="293"/>
      <c r="TDN28" s="293"/>
      <c r="TDO28" s="293"/>
      <c r="TDP28" s="293"/>
      <c r="TDQ28" s="293"/>
      <c r="TDR28" s="293"/>
      <c r="TDS28" s="293"/>
      <c r="TDT28" s="293"/>
      <c r="TDU28" s="293"/>
      <c r="TDV28" s="293"/>
      <c r="TDW28" s="293"/>
      <c r="TDX28" s="293"/>
      <c r="TDY28" s="293"/>
      <c r="TDZ28" s="293"/>
      <c r="TEA28" s="293"/>
      <c r="TEB28" s="293"/>
      <c r="TEC28" s="293"/>
      <c r="TED28" s="293"/>
      <c r="TEE28" s="293"/>
      <c r="TEF28" s="293"/>
      <c r="TEG28" s="293"/>
      <c r="TEH28" s="293"/>
      <c r="TEI28" s="293"/>
      <c r="TEJ28" s="293"/>
      <c r="TEK28" s="293"/>
      <c r="TEL28" s="293"/>
      <c r="TEM28" s="293"/>
      <c r="TEN28" s="293"/>
      <c r="TEO28" s="293"/>
      <c r="TEP28" s="293"/>
      <c r="TEQ28" s="293"/>
      <c r="TER28" s="293"/>
      <c r="TES28" s="293"/>
      <c r="TET28" s="293"/>
      <c r="TEU28" s="293"/>
      <c r="TEV28" s="293"/>
      <c r="TEW28" s="293"/>
      <c r="TEX28" s="293"/>
      <c r="TEY28" s="293"/>
      <c r="TEZ28" s="293"/>
      <c r="TFA28" s="293"/>
      <c r="TFB28" s="293"/>
      <c r="TFC28" s="293"/>
      <c r="TFD28" s="293"/>
      <c r="TFE28" s="293"/>
      <c r="TFF28" s="293"/>
      <c r="TFG28" s="293"/>
      <c r="TFH28" s="293"/>
      <c r="TFI28" s="293"/>
      <c r="TFJ28" s="293"/>
      <c r="TFK28" s="293"/>
      <c r="TFL28" s="293"/>
      <c r="TFM28" s="293"/>
      <c r="TFN28" s="293"/>
      <c r="TFO28" s="293"/>
      <c r="TFP28" s="293"/>
      <c r="TFQ28" s="293"/>
      <c r="TFR28" s="293"/>
      <c r="TFS28" s="293"/>
      <c r="TFT28" s="293"/>
      <c r="TFU28" s="293"/>
      <c r="TFV28" s="293"/>
      <c r="TFW28" s="293"/>
      <c r="TFX28" s="293"/>
      <c r="TFY28" s="293"/>
      <c r="TFZ28" s="293"/>
      <c r="TGA28" s="293"/>
      <c r="TGB28" s="293"/>
      <c r="TGC28" s="293"/>
      <c r="TGD28" s="293"/>
      <c r="TGE28" s="293"/>
      <c r="TGF28" s="293"/>
      <c r="TGG28" s="293"/>
      <c r="TGH28" s="293"/>
      <c r="TGI28" s="293"/>
      <c r="TGJ28" s="293"/>
      <c r="TGK28" s="293"/>
      <c r="TGL28" s="293"/>
      <c r="TGM28" s="293"/>
      <c r="TGN28" s="293"/>
      <c r="TGO28" s="293"/>
      <c r="TGP28" s="293"/>
      <c r="TGQ28" s="293"/>
      <c r="TGR28" s="293"/>
      <c r="TGS28" s="293"/>
      <c r="TGT28" s="293"/>
      <c r="TGU28" s="293"/>
      <c r="TGV28" s="293"/>
      <c r="TGW28" s="293"/>
      <c r="TGX28" s="293"/>
      <c r="TGY28" s="293"/>
      <c r="TGZ28" s="293"/>
      <c r="THA28" s="293"/>
      <c r="THB28" s="293"/>
      <c r="THC28" s="293"/>
      <c r="THD28" s="293"/>
      <c r="THE28" s="293"/>
      <c r="THF28" s="293"/>
      <c r="THG28" s="293"/>
      <c r="THH28" s="293"/>
      <c r="THI28" s="293"/>
      <c r="THJ28" s="293"/>
      <c r="THK28" s="293"/>
      <c r="THL28" s="293"/>
      <c r="THM28" s="293"/>
      <c r="THN28" s="293"/>
      <c r="THO28" s="293"/>
      <c r="THP28" s="293"/>
      <c r="THQ28" s="293"/>
      <c r="THR28" s="293"/>
      <c r="THS28" s="293"/>
      <c r="THT28" s="293"/>
      <c r="THU28" s="293"/>
      <c r="THV28" s="293"/>
      <c r="THW28" s="293"/>
      <c r="THX28" s="293"/>
      <c r="THY28" s="293"/>
      <c r="THZ28" s="293"/>
      <c r="TIA28" s="293"/>
      <c r="TIB28" s="293"/>
      <c r="TIC28" s="293"/>
      <c r="TID28" s="293"/>
      <c r="TIE28" s="293"/>
      <c r="TIF28" s="293"/>
      <c r="TIG28" s="293"/>
      <c r="TIH28" s="293"/>
      <c r="TII28" s="293"/>
      <c r="TIJ28" s="293"/>
      <c r="TIK28" s="293"/>
      <c r="TIL28" s="293"/>
      <c r="TIM28" s="293"/>
      <c r="TIN28" s="293"/>
      <c r="TIO28" s="293"/>
      <c r="TIP28" s="293"/>
      <c r="TIQ28" s="293"/>
      <c r="TIR28" s="293"/>
      <c r="TIS28" s="293"/>
      <c r="TIT28" s="293"/>
      <c r="TIU28" s="293"/>
      <c r="TIV28" s="293"/>
      <c r="TIW28" s="293"/>
      <c r="TIX28" s="293"/>
      <c r="TIY28" s="293"/>
      <c r="TIZ28" s="293"/>
      <c r="TJA28" s="293"/>
      <c r="TJB28" s="293"/>
      <c r="TJC28" s="293"/>
      <c r="TJD28" s="293"/>
      <c r="TJE28" s="293"/>
      <c r="TJF28" s="293"/>
      <c r="TJG28" s="293"/>
      <c r="TJH28" s="293"/>
      <c r="TJI28" s="293"/>
      <c r="TJJ28" s="293"/>
      <c r="TJK28" s="293"/>
      <c r="TJL28" s="293"/>
      <c r="TJM28" s="293"/>
      <c r="TJN28" s="293"/>
      <c r="TJO28" s="293"/>
      <c r="TJP28" s="293"/>
      <c r="TJQ28" s="293"/>
      <c r="TJR28" s="293"/>
      <c r="TJS28" s="293"/>
      <c r="TJT28" s="293"/>
      <c r="TJU28" s="293"/>
      <c r="TJV28" s="293"/>
      <c r="TJW28" s="293"/>
      <c r="TJX28" s="293"/>
      <c r="TJY28" s="293"/>
      <c r="TJZ28" s="293"/>
      <c r="TKA28" s="293"/>
      <c r="TKB28" s="293"/>
      <c r="TKC28" s="293"/>
      <c r="TKD28" s="293"/>
      <c r="TKE28" s="293"/>
      <c r="TKF28" s="293"/>
      <c r="TKG28" s="293"/>
      <c r="TKH28" s="293"/>
      <c r="TKI28" s="293"/>
      <c r="TKJ28" s="293"/>
      <c r="TKK28" s="293"/>
      <c r="TKL28" s="293"/>
      <c r="TKM28" s="293"/>
      <c r="TKN28" s="293"/>
      <c r="TKO28" s="293"/>
      <c r="TKP28" s="293"/>
      <c r="TKQ28" s="293"/>
      <c r="TKR28" s="293"/>
      <c r="TKS28" s="293"/>
      <c r="TKT28" s="293"/>
      <c r="TKU28" s="293"/>
      <c r="TKV28" s="293"/>
      <c r="TKW28" s="293"/>
      <c r="TKX28" s="293"/>
      <c r="TKY28" s="293"/>
      <c r="TKZ28" s="293"/>
      <c r="TLA28" s="293"/>
      <c r="TLB28" s="293"/>
      <c r="TLC28" s="293"/>
      <c r="TLD28" s="293"/>
      <c r="TLE28" s="293"/>
      <c r="TLF28" s="293"/>
      <c r="TLG28" s="293"/>
      <c r="TLH28" s="293"/>
      <c r="TLI28" s="293"/>
      <c r="TLJ28" s="293"/>
      <c r="TLK28" s="293"/>
      <c r="TLL28" s="293"/>
      <c r="TLM28" s="293"/>
      <c r="TLN28" s="293"/>
      <c r="TLO28" s="293"/>
      <c r="TLP28" s="293"/>
      <c r="TLQ28" s="293"/>
      <c r="TLR28" s="293"/>
      <c r="TLS28" s="293"/>
      <c r="TLT28" s="293"/>
      <c r="TLU28" s="293"/>
      <c r="TLV28" s="293"/>
      <c r="TLW28" s="293"/>
      <c r="TLX28" s="293"/>
      <c r="TLY28" s="293"/>
      <c r="TLZ28" s="293"/>
      <c r="TMA28" s="293"/>
      <c r="TMB28" s="293"/>
      <c r="TMC28" s="293"/>
      <c r="TMD28" s="293"/>
      <c r="TME28" s="293"/>
      <c r="TMF28" s="293"/>
      <c r="TMG28" s="293"/>
      <c r="TMH28" s="293"/>
      <c r="TMI28" s="293"/>
      <c r="TMJ28" s="293"/>
      <c r="TMK28" s="293"/>
      <c r="TML28" s="293"/>
      <c r="TMM28" s="293"/>
      <c r="TMN28" s="293"/>
      <c r="TMO28" s="293"/>
      <c r="TMP28" s="293"/>
      <c r="TMQ28" s="293"/>
      <c r="TMR28" s="293"/>
      <c r="TMS28" s="293"/>
      <c r="TMT28" s="293"/>
      <c r="TMU28" s="293"/>
      <c r="TMV28" s="293"/>
      <c r="TMW28" s="293"/>
      <c r="TMX28" s="293"/>
      <c r="TMY28" s="293"/>
      <c r="TMZ28" s="293"/>
      <c r="TNA28" s="293"/>
      <c r="TNB28" s="293"/>
      <c r="TNC28" s="293"/>
      <c r="TND28" s="293"/>
      <c r="TNE28" s="293"/>
      <c r="TNF28" s="293"/>
      <c r="TNG28" s="293"/>
      <c r="TNH28" s="293"/>
      <c r="TNI28" s="293"/>
      <c r="TNJ28" s="293"/>
      <c r="TNK28" s="293"/>
      <c r="TNL28" s="293"/>
      <c r="TNM28" s="293"/>
      <c r="TNN28" s="293"/>
      <c r="TNO28" s="293"/>
      <c r="TNP28" s="293"/>
      <c r="TNQ28" s="293"/>
      <c r="TNR28" s="293"/>
      <c r="TNS28" s="293"/>
      <c r="TNT28" s="293"/>
      <c r="TNU28" s="293"/>
      <c r="TNV28" s="293"/>
      <c r="TNW28" s="293"/>
      <c r="TNX28" s="293"/>
      <c r="TNY28" s="293"/>
      <c r="TNZ28" s="293"/>
      <c r="TOA28" s="293"/>
      <c r="TOB28" s="293"/>
      <c r="TOC28" s="293"/>
      <c r="TOD28" s="293"/>
      <c r="TOE28" s="293"/>
      <c r="TOF28" s="293"/>
      <c r="TOG28" s="293"/>
      <c r="TOH28" s="293"/>
      <c r="TOI28" s="293"/>
      <c r="TOJ28" s="293"/>
      <c r="TOK28" s="293"/>
      <c r="TOL28" s="293"/>
      <c r="TOM28" s="293"/>
      <c r="TON28" s="293"/>
      <c r="TOO28" s="293"/>
      <c r="TOP28" s="293"/>
      <c r="TOQ28" s="293"/>
      <c r="TOR28" s="293"/>
      <c r="TOS28" s="293"/>
      <c r="TOT28" s="293"/>
      <c r="TOU28" s="293"/>
      <c r="TOV28" s="293"/>
      <c r="TOW28" s="293"/>
      <c r="TOX28" s="293"/>
      <c r="TOY28" s="293"/>
      <c r="TOZ28" s="293"/>
      <c r="TPA28" s="293"/>
      <c r="TPB28" s="293"/>
      <c r="TPC28" s="293"/>
      <c r="TPD28" s="293"/>
      <c r="TPE28" s="293"/>
      <c r="TPF28" s="293"/>
      <c r="TPG28" s="293"/>
      <c r="TPH28" s="293"/>
      <c r="TPI28" s="293"/>
      <c r="TPJ28" s="293"/>
      <c r="TPK28" s="293"/>
      <c r="TPL28" s="293"/>
      <c r="TPM28" s="293"/>
      <c r="TPN28" s="293"/>
      <c r="TPO28" s="293"/>
      <c r="TPP28" s="293"/>
      <c r="TPQ28" s="293"/>
      <c r="TPR28" s="293"/>
      <c r="TPS28" s="293"/>
      <c r="TPT28" s="293"/>
      <c r="TPU28" s="293"/>
      <c r="TPV28" s="293"/>
      <c r="TPW28" s="293"/>
      <c r="TPX28" s="293"/>
      <c r="TPY28" s="293"/>
      <c r="TPZ28" s="293"/>
      <c r="TQA28" s="293"/>
      <c r="TQB28" s="293"/>
      <c r="TQC28" s="293"/>
      <c r="TQD28" s="293"/>
      <c r="TQE28" s="293"/>
      <c r="TQF28" s="293"/>
      <c r="TQG28" s="293"/>
      <c r="TQH28" s="293"/>
      <c r="TQI28" s="293"/>
      <c r="TQJ28" s="293"/>
      <c r="TQK28" s="293"/>
      <c r="TQL28" s="293"/>
      <c r="TQM28" s="293"/>
      <c r="TQN28" s="293"/>
      <c r="TQO28" s="293"/>
      <c r="TQP28" s="293"/>
      <c r="TQQ28" s="293"/>
      <c r="TQR28" s="293"/>
      <c r="TQS28" s="293"/>
      <c r="TQT28" s="293"/>
      <c r="TQU28" s="293"/>
      <c r="TQV28" s="293"/>
      <c r="TQW28" s="293"/>
      <c r="TQX28" s="293"/>
      <c r="TQY28" s="293"/>
      <c r="TQZ28" s="293"/>
      <c r="TRA28" s="293"/>
      <c r="TRB28" s="293"/>
      <c r="TRC28" s="293"/>
      <c r="TRD28" s="293"/>
      <c r="TRE28" s="293"/>
      <c r="TRF28" s="293"/>
      <c r="TRG28" s="293"/>
      <c r="TRH28" s="293"/>
      <c r="TRI28" s="293"/>
      <c r="TRJ28" s="293"/>
      <c r="TRK28" s="293"/>
      <c r="TRL28" s="293"/>
      <c r="TRM28" s="293"/>
      <c r="TRN28" s="293"/>
      <c r="TRO28" s="293"/>
      <c r="TRP28" s="293"/>
      <c r="TRQ28" s="293"/>
      <c r="TRR28" s="293"/>
      <c r="TRS28" s="293"/>
      <c r="TRT28" s="293"/>
      <c r="TRU28" s="293"/>
      <c r="TRV28" s="293"/>
      <c r="TRW28" s="293"/>
      <c r="TRX28" s="293"/>
      <c r="TRY28" s="293"/>
      <c r="TRZ28" s="293"/>
      <c r="TSA28" s="293"/>
      <c r="TSB28" s="293"/>
      <c r="TSC28" s="293"/>
      <c r="TSD28" s="293"/>
      <c r="TSE28" s="293"/>
      <c r="TSF28" s="293"/>
      <c r="TSG28" s="293"/>
      <c r="TSH28" s="293"/>
      <c r="TSI28" s="293"/>
      <c r="TSJ28" s="293"/>
      <c r="TSK28" s="293"/>
      <c r="TSL28" s="293"/>
      <c r="TSM28" s="293"/>
      <c r="TSN28" s="293"/>
      <c r="TSO28" s="293"/>
      <c r="TSP28" s="293"/>
      <c r="TSQ28" s="293"/>
      <c r="TSR28" s="293"/>
      <c r="TSS28" s="293"/>
      <c r="TST28" s="293"/>
      <c r="TSU28" s="293"/>
      <c r="TSV28" s="293"/>
      <c r="TSW28" s="293"/>
      <c r="TSX28" s="293"/>
      <c r="TSY28" s="293"/>
      <c r="TSZ28" s="293"/>
      <c r="TTA28" s="293"/>
      <c r="TTB28" s="293"/>
      <c r="TTC28" s="293"/>
      <c r="TTD28" s="293"/>
      <c r="TTE28" s="293"/>
      <c r="TTF28" s="293"/>
      <c r="TTG28" s="293"/>
      <c r="TTH28" s="293"/>
      <c r="TTI28" s="293"/>
      <c r="TTJ28" s="293"/>
      <c r="TTK28" s="293"/>
      <c r="TTL28" s="293"/>
      <c r="TTM28" s="293"/>
      <c r="TTN28" s="293"/>
      <c r="TTO28" s="293"/>
      <c r="TTP28" s="293"/>
      <c r="TTQ28" s="293"/>
      <c r="TTR28" s="293"/>
      <c r="TTS28" s="293"/>
      <c r="TTT28" s="293"/>
      <c r="TTU28" s="293"/>
      <c r="TTV28" s="293"/>
      <c r="TTW28" s="293"/>
      <c r="TTX28" s="293"/>
      <c r="TTY28" s="293"/>
      <c r="TTZ28" s="293"/>
      <c r="TUA28" s="293"/>
      <c r="TUB28" s="293"/>
      <c r="TUC28" s="293"/>
      <c r="TUD28" s="293"/>
      <c r="TUE28" s="293"/>
      <c r="TUF28" s="293"/>
      <c r="TUG28" s="293"/>
      <c r="TUH28" s="293"/>
      <c r="TUI28" s="293"/>
      <c r="TUJ28" s="293"/>
      <c r="TUK28" s="293"/>
      <c r="TUL28" s="293"/>
      <c r="TUM28" s="293"/>
      <c r="TUN28" s="293"/>
      <c r="TUO28" s="293"/>
      <c r="TUP28" s="293"/>
      <c r="TUQ28" s="293"/>
      <c r="TUR28" s="293"/>
      <c r="TUS28" s="293"/>
      <c r="TUT28" s="293"/>
      <c r="TUU28" s="293"/>
      <c r="TUV28" s="293"/>
      <c r="TUW28" s="293"/>
      <c r="TUX28" s="293"/>
      <c r="TUY28" s="293"/>
      <c r="TUZ28" s="293"/>
      <c r="TVA28" s="293"/>
      <c r="TVB28" s="293"/>
      <c r="TVC28" s="293"/>
      <c r="TVD28" s="293"/>
      <c r="TVE28" s="293"/>
      <c r="TVF28" s="293"/>
      <c r="TVG28" s="293"/>
      <c r="TVH28" s="293"/>
      <c r="TVI28" s="293"/>
      <c r="TVJ28" s="293"/>
      <c r="TVK28" s="293"/>
      <c r="TVL28" s="293"/>
      <c r="TVM28" s="293"/>
      <c r="TVN28" s="293"/>
      <c r="TVO28" s="293"/>
      <c r="TVP28" s="293"/>
      <c r="TVQ28" s="293"/>
      <c r="TVR28" s="293"/>
      <c r="TVS28" s="293"/>
      <c r="TVT28" s="293"/>
      <c r="TVU28" s="293"/>
      <c r="TVV28" s="293"/>
      <c r="TVW28" s="293"/>
      <c r="TVX28" s="293"/>
      <c r="TVY28" s="293"/>
      <c r="TVZ28" s="293"/>
      <c r="TWA28" s="293"/>
      <c r="TWB28" s="293"/>
      <c r="TWC28" s="293"/>
      <c r="TWD28" s="293"/>
      <c r="TWE28" s="293"/>
      <c r="TWF28" s="293"/>
      <c r="TWG28" s="293"/>
      <c r="TWH28" s="293"/>
      <c r="TWI28" s="293"/>
      <c r="TWJ28" s="293"/>
      <c r="TWK28" s="293"/>
      <c r="TWL28" s="293"/>
      <c r="TWM28" s="293"/>
      <c r="TWN28" s="293"/>
      <c r="TWO28" s="293"/>
      <c r="TWP28" s="293"/>
      <c r="TWQ28" s="293"/>
      <c r="TWR28" s="293"/>
      <c r="TWS28" s="293"/>
      <c r="TWT28" s="293"/>
      <c r="TWU28" s="293"/>
      <c r="TWV28" s="293"/>
      <c r="TWW28" s="293"/>
      <c r="TWX28" s="293"/>
      <c r="TWY28" s="293"/>
      <c r="TWZ28" s="293"/>
      <c r="TXA28" s="293"/>
      <c r="TXB28" s="293"/>
      <c r="TXC28" s="293"/>
      <c r="TXD28" s="293"/>
      <c r="TXE28" s="293"/>
      <c r="TXF28" s="293"/>
      <c r="TXG28" s="293"/>
      <c r="TXH28" s="293"/>
      <c r="TXI28" s="293"/>
      <c r="TXJ28" s="293"/>
      <c r="TXK28" s="293"/>
      <c r="TXL28" s="293"/>
      <c r="TXM28" s="293"/>
      <c r="TXN28" s="293"/>
      <c r="TXO28" s="293"/>
      <c r="TXP28" s="293"/>
      <c r="TXQ28" s="293"/>
      <c r="TXR28" s="293"/>
      <c r="TXS28" s="293"/>
      <c r="TXT28" s="293"/>
      <c r="TXU28" s="293"/>
      <c r="TXV28" s="293"/>
      <c r="TXW28" s="293"/>
      <c r="TXX28" s="293"/>
      <c r="TXY28" s="293"/>
      <c r="TXZ28" s="293"/>
      <c r="TYA28" s="293"/>
      <c r="TYB28" s="293"/>
      <c r="TYC28" s="293"/>
      <c r="TYD28" s="293"/>
      <c r="TYE28" s="293"/>
      <c r="TYF28" s="293"/>
      <c r="TYG28" s="293"/>
      <c r="TYH28" s="293"/>
      <c r="TYI28" s="293"/>
      <c r="TYJ28" s="293"/>
      <c r="TYK28" s="293"/>
      <c r="TYL28" s="293"/>
      <c r="TYM28" s="293"/>
      <c r="TYN28" s="293"/>
      <c r="TYO28" s="293"/>
      <c r="TYP28" s="293"/>
      <c r="TYQ28" s="293"/>
      <c r="TYR28" s="293"/>
      <c r="TYS28" s="293"/>
      <c r="TYT28" s="293"/>
      <c r="TYU28" s="293"/>
      <c r="TYV28" s="293"/>
      <c r="TYW28" s="293"/>
      <c r="TYX28" s="293"/>
      <c r="TYY28" s="293"/>
      <c r="TYZ28" s="293"/>
      <c r="TZA28" s="293"/>
      <c r="TZB28" s="293"/>
      <c r="TZC28" s="293"/>
      <c r="TZD28" s="293"/>
      <c r="TZE28" s="293"/>
      <c r="TZF28" s="293"/>
      <c r="TZG28" s="293"/>
      <c r="TZH28" s="293"/>
      <c r="TZI28" s="293"/>
      <c r="TZJ28" s="293"/>
      <c r="TZK28" s="293"/>
      <c r="TZL28" s="293"/>
      <c r="TZM28" s="293"/>
      <c r="TZN28" s="293"/>
      <c r="TZO28" s="293"/>
      <c r="TZP28" s="293"/>
      <c r="TZQ28" s="293"/>
      <c r="TZR28" s="293"/>
      <c r="TZS28" s="293"/>
      <c r="TZT28" s="293"/>
      <c r="TZU28" s="293"/>
      <c r="TZV28" s="293"/>
      <c r="TZW28" s="293"/>
      <c r="TZX28" s="293"/>
      <c r="TZY28" s="293"/>
      <c r="TZZ28" s="293"/>
      <c r="UAA28" s="293"/>
      <c r="UAB28" s="293"/>
      <c r="UAC28" s="293"/>
      <c r="UAD28" s="293"/>
      <c r="UAE28" s="293"/>
      <c r="UAF28" s="293"/>
      <c r="UAG28" s="293"/>
      <c r="UAH28" s="293"/>
      <c r="UAI28" s="293"/>
      <c r="UAJ28" s="293"/>
      <c r="UAK28" s="293"/>
      <c r="UAL28" s="293"/>
      <c r="UAM28" s="293"/>
      <c r="UAN28" s="293"/>
      <c r="UAO28" s="293"/>
      <c r="UAP28" s="293"/>
      <c r="UAQ28" s="293"/>
      <c r="UAR28" s="293"/>
      <c r="UAS28" s="293"/>
      <c r="UAT28" s="293"/>
      <c r="UAU28" s="293"/>
      <c r="UAV28" s="293"/>
      <c r="UAW28" s="293"/>
      <c r="UAX28" s="293"/>
      <c r="UAY28" s="293"/>
      <c r="UAZ28" s="293"/>
      <c r="UBA28" s="293"/>
      <c r="UBB28" s="293"/>
      <c r="UBC28" s="293"/>
      <c r="UBD28" s="293"/>
      <c r="UBE28" s="293"/>
      <c r="UBF28" s="293"/>
      <c r="UBG28" s="293"/>
      <c r="UBH28" s="293"/>
      <c r="UBI28" s="293"/>
      <c r="UBJ28" s="293"/>
      <c r="UBK28" s="293"/>
      <c r="UBL28" s="293"/>
      <c r="UBM28" s="293"/>
      <c r="UBN28" s="293"/>
      <c r="UBO28" s="293"/>
      <c r="UBP28" s="293"/>
      <c r="UBQ28" s="293"/>
      <c r="UBR28" s="293"/>
      <c r="UBS28" s="293"/>
      <c r="UBT28" s="293"/>
      <c r="UBU28" s="293"/>
      <c r="UBV28" s="293"/>
      <c r="UBW28" s="293"/>
      <c r="UBX28" s="293"/>
      <c r="UBY28" s="293"/>
      <c r="UBZ28" s="293"/>
      <c r="UCA28" s="293"/>
      <c r="UCB28" s="293"/>
      <c r="UCC28" s="293"/>
      <c r="UCD28" s="293"/>
      <c r="UCE28" s="293"/>
      <c r="UCF28" s="293"/>
      <c r="UCG28" s="293"/>
      <c r="UCH28" s="293"/>
      <c r="UCI28" s="293"/>
      <c r="UCJ28" s="293"/>
      <c r="UCK28" s="293"/>
      <c r="UCL28" s="293"/>
      <c r="UCM28" s="293"/>
      <c r="UCN28" s="293"/>
      <c r="UCO28" s="293"/>
      <c r="UCP28" s="293"/>
      <c r="UCQ28" s="293"/>
      <c r="UCR28" s="293"/>
      <c r="UCS28" s="293"/>
      <c r="UCT28" s="293"/>
      <c r="UCU28" s="293"/>
      <c r="UCV28" s="293"/>
      <c r="UCW28" s="293"/>
      <c r="UCX28" s="293"/>
      <c r="UCY28" s="293"/>
      <c r="UCZ28" s="293"/>
      <c r="UDA28" s="293"/>
      <c r="UDB28" s="293"/>
      <c r="UDC28" s="293"/>
      <c r="UDD28" s="293"/>
      <c r="UDE28" s="293"/>
      <c r="UDF28" s="293"/>
      <c r="UDG28" s="293"/>
      <c r="UDH28" s="293"/>
      <c r="UDI28" s="293"/>
      <c r="UDJ28" s="293"/>
      <c r="UDK28" s="293"/>
      <c r="UDL28" s="293"/>
      <c r="UDM28" s="293"/>
      <c r="UDN28" s="293"/>
      <c r="UDO28" s="293"/>
      <c r="UDP28" s="293"/>
      <c r="UDQ28" s="293"/>
      <c r="UDR28" s="293"/>
      <c r="UDS28" s="293"/>
      <c r="UDT28" s="293"/>
      <c r="UDU28" s="293"/>
      <c r="UDV28" s="293"/>
      <c r="UDW28" s="293"/>
      <c r="UDX28" s="293"/>
      <c r="UDY28" s="293"/>
      <c r="UDZ28" s="293"/>
      <c r="UEA28" s="293"/>
      <c r="UEB28" s="293"/>
      <c r="UEC28" s="293"/>
      <c r="UED28" s="293"/>
      <c r="UEE28" s="293"/>
      <c r="UEF28" s="293"/>
      <c r="UEG28" s="293"/>
      <c r="UEH28" s="293"/>
      <c r="UEI28" s="293"/>
      <c r="UEJ28" s="293"/>
      <c r="UEK28" s="293"/>
      <c r="UEL28" s="293"/>
      <c r="UEM28" s="293"/>
      <c r="UEN28" s="293"/>
      <c r="UEO28" s="293"/>
      <c r="UEP28" s="293"/>
      <c r="UEQ28" s="293"/>
      <c r="UER28" s="293"/>
      <c r="UES28" s="293"/>
      <c r="UET28" s="293"/>
      <c r="UEU28" s="293"/>
      <c r="UEV28" s="293"/>
      <c r="UEW28" s="293"/>
      <c r="UEX28" s="293"/>
      <c r="UEY28" s="293"/>
      <c r="UEZ28" s="293"/>
      <c r="UFA28" s="293"/>
      <c r="UFB28" s="293"/>
      <c r="UFC28" s="293"/>
      <c r="UFD28" s="293"/>
      <c r="UFE28" s="293"/>
      <c r="UFF28" s="293"/>
      <c r="UFG28" s="293"/>
      <c r="UFH28" s="293"/>
      <c r="UFI28" s="293"/>
      <c r="UFJ28" s="293"/>
      <c r="UFK28" s="293"/>
      <c r="UFL28" s="293"/>
      <c r="UFM28" s="293"/>
      <c r="UFN28" s="293"/>
      <c r="UFO28" s="293"/>
      <c r="UFP28" s="293"/>
      <c r="UFQ28" s="293"/>
      <c r="UFR28" s="293"/>
      <c r="UFS28" s="293"/>
      <c r="UFT28" s="293"/>
      <c r="UFU28" s="293"/>
      <c r="UFV28" s="293"/>
      <c r="UFW28" s="293"/>
      <c r="UFX28" s="293"/>
      <c r="UFY28" s="293"/>
      <c r="UFZ28" s="293"/>
      <c r="UGA28" s="293"/>
      <c r="UGB28" s="293"/>
      <c r="UGC28" s="293"/>
      <c r="UGD28" s="293"/>
      <c r="UGE28" s="293"/>
      <c r="UGF28" s="293"/>
      <c r="UGG28" s="293"/>
      <c r="UGH28" s="293"/>
      <c r="UGI28" s="293"/>
      <c r="UGJ28" s="293"/>
      <c r="UGK28" s="293"/>
      <c r="UGL28" s="293"/>
      <c r="UGM28" s="293"/>
      <c r="UGN28" s="293"/>
      <c r="UGO28" s="293"/>
      <c r="UGP28" s="293"/>
      <c r="UGQ28" s="293"/>
      <c r="UGR28" s="293"/>
      <c r="UGS28" s="293"/>
      <c r="UGT28" s="293"/>
      <c r="UGU28" s="293"/>
      <c r="UGV28" s="293"/>
      <c r="UGW28" s="293"/>
      <c r="UGX28" s="293"/>
      <c r="UGY28" s="293"/>
      <c r="UGZ28" s="293"/>
      <c r="UHA28" s="293"/>
      <c r="UHB28" s="293"/>
      <c r="UHC28" s="293"/>
      <c r="UHD28" s="293"/>
      <c r="UHE28" s="293"/>
      <c r="UHF28" s="293"/>
      <c r="UHG28" s="293"/>
      <c r="UHH28" s="293"/>
      <c r="UHI28" s="293"/>
      <c r="UHJ28" s="293"/>
      <c r="UHK28" s="293"/>
      <c r="UHL28" s="293"/>
      <c r="UHM28" s="293"/>
      <c r="UHN28" s="293"/>
      <c r="UHO28" s="293"/>
      <c r="UHP28" s="293"/>
      <c r="UHQ28" s="293"/>
      <c r="UHR28" s="293"/>
      <c r="UHS28" s="293"/>
      <c r="UHT28" s="293"/>
      <c r="UHU28" s="293"/>
      <c r="UHV28" s="293"/>
      <c r="UHW28" s="293"/>
      <c r="UHX28" s="293"/>
      <c r="UHY28" s="293"/>
      <c r="UHZ28" s="293"/>
      <c r="UIA28" s="293"/>
      <c r="UIB28" s="293"/>
      <c r="UIC28" s="293"/>
      <c r="UID28" s="293"/>
      <c r="UIE28" s="293"/>
      <c r="UIF28" s="293"/>
      <c r="UIG28" s="293"/>
      <c r="UIH28" s="293"/>
      <c r="UII28" s="293"/>
      <c r="UIJ28" s="293"/>
      <c r="UIK28" s="293"/>
      <c r="UIL28" s="293"/>
      <c r="UIM28" s="293"/>
      <c r="UIN28" s="293"/>
      <c r="UIO28" s="293"/>
      <c r="UIP28" s="293"/>
      <c r="UIQ28" s="293"/>
      <c r="UIR28" s="293"/>
      <c r="UIS28" s="293"/>
      <c r="UIT28" s="293"/>
      <c r="UIU28" s="293"/>
      <c r="UIV28" s="293"/>
      <c r="UIW28" s="293"/>
      <c r="UIX28" s="293"/>
      <c r="UIY28" s="293"/>
      <c r="UIZ28" s="293"/>
      <c r="UJA28" s="293"/>
      <c r="UJB28" s="293"/>
      <c r="UJC28" s="293"/>
      <c r="UJD28" s="293"/>
      <c r="UJE28" s="293"/>
      <c r="UJF28" s="293"/>
      <c r="UJG28" s="293"/>
      <c r="UJH28" s="293"/>
      <c r="UJI28" s="293"/>
      <c r="UJJ28" s="293"/>
      <c r="UJK28" s="293"/>
      <c r="UJL28" s="293"/>
      <c r="UJM28" s="293"/>
      <c r="UJN28" s="293"/>
      <c r="UJO28" s="293"/>
      <c r="UJP28" s="293"/>
      <c r="UJQ28" s="293"/>
      <c r="UJR28" s="293"/>
      <c r="UJS28" s="293"/>
      <c r="UJT28" s="293"/>
      <c r="UJU28" s="293"/>
      <c r="UJV28" s="293"/>
      <c r="UJW28" s="293"/>
      <c r="UJX28" s="293"/>
      <c r="UJY28" s="293"/>
      <c r="UJZ28" s="293"/>
      <c r="UKA28" s="293"/>
      <c r="UKB28" s="293"/>
      <c r="UKC28" s="293"/>
      <c r="UKD28" s="293"/>
      <c r="UKE28" s="293"/>
      <c r="UKF28" s="293"/>
      <c r="UKG28" s="293"/>
      <c r="UKH28" s="293"/>
      <c r="UKI28" s="293"/>
      <c r="UKJ28" s="293"/>
      <c r="UKK28" s="293"/>
      <c r="UKL28" s="293"/>
      <c r="UKM28" s="293"/>
      <c r="UKN28" s="293"/>
      <c r="UKO28" s="293"/>
      <c r="UKP28" s="293"/>
      <c r="UKQ28" s="293"/>
      <c r="UKR28" s="293"/>
      <c r="UKS28" s="293"/>
      <c r="UKT28" s="293"/>
      <c r="UKU28" s="293"/>
      <c r="UKV28" s="293"/>
      <c r="UKW28" s="293"/>
      <c r="UKX28" s="293"/>
      <c r="UKY28" s="293"/>
      <c r="UKZ28" s="293"/>
      <c r="ULA28" s="293"/>
      <c r="ULB28" s="293"/>
      <c r="ULC28" s="293"/>
      <c r="ULD28" s="293"/>
      <c r="ULE28" s="293"/>
      <c r="ULF28" s="293"/>
      <c r="ULG28" s="293"/>
      <c r="ULH28" s="293"/>
      <c r="ULI28" s="293"/>
      <c r="ULJ28" s="293"/>
      <c r="ULK28" s="293"/>
      <c r="ULL28" s="293"/>
      <c r="ULM28" s="293"/>
      <c r="ULN28" s="293"/>
      <c r="ULO28" s="293"/>
      <c r="ULP28" s="293"/>
      <c r="ULQ28" s="293"/>
      <c r="ULR28" s="293"/>
      <c r="ULS28" s="293"/>
      <c r="ULT28" s="293"/>
      <c r="ULU28" s="293"/>
      <c r="ULV28" s="293"/>
      <c r="ULW28" s="293"/>
      <c r="ULX28" s="293"/>
      <c r="ULY28" s="293"/>
      <c r="ULZ28" s="293"/>
      <c r="UMA28" s="293"/>
      <c r="UMB28" s="293"/>
      <c r="UMC28" s="293"/>
      <c r="UMD28" s="293"/>
      <c r="UME28" s="293"/>
      <c r="UMF28" s="293"/>
      <c r="UMG28" s="293"/>
      <c r="UMH28" s="293"/>
      <c r="UMI28" s="293"/>
      <c r="UMJ28" s="293"/>
      <c r="UMK28" s="293"/>
      <c r="UML28" s="293"/>
      <c r="UMM28" s="293"/>
      <c r="UMN28" s="293"/>
      <c r="UMO28" s="293"/>
      <c r="UMP28" s="293"/>
      <c r="UMQ28" s="293"/>
      <c r="UMR28" s="293"/>
      <c r="UMS28" s="293"/>
      <c r="UMT28" s="293"/>
      <c r="UMU28" s="293"/>
      <c r="UMV28" s="293"/>
      <c r="UMW28" s="293"/>
      <c r="UMX28" s="293"/>
      <c r="UMY28" s="293"/>
      <c r="UMZ28" s="293"/>
      <c r="UNA28" s="293"/>
      <c r="UNB28" s="293"/>
      <c r="UNC28" s="293"/>
      <c r="UND28" s="293"/>
      <c r="UNE28" s="293"/>
      <c r="UNF28" s="293"/>
      <c r="UNG28" s="293"/>
      <c r="UNH28" s="293"/>
      <c r="UNI28" s="293"/>
      <c r="UNJ28" s="293"/>
      <c r="UNK28" s="293"/>
      <c r="UNL28" s="293"/>
      <c r="UNM28" s="293"/>
      <c r="UNN28" s="293"/>
      <c r="UNO28" s="293"/>
      <c r="UNP28" s="293"/>
      <c r="UNQ28" s="293"/>
      <c r="UNR28" s="293"/>
      <c r="UNS28" s="293"/>
      <c r="UNT28" s="293"/>
      <c r="UNU28" s="293"/>
      <c r="UNV28" s="293"/>
      <c r="UNW28" s="293"/>
      <c r="UNX28" s="293"/>
      <c r="UNY28" s="293"/>
      <c r="UNZ28" s="293"/>
      <c r="UOA28" s="293"/>
      <c r="UOB28" s="293"/>
      <c r="UOC28" s="293"/>
      <c r="UOD28" s="293"/>
      <c r="UOE28" s="293"/>
      <c r="UOF28" s="293"/>
      <c r="UOG28" s="293"/>
      <c r="UOH28" s="293"/>
      <c r="UOI28" s="293"/>
      <c r="UOJ28" s="293"/>
      <c r="UOK28" s="293"/>
      <c r="UOL28" s="293"/>
      <c r="UOM28" s="293"/>
      <c r="UON28" s="293"/>
      <c r="UOO28" s="293"/>
      <c r="UOP28" s="293"/>
      <c r="UOQ28" s="293"/>
      <c r="UOR28" s="293"/>
      <c r="UOS28" s="293"/>
      <c r="UOT28" s="293"/>
      <c r="UOU28" s="293"/>
      <c r="UOV28" s="293"/>
      <c r="UOW28" s="293"/>
      <c r="UOX28" s="293"/>
      <c r="UOY28" s="293"/>
      <c r="UOZ28" s="293"/>
      <c r="UPA28" s="293"/>
      <c r="UPB28" s="293"/>
      <c r="UPC28" s="293"/>
      <c r="UPD28" s="293"/>
      <c r="UPE28" s="293"/>
      <c r="UPF28" s="293"/>
      <c r="UPG28" s="293"/>
      <c r="UPH28" s="293"/>
      <c r="UPI28" s="293"/>
      <c r="UPJ28" s="293"/>
      <c r="UPK28" s="293"/>
      <c r="UPL28" s="293"/>
      <c r="UPM28" s="293"/>
      <c r="UPN28" s="293"/>
      <c r="UPO28" s="293"/>
      <c r="UPP28" s="293"/>
      <c r="UPQ28" s="293"/>
      <c r="UPR28" s="293"/>
      <c r="UPS28" s="293"/>
      <c r="UPT28" s="293"/>
      <c r="UPU28" s="293"/>
      <c r="UPV28" s="293"/>
      <c r="UPW28" s="293"/>
      <c r="UPX28" s="293"/>
      <c r="UPY28" s="293"/>
      <c r="UPZ28" s="293"/>
      <c r="UQA28" s="293"/>
      <c r="UQB28" s="293"/>
      <c r="UQC28" s="293"/>
      <c r="UQD28" s="293"/>
      <c r="UQE28" s="293"/>
      <c r="UQF28" s="293"/>
      <c r="UQG28" s="293"/>
      <c r="UQH28" s="293"/>
      <c r="UQI28" s="293"/>
      <c r="UQJ28" s="293"/>
      <c r="UQK28" s="293"/>
      <c r="UQL28" s="293"/>
      <c r="UQM28" s="293"/>
      <c r="UQN28" s="293"/>
      <c r="UQO28" s="293"/>
      <c r="UQP28" s="293"/>
      <c r="UQQ28" s="293"/>
      <c r="UQR28" s="293"/>
      <c r="UQS28" s="293"/>
      <c r="UQT28" s="293"/>
      <c r="UQU28" s="293"/>
      <c r="UQV28" s="293"/>
      <c r="UQW28" s="293"/>
      <c r="UQX28" s="293"/>
      <c r="UQY28" s="293"/>
      <c r="UQZ28" s="293"/>
      <c r="URA28" s="293"/>
      <c r="URB28" s="293"/>
      <c r="URC28" s="293"/>
      <c r="URD28" s="293"/>
      <c r="URE28" s="293"/>
      <c r="URF28" s="293"/>
      <c r="URG28" s="293"/>
      <c r="URH28" s="293"/>
      <c r="URI28" s="293"/>
      <c r="URJ28" s="293"/>
      <c r="URK28" s="293"/>
      <c r="URL28" s="293"/>
      <c r="URM28" s="293"/>
      <c r="URN28" s="293"/>
      <c r="URO28" s="293"/>
      <c r="URP28" s="293"/>
      <c r="URQ28" s="293"/>
      <c r="URR28" s="293"/>
      <c r="URS28" s="293"/>
      <c r="URT28" s="293"/>
      <c r="URU28" s="293"/>
      <c r="URV28" s="293"/>
      <c r="URW28" s="293"/>
      <c r="URX28" s="293"/>
      <c r="URY28" s="293"/>
      <c r="URZ28" s="293"/>
      <c r="USA28" s="293"/>
      <c r="USB28" s="293"/>
      <c r="USC28" s="293"/>
      <c r="USD28" s="293"/>
      <c r="USE28" s="293"/>
      <c r="USF28" s="293"/>
      <c r="USG28" s="293"/>
      <c r="USH28" s="293"/>
      <c r="USI28" s="293"/>
      <c r="USJ28" s="293"/>
      <c r="USK28" s="293"/>
      <c r="USL28" s="293"/>
      <c r="USM28" s="293"/>
      <c r="USN28" s="293"/>
      <c r="USO28" s="293"/>
      <c r="USP28" s="293"/>
      <c r="USQ28" s="293"/>
      <c r="USR28" s="293"/>
      <c r="USS28" s="293"/>
      <c r="UST28" s="293"/>
      <c r="USU28" s="293"/>
      <c r="USV28" s="293"/>
      <c r="USW28" s="293"/>
      <c r="USX28" s="293"/>
      <c r="USY28" s="293"/>
      <c r="USZ28" s="293"/>
      <c r="UTA28" s="293"/>
      <c r="UTB28" s="293"/>
      <c r="UTC28" s="293"/>
      <c r="UTD28" s="293"/>
      <c r="UTE28" s="293"/>
      <c r="UTF28" s="293"/>
      <c r="UTG28" s="293"/>
      <c r="UTH28" s="293"/>
      <c r="UTI28" s="293"/>
      <c r="UTJ28" s="293"/>
      <c r="UTK28" s="293"/>
      <c r="UTL28" s="293"/>
      <c r="UTM28" s="293"/>
      <c r="UTN28" s="293"/>
      <c r="UTO28" s="293"/>
      <c r="UTP28" s="293"/>
      <c r="UTQ28" s="293"/>
      <c r="UTR28" s="293"/>
      <c r="UTS28" s="293"/>
      <c r="UTT28" s="293"/>
      <c r="UTU28" s="293"/>
      <c r="UTV28" s="293"/>
      <c r="UTW28" s="293"/>
      <c r="UTX28" s="293"/>
      <c r="UTY28" s="293"/>
      <c r="UTZ28" s="293"/>
      <c r="UUA28" s="293"/>
      <c r="UUB28" s="293"/>
      <c r="UUC28" s="293"/>
      <c r="UUD28" s="293"/>
      <c r="UUE28" s="293"/>
      <c r="UUF28" s="293"/>
      <c r="UUG28" s="293"/>
      <c r="UUH28" s="293"/>
      <c r="UUI28" s="293"/>
      <c r="UUJ28" s="293"/>
      <c r="UUK28" s="293"/>
      <c r="UUL28" s="293"/>
      <c r="UUM28" s="293"/>
      <c r="UUN28" s="293"/>
      <c r="UUO28" s="293"/>
      <c r="UUP28" s="293"/>
      <c r="UUQ28" s="293"/>
      <c r="UUR28" s="293"/>
      <c r="UUS28" s="293"/>
      <c r="UUT28" s="293"/>
      <c r="UUU28" s="293"/>
      <c r="UUV28" s="293"/>
      <c r="UUW28" s="293"/>
      <c r="UUX28" s="293"/>
      <c r="UUY28" s="293"/>
      <c r="UUZ28" s="293"/>
      <c r="UVA28" s="293"/>
      <c r="UVB28" s="293"/>
      <c r="UVC28" s="293"/>
      <c r="UVD28" s="293"/>
      <c r="UVE28" s="293"/>
      <c r="UVF28" s="293"/>
      <c r="UVG28" s="293"/>
      <c r="UVH28" s="293"/>
      <c r="UVI28" s="293"/>
      <c r="UVJ28" s="293"/>
      <c r="UVK28" s="293"/>
      <c r="UVL28" s="293"/>
      <c r="UVM28" s="293"/>
      <c r="UVN28" s="293"/>
      <c r="UVO28" s="293"/>
      <c r="UVP28" s="293"/>
      <c r="UVQ28" s="293"/>
      <c r="UVR28" s="293"/>
      <c r="UVS28" s="293"/>
      <c r="UVT28" s="293"/>
      <c r="UVU28" s="293"/>
      <c r="UVV28" s="293"/>
      <c r="UVW28" s="293"/>
      <c r="UVX28" s="293"/>
      <c r="UVY28" s="293"/>
      <c r="UVZ28" s="293"/>
      <c r="UWA28" s="293"/>
      <c r="UWB28" s="293"/>
      <c r="UWC28" s="293"/>
      <c r="UWD28" s="293"/>
      <c r="UWE28" s="293"/>
      <c r="UWF28" s="293"/>
      <c r="UWG28" s="293"/>
      <c r="UWH28" s="293"/>
      <c r="UWI28" s="293"/>
      <c r="UWJ28" s="293"/>
      <c r="UWK28" s="293"/>
      <c r="UWL28" s="293"/>
      <c r="UWM28" s="293"/>
      <c r="UWN28" s="293"/>
      <c r="UWO28" s="293"/>
      <c r="UWP28" s="293"/>
      <c r="UWQ28" s="293"/>
      <c r="UWR28" s="293"/>
      <c r="UWS28" s="293"/>
      <c r="UWT28" s="293"/>
      <c r="UWU28" s="293"/>
      <c r="UWV28" s="293"/>
      <c r="UWW28" s="293"/>
      <c r="UWX28" s="293"/>
      <c r="UWY28" s="293"/>
      <c r="UWZ28" s="293"/>
      <c r="UXA28" s="293"/>
      <c r="UXB28" s="293"/>
      <c r="UXC28" s="293"/>
      <c r="UXD28" s="293"/>
      <c r="UXE28" s="293"/>
      <c r="UXF28" s="293"/>
      <c r="UXG28" s="293"/>
      <c r="UXH28" s="293"/>
      <c r="UXI28" s="293"/>
      <c r="UXJ28" s="293"/>
      <c r="UXK28" s="293"/>
      <c r="UXL28" s="293"/>
      <c r="UXM28" s="293"/>
      <c r="UXN28" s="293"/>
      <c r="UXO28" s="293"/>
      <c r="UXP28" s="293"/>
      <c r="UXQ28" s="293"/>
      <c r="UXR28" s="293"/>
      <c r="UXS28" s="293"/>
      <c r="UXT28" s="293"/>
      <c r="UXU28" s="293"/>
      <c r="UXV28" s="293"/>
      <c r="UXW28" s="293"/>
      <c r="UXX28" s="293"/>
      <c r="UXY28" s="293"/>
      <c r="UXZ28" s="293"/>
      <c r="UYA28" s="293"/>
      <c r="UYB28" s="293"/>
      <c r="UYC28" s="293"/>
      <c r="UYD28" s="293"/>
      <c r="UYE28" s="293"/>
      <c r="UYF28" s="293"/>
      <c r="UYG28" s="293"/>
      <c r="UYH28" s="293"/>
      <c r="UYI28" s="293"/>
      <c r="UYJ28" s="293"/>
      <c r="UYK28" s="293"/>
      <c r="UYL28" s="293"/>
      <c r="UYM28" s="293"/>
      <c r="UYN28" s="293"/>
      <c r="UYO28" s="293"/>
      <c r="UYP28" s="293"/>
      <c r="UYQ28" s="293"/>
      <c r="UYR28" s="293"/>
      <c r="UYS28" s="293"/>
      <c r="UYT28" s="293"/>
      <c r="UYU28" s="293"/>
      <c r="UYV28" s="293"/>
      <c r="UYW28" s="293"/>
      <c r="UYX28" s="293"/>
      <c r="UYY28" s="293"/>
      <c r="UYZ28" s="293"/>
      <c r="UZA28" s="293"/>
      <c r="UZB28" s="293"/>
      <c r="UZC28" s="293"/>
      <c r="UZD28" s="293"/>
      <c r="UZE28" s="293"/>
      <c r="UZF28" s="293"/>
      <c r="UZG28" s="293"/>
      <c r="UZH28" s="293"/>
      <c r="UZI28" s="293"/>
      <c r="UZJ28" s="293"/>
      <c r="UZK28" s="293"/>
      <c r="UZL28" s="293"/>
      <c r="UZM28" s="293"/>
      <c r="UZN28" s="293"/>
      <c r="UZO28" s="293"/>
      <c r="UZP28" s="293"/>
      <c r="UZQ28" s="293"/>
      <c r="UZR28" s="293"/>
      <c r="UZS28" s="293"/>
      <c r="UZT28" s="293"/>
      <c r="UZU28" s="293"/>
      <c r="UZV28" s="293"/>
      <c r="UZW28" s="293"/>
      <c r="UZX28" s="293"/>
      <c r="UZY28" s="293"/>
      <c r="UZZ28" s="293"/>
      <c r="VAA28" s="293"/>
      <c r="VAB28" s="293"/>
      <c r="VAC28" s="293"/>
      <c r="VAD28" s="293"/>
      <c r="VAE28" s="293"/>
      <c r="VAF28" s="293"/>
      <c r="VAG28" s="293"/>
      <c r="VAH28" s="293"/>
      <c r="VAI28" s="293"/>
      <c r="VAJ28" s="293"/>
      <c r="VAK28" s="293"/>
      <c r="VAL28" s="293"/>
      <c r="VAM28" s="293"/>
      <c r="VAN28" s="293"/>
      <c r="VAO28" s="293"/>
      <c r="VAP28" s="293"/>
      <c r="VAQ28" s="293"/>
      <c r="VAR28" s="293"/>
      <c r="VAS28" s="293"/>
      <c r="VAT28" s="293"/>
      <c r="VAU28" s="293"/>
      <c r="VAV28" s="293"/>
      <c r="VAW28" s="293"/>
      <c r="VAX28" s="293"/>
      <c r="VAY28" s="293"/>
      <c r="VAZ28" s="293"/>
      <c r="VBA28" s="293"/>
      <c r="VBB28" s="293"/>
      <c r="VBC28" s="293"/>
      <c r="VBD28" s="293"/>
      <c r="VBE28" s="293"/>
      <c r="VBF28" s="293"/>
      <c r="VBG28" s="293"/>
      <c r="VBH28" s="293"/>
      <c r="VBI28" s="293"/>
      <c r="VBJ28" s="293"/>
      <c r="VBK28" s="293"/>
      <c r="VBL28" s="293"/>
      <c r="VBM28" s="293"/>
      <c r="VBN28" s="293"/>
      <c r="VBO28" s="293"/>
      <c r="VBP28" s="293"/>
      <c r="VBQ28" s="293"/>
      <c r="VBR28" s="293"/>
      <c r="VBS28" s="293"/>
      <c r="VBT28" s="293"/>
      <c r="VBU28" s="293"/>
      <c r="VBV28" s="293"/>
      <c r="VBW28" s="293"/>
      <c r="VBX28" s="293"/>
      <c r="VBY28" s="293"/>
      <c r="VBZ28" s="293"/>
      <c r="VCA28" s="293"/>
      <c r="VCB28" s="293"/>
      <c r="VCC28" s="293"/>
      <c r="VCD28" s="293"/>
      <c r="VCE28" s="293"/>
      <c r="VCF28" s="293"/>
      <c r="VCG28" s="293"/>
      <c r="VCH28" s="293"/>
      <c r="VCI28" s="293"/>
      <c r="VCJ28" s="293"/>
      <c r="VCK28" s="293"/>
      <c r="VCL28" s="293"/>
      <c r="VCM28" s="293"/>
      <c r="VCN28" s="293"/>
      <c r="VCO28" s="293"/>
      <c r="VCP28" s="293"/>
      <c r="VCQ28" s="293"/>
      <c r="VCR28" s="293"/>
      <c r="VCS28" s="293"/>
      <c r="VCT28" s="293"/>
      <c r="VCU28" s="293"/>
      <c r="VCV28" s="293"/>
      <c r="VCW28" s="293"/>
      <c r="VCX28" s="293"/>
      <c r="VCY28" s="293"/>
      <c r="VCZ28" s="293"/>
      <c r="VDA28" s="293"/>
      <c r="VDB28" s="293"/>
      <c r="VDC28" s="293"/>
      <c r="VDD28" s="293"/>
      <c r="VDE28" s="293"/>
      <c r="VDF28" s="293"/>
      <c r="VDG28" s="293"/>
      <c r="VDH28" s="293"/>
      <c r="VDI28" s="293"/>
      <c r="VDJ28" s="293"/>
      <c r="VDK28" s="293"/>
      <c r="VDL28" s="293"/>
      <c r="VDM28" s="293"/>
      <c r="VDN28" s="293"/>
      <c r="VDO28" s="293"/>
      <c r="VDP28" s="293"/>
      <c r="VDQ28" s="293"/>
      <c r="VDR28" s="293"/>
      <c r="VDS28" s="293"/>
      <c r="VDT28" s="293"/>
      <c r="VDU28" s="293"/>
      <c r="VDV28" s="293"/>
      <c r="VDW28" s="293"/>
      <c r="VDX28" s="293"/>
      <c r="VDY28" s="293"/>
      <c r="VDZ28" s="293"/>
      <c r="VEA28" s="293"/>
      <c r="VEB28" s="293"/>
      <c r="VEC28" s="293"/>
      <c r="VED28" s="293"/>
      <c r="VEE28" s="293"/>
      <c r="VEF28" s="293"/>
      <c r="VEG28" s="293"/>
      <c r="VEH28" s="293"/>
      <c r="VEI28" s="293"/>
      <c r="VEJ28" s="293"/>
      <c r="VEK28" s="293"/>
      <c r="VEL28" s="293"/>
      <c r="VEM28" s="293"/>
      <c r="VEN28" s="293"/>
      <c r="VEO28" s="293"/>
      <c r="VEP28" s="293"/>
      <c r="VEQ28" s="293"/>
      <c r="VER28" s="293"/>
      <c r="VES28" s="293"/>
      <c r="VET28" s="293"/>
      <c r="VEU28" s="293"/>
      <c r="VEV28" s="293"/>
      <c r="VEW28" s="293"/>
      <c r="VEX28" s="293"/>
      <c r="VEY28" s="293"/>
      <c r="VEZ28" s="293"/>
      <c r="VFA28" s="293"/>
      <c r="VFB28" s="293"/>
      <c r="VFC28" s="293"/>
      <c r="VFD28" s="293"/>
      <c r="VFE28" s="293"/>
      <c r="VFF28" s="293"/>
      <c r="VFG28" s="293"/>
      <c r="VFH28" s="293"/>
      <c r="VFI28" s="293"/>
      <c r="VFJ28" s="293"/>
      <c r="VFK28" s="293"/>
      <c r="VFL28" s="293"/>
      <c r="VFM28" s="293"/>
      <c r="VFN28" s="293"/>
      <c r="VFO28" s="293"/>
      <c r="VFP28" s="293"/>
      <c r="VFQ28" s="293"/>
      <c r="VFR28" s="293"/>
      <c r="VFS28" s="293"/>
      <c r="VFT28" s="293"/>
      <c r="VFU28" s="293"/>
      <c r="VFV28" s="293"/>
      <c r="VFW28" s="293"/>
      <c r="VFX28" s="293"/>
      <c r="VFY28" s="293"/>
      <c r="VFZ28" s="293"/>
      <c r="VGA28" s="293"/>
      <c r="VGB28" s="293"/>
      <c r="VGC28" s="293"/>
      <c r="VGD28" s="293"/>
      <c r="VGE28" s="293"/>
      <c r="VGF28" s="293"/>
      <c r="VGG28" s="293"/>
      <c r="VGH28" s="293"/>
      <c r="VGI28" s="293"/>
      <c r="VGJ28" s="293"/>
      <c r="VGK28" s="293"/>
      <c r="VGL28" s="293"/>
      <c r="VGM28" s="293"/>
      <c r="VGN28" s="293"/>
      <c r="VGO28" s="293"/>
      <c r="VGP28" s="293"/>
      <c r="VGQ28" s="293"/>
      <c r="VGR28" s="293"/>
      <c r="VGS28" s="293"/>
      <c r="VGT28" s="293"/>
      <c r="VGU28" s="293"/>
      <c r="VGV28" s="293"/>
      <c r="VGW28" s="293"/>
      <c r="VGX28" s="293"/>
      <c r="VGY28" s="293"/>
      <c r="VGZ28" s="293"/>
      <c r="VHA28" s="293"/>
      <c r="VHB28" s="293"/>
      <c r="VHC28" s="293"/>
      <c r="VHD28" s="293"/>
      <c r="VHE28" s="293"/>
      <c r="VHF28" s="293"/>
      <c r="VHG28" s="293"/>
      <c r="VHH28" s="293"/>
      <c r="VHI28" s="293"/>
      <c r="VHJ28" s="293"/>
      <c r="VHK28" s="293"/>
      <c r="VHL28" s="293"/>
      <c r="VHM28" s="293"/>
      <c r="VHN28" s="293"/>
      <c r="VHO28" s="293"/>
      <c r="VHP28" s="293"/>
      <c r="VHQ28" s="293"/>
      <c r="VHR28" s="293"/>
      <c r="VHS28" s="293"/>
      <c r="VHT28" s="293"/>
      <c r="VHU28" s="293"/>
      <c r="VHV28" s="293"/>
      <c r="VHW28" s="293"/>
      <c r="VHX28" s="293"/>
      <c r="VHY28" s="293"/>
      <c r="VHZ28" s="293"/>
      <c r="VIA28" s="293"/>
      <c r="VIB28" s="293"/>
      <c r="VIC28" s="293"/>
      <c r="VID28" s="293"/>
      <c r="VIE28" s="293"/>
      <c r="VIF28" s="293"/>
      <c r="VIG28" s="293"/>
      <c r="VIH28" s="293"/>
      <c r="VII28" s="293"/>
      <c r="VIJ28" s="293"/>
      <c r="VIK28" s="293"/>
      <c r="VIL28" s="293"/>
      <c r="VIM28" s="293"/>
      <c r="VIN28" s="293"/>
      <c r="VIO28" s="293"/>
      <c r="VIP28" s="293"/>
      <c r="VIQ28" s="293"/>
      <c r="VIR28" s="293"/>
      <c r="VIS28" s="293"/>
      <c r="VIT28" s="293"/>
      <c r="VIU28" s="293"/>
      <c r="VIV28" s="293"/>
      <c r="VIW28" s="293"/>
      <c r="VIX28" s="293"/>
      <c r="VIY28" s="293"/>
      <c r="VIZ28" s="293"/>
      <c r="VJA28" s="293"/>
      <c r="VJB28" s="293"/>
      <c r="VJC28" s="293"/>
      <c r="VJD28" s="293"/>
      <c r="VJE28" s="293"/>
      <c r="VJF28" s="293"/>
      <c r="VJG28" s="293"/>
      <c r="VJH28" s="293"/>
      <c r="VJI28" s="293"/>
      <c r="VJJ28" s="293"/>
      <c r="VJK28" s="293"/>
      <c r="VJL28" s="293"/>
      <c r="VJM28" s="293"/>
      <c r="VJN28" s="293"/>
      <c r="VJO28" s="293"/>
      <c r="VJP28" s="293"/>
      <c r="VJQ28" s="293"/>
      <c r="VJR28" s="293"/>
      <c r="VJS28" s="293"/>
      <c r="VJT28" s="293"/>
      <c r="VJU28" s="293"/>
      <c r="VJV28" s="293"/>
      <c r="VJW28" s="293"/>
      <c r="VJX28" s="293"/>
      <c r="VJY28" s="293"/>
      <c r="VJZ28" s="293"/>
      <c r="VKA28" s="293"/>
      <c r="VKB28" s="293"/>
      <c r="VKC28" s="293"/>
      <c r="VKD28" s="293"/>
      <c r="VKE28" s="293"/>
      <c r="VKF28" s="293"/>
      <c r="VKG28" s="293"/>
      <c r="VKH28" s="293"/>
      <c r="VKI28" s="293"/>
      <c r="VKJ28" s="293"/>
      <c r="VKK28" s="293"/>
      <c r="VKL28" s="293"/>
      <c r="VKM28" s="293"/>
      <c r="VKN28" s="293"/>
      <c r="VKO28" s="293"/>
      <c r="VKP28" s="293"/>
      <c r="VKQ28" s="293"/>
      <c r="VKR28" s="293"/>
      <c r="VKS28" s="293"/>
      <c r="VKT28" s="293"/>
      <c r="VKU28" s="293"/>
      <c r="VKV28" s="293"/>
      <c r="VKW28" s="293"/>
      <c r="VKX28" s="293"/>
      <c r="VKY28" s="293"/>
      <c r="VKZ28" s="293"/>
      <c r="VLA28" s="293"/>
      <c r="VLB28" s="293"/>
      <c r="VLC28" s="293"/>
      <c r="VLD28" s="293"/>
      <c r="VLE28" s="293"/>
      <c r="VLF28" s="293"/>
      <c r="VLG28" s="293"/>
      <c r="VLH28" s="293"/>
      <c r="VLI28" s="293"/>
      <c r="VLJ28" s="293"/>
      <c r="VLK28" s="293"/>
      <c r="VLL28" s="293"/>
      <c r="VLM28" s="293"/>
      <c r="VLN28" s="293"/>
      <c r="VLO28" s="293"/>
      <c r="VLP28" s="293"/>
      <c r="VLQ28" s="293"/>
      <c r="VLR28" s="293"/>
      <c r="VLS28" s="293"/>
      <c r="VLT28" s="293"/>
      <c r="VLU28" s="293"/>
      <c r="VLV28" s="293"/>
      <c r="VLW28" s="293"/>
      <c r="VLX28" s="293"/>
      <c r="VLY28" s="293"/>
      <c r="VLZ28" s="293"/>
      <c r="VMA28" s="293"/>
      <c r="VMB28" s="293"/>
      <c r="VMC28" s="293"/>
      <c r="VMD28" s="293"/>
      <c r="VME28" s="293"/>
      <c r="VMF28" s="293"/>
      <c r="VMG28" s="293"/>
      <c r="VMH28" s="293"/>
      <c r="VMI28" s="293"/>
      <c r="VMJ28" s="293"/>
      <c r="VMK28" s="293"/>
      <c r="VML28" s="293"/>
      <c r="VMM28" s="293"/>
      <c r="VMN28" s="293"/>
      <c r="VMO28" s="293"/>
      <c r="VMP28" s="293"/>
      <c r="VMQ28" s="293"/>
      <c r="VMR28" s="293"/>
      <c r="VMS28" s="293"/>
      <c r="VMT28" s="293"/>
      <c r="VMU28" s="293"/>
      <c r="VMV28" s="293"/>
      <c r="VMW28" s="293"/>
      <c r="VMX28" s="293"/>
      <c r="VMY28" s="293"/>
      <c r="VMZ28" s="293"/>
      <c r="VNA28" s="293"/>
      <c r="VNB28" s="293"/>
      <c r="VNC28" s="293"/>
      <c r="VND28" s="293"/>
      <c r="VNE28" s="293"/>
      <c r="VNF28" s="293"/>
      <c r="VNG28" s="293"/>
      <c r="VNH28" s="293"/>
      <c r="VNI28" s="293"/>
      <c r="VNJ28" s="293"/>
      <c r="VNK28" s="293"/>
      <c r="VNL28" s="293"/>
      <c r="VNM28" s="293"/>
      <c r="VNN28" s="293"/>
      <c r="VNO28" s="293"/>
      <c r="VNP28" s="293"/>
      <c r="VNQ28" s="293"/>
      <c r="VNR28" s="293"/>
      <c r="VNS28" s="293"/>
      <c r="VNT28" s="293"/>
      <c r="VNU28" s="293"/>
      <c r="VNV28" s="293"/>
      <c r="VNW28" s="293"/>
      <c r="VNX28" s="293"/>
      <c r="VNY28" s="293"/>
      <c r="VNZ28" s="293"/>
      <c r="VOA28" s="293"/>
      <c r="VOB28" s="293"/>
      <c r="VOC28" s="293"/>
      <c r="VOD28" s="293"/>
      <c r="VOE28" s="293"/>
      <c r="VOF28" s="293"/>
      <c r="VOG28" s="293"/>
      <c r="VOH28" s="293"/>
      <c r="VOI28" s="293"/>
      <c r="VOJ28" s="293"/>
      <c r="VOK28" s="293"/>
      <c r="VOL28" s="293"/>
      <c r="VOM28" s="293"/>
      <c r="VON28" s="293"/>
      <c r="VOO28" s="293"/>
      <c r="VOP28" s="293"/>
      <c r="VOQ28" s="293"/>
      <c r="VOR28" s="293"/>
      <c r="VOS28" s="293"/>
      <c r="VOT28" s="293"/>
      <c r="VOU28" s="293"/>
      <c r="VOV28" s="293"/>
      <c r="VOW28" s="293"/>
      <c r="VOX28" s="293"/>
      <c r="VOY28" s="293"/>
      <c r="VOZ28" s="293"/>
      <c r="VPA28" s="293"/>
      <c r="VPB28" s="293"/>
      <c r="VPC28" s="293"/>
      <c r="VPD28" s="293"/>
      <c r="VPE28" s="293"/>
      <c r="VPF28" s="293"/>
      <c r="VPG28" s="293"/>
      <c r="VPH28" s="293"/>
      <c r="VPI28" s="293"/>
      <c r="VPJ28" s="293"/>
      <c r="VPK28" s="293"/>
      <c r="VPL28" s="293"/>
      <c r="VPM28" s="293"/>
      <c r="VPN28" s="293"/>
      <c r="VPO28" s="293"/>
      <c r="VPP28" s="293"/>
      <c r="VPQ28" s="293"/>
      <c r="VPR28" s="293"/>
      <c r="VPS28" s="293"/>
      <c r="VPT28" s="293"/>
      <c r="VPU28" s="293"/>
      <c r="VPV28" s="293"/>
      <c r="VPW28" s="293"/>
      <c r="VPX28" s="293"/>
      <c r="VPY28" s="293"/>
      <c r="VPZ28" s="293"/>
      <c r="VQA28" s="293"/>
      <c r="VQB28" s="293"/>
      <c r="VQC28" s="293"/>
      <c r="VQD28" s="293"/>
      <c r="VQE28" s="293"/>
      <c r="VQF28" s="293"/>
      <c r="VQG28" s="293"/>
      <c r="VQH28" s="293"/>
      <c r="VQI28" s="293"/>
      <c r="VQJ28" s="293"/>
      <c r="VQK28" s="293"/>
      <c r="VQL28" s="293"/>
      <c r="VQM28" s="293"/>
      <c r="VQN28" s="293"/>
      <c r="VQO28" s="293"/>
      <c r="VQP28" s="293"/>
      <c r="VQQ28" s="293"/>
      <c r="VQR28" s="293"/>
      <c r="VQS28" s="293"/>
      <c r="VQT28" s="293"/>
      <c r="VQU28" s="293"/>
      <c r="VQV28" s="293"/>
      <c r="VQW28" s="293"/>
      <c r="VQX28" s="293"/>
      <c r="VQY28" s="293"/>
      <c r="VQZ28" s="293"/>
      <c r="VRA28" s="293"/>
      <c r="VRB28" s="293"/>
      <c r="VRC28" s="293"/>
      <c r="VRD28" s="293"/>
      <c r="VRE28" s="293"/>
      <c r="VRF28" s="293"/>
      <c r="VRG28" s="293"/>
      <c r="VRH28" s="293"/>
      <c r="VRI28" s="293"/>
      <c r="VRJ28" s="293"/>
      <c r="VRK28" s="293"/>
      <c r="VRL28" s="293"/>
      <c r="VRM28" s="293"/>
      <c r="VRN28" s="293"/>
      <c r="VRO28" s="293"/>
      <c r="VRP28" s="293"/>
      <c r="VRQ28" s="293"/>
      <c r="VRR28" s="293"/>
      <c r="VRS28" s="293"/>
      <c r="VRT28" s="293"/>
      <c r="VRU28" s="293"/>
      <c r="VRV28" s="293"/>
      <c r="VRW28" s="293"/>
      <c r="VRX28" s="293"/>
      <c r="VRY28" s="293"/>
      <c r="VRZ28" s="293"/>
      <c r="VSA28" s="293"/>
      <c r="VSB28" s="293"/>
      <c r="VSC28" s="293"/>
      <c r="VSD28" s="293"/>
      <c r="VSE28" s="293"/>
      <c r="VSF28" s="293"/>
      <c r="VSG28" s="293"/>
      <c r="VSH28" s="293"/>
      <c r="VSI28" s="293"/>
      <c r="VSJ28" s="293"/>
      <c r="VSK28" s="293"/>
      <c r="VSL28" s="293"/>
      <c r="VSM28" s="293"/>
      <c r="VSN28" s="293"/>
      <c r="VSO28" s="293"/>
      <c r="VSP28" s="293"/>
      <c r="VSQ28" s="293"/>
      <c r="VSR28" s="293"/>
      <c r="VSS28" s="293"/>
      <c r="VST28" s="293"/>
      <c r="VSU28" s="293"/>
      <c r="VSV28" s="293"/>
      <c r="VSW28" s="293"/>
      <c r="VSX28" s="293"/>
      <c r="VSY28" s="293"/>
      <c r="VSZ28" s="293"/>
      <c r="VTA28" s="293"/>
      <c r="VTB28" s="293"/>
      <c r="VTC28" s="293"/>
      <c r="VTD28" s="293"/>
      <c r="VTE28" s="293"/>
      <c r="VTF28" s="293"/>
      <c r="VTG28" s="293"/>
      <c r="VTH28" s="293"/>
      <c r="VTI28" s="293"/>
      <c r="VTJ28" s="293"/>
      <c r="VTK28" s="293"/>
      <c r="VTL28" s="293"/>
      <c r="VTM28" s="293"/>
      <c r="VTN28" s="293"/>
      <c r="VTO28" s="293"/>
      <c r="VTP28" s="293"/>
      <c r="VTQ28" s="293"/>
      <c r="VTR28" s="293"/>
      <c r="VTS28" s="293"/>
      <c r="VTT28" s="293"/>
      <c r="VTU28" s="293"/>
      <c r="VTV28" s="293"/>
      <c r="VTW28" s="293"/>
      <c r="VTX28" s="293"/>
      <c r="VTY28" s="293"/>
      <c r="VTZ28" s="293"/>
      <c r="VUA28" s="293"/>
      <c r="VUB28" s="293"/>
      <c r="VUC28" s="293"/>
      <c r="VUD28" s="293"/>
      <c r="VUE28" s="293"/>
      <c r="VUF28" s="293"/>
      <c r="VUG28" s="293"/>
      <c r="VUH28" s="293"/>
      <c r="VUI28" s="293"/>
      <c r="VUJ28" s="293"/>
      <c r="VUK28" s="293"/>
      <c r="VUL28" s="293"/>
      <c r="VUM28" s="293"/>
      <c r="VUN28" s="293"/>
      <c r="VUO28" s="293"/>
      <c r="VUP28" s="293"/>
      <c r="VUQ28" s="293"/>
      <c r="VUR28" s="293"/>
      <c r="VUS28" s="293"/>
      <c r="VUT28" s="293"/>
      <c r="VUU28" s="293"/>
      <c r="VUV28" s="293"/>
      <c r="VUW28" s="293"/>
      <c r="VUX28" s="293"/>
      <c r="VUY28" s="293"/>
      <c r="VUZ28" s="293"/>
      <c r="VVA28" s="293"/>
      <c r="VVB28" s="293"/>
      <c r="VVC28" s="293"/>
      <c r="VVD28" s="293"/>
      <c r="VVE28" s="293"/>
      <c r="VVF28" s="293"/>
      <c r="VVG28" s="293"/>
      <c r="VVH28" s="293"/>
      <c r="VVI28" s="293"/>
      <c r="VVJ28" s="293"/>
      <c r="VVK28" s="293"/>
      <c r="VVL28" s="293"/>
      <c r="VVM28" s="293"/>
      <c r="VVN28" s="293"/>
      <c r="VVO28" s="293"/>
      <c r="VVP28" s="293"/>
      <c r="VVQ28" s="293"/>
      <c r="VVR28" s="293"/>
      <c r="VVS28" s="293"/>
      <c r="VVT28" s="293"/>
      <c r="VVU28" s="293"/>
      <c r="VVV28" s="293"/>
      <c r="VVW28" s="293"/>
      <c r="VVX28" s="293"/>
      <c r="VVY28" s="293"/>
      <c r="VVZ28" s="293"/>
      <c r="VWA28" s="293"/>
      <c r="VWB28" s="293"/>
      <c r="VWC28" s="293"/>
      <c r="VWD28" s="293"/>
      <c r="VWE28" s="293"/>
      <c r="VWF28" s="293"/>
      <c r="VWG28" s="293"/>
      <c r="VWH28" s="293"/>
      <c r="VWI28" s="293"/>
      <c r="VWJ28" s="293"/>
      <c r="VWK28" s="293"/>
      <c r="VWL28" s="293"/>
      <c r="VWM28" s="293"/>
      <c r="VWN28" s="293"/>
      <c r="VWO28" s="293"/>
      <c r="VWP28" s="293"/>
      <c r="VWQ28" s="293"/>
      <c r="VWR28" s="293"/>
      <c r="VWS28" s="293"/>
      <c r="VWT28" s="293"/>
      <c r="VWU28" s="293"/>
      <c r="VWV28" s="293"/>
      <c r="VWW28" s="293"/>
      <c r="VWX28" s="293"/>
      <c r="VWY28" s="293"/>
      <c r="VWZ28" s="293"/>
      <c r="VXA28" s="293"/>
      <c r="VXB28" s="293"/>
      <c r="VXC28" s="293"/>
      <c r="VXD28" s="293"/>
      <c r="VXE28" s="293"/>
      <c r="VXF28" s="293"/>
      <c r="VXG28" s="293"/>
      <c r="VXH28" s="293"/>
      <c r="VXI28" s="293"/>
      <c r="VXJ28" s="293"/>
      <c r="VXK28" s="293"/>
      <c r="VXL28" s="293"/>
      <c r="VXM28" s="293"/>
      <c r="VXN28" s="293"/>
      <c r="VXO28" s="293"/>
      <c r="VXP28" s="293"/>
      <c r="VXQ28" s="293"/>
      <c r="VXR28" s="293"/>
      <c r="VXS28" s="293"/>
      <c r="VXT28" s="293"/>
      <c r="VXU28" s="293"/>
      <c r="VXV28" s="293"/>
      <c r="VXW28" s="293"/>
      <c r="VXX28" s="293"/>
      <c r="VXY28" s="293"/>
      <c r="VXZ28" s="293"/>
      <c r="VYA28" s="293"/>
      <c r="VYB28" s="293"/>
      <c r="VYC28" s="293"/>
      <c r="VYD28" s="293"/>
      <c r="VYE28" s="293"/>
      <c r="VYF28" s="293"/>
      <c r="VYG28" s="293"/>
      <c r="VYH28" s="293"/>
      <c r="VYI28" s="293"/>
      <c r="VYJ28" s="293"/>
      <c r="VYK28" s="293"/>
      <c r="VYL28" s="293"/>
      <c r="VYM28" s="293"/>
      <c r="VYN28" s="293"/>
      <c r="VYO28" s="293"/>
      <c r="VYP28" s="293"/>
      <c r="VYQ28" s="293"/>
      <c r="VYR28" s="293"/>
      <c r="VYS28" s="293"/>
      <c r="VYT28" s="293"/>
      <c r="VYU28" s="293"/>
      <c r="VYV28" s="293"/>
      <c r="VYW28" s="293"/>
      <c r="VYX28" s="293"/>
      <c r="VYY28" s="293"/>
      <c r="VYZ28" s="293"/>
      <c r="VZA28" s="293"/>
      <c r="VZB28" s="293"/>
      <c r="VZC28" s="293"/>
      <c r="VZD28" s="293"/>
      <c r="VZE28" s="293"/>
      <c r="VZF28" s="293"/>
      <c r="VZG28" s="293"/>
      <c r="VZH28" s="293"/>
      <c r="VZI28" s="293"/>
      <c r="VZJ28" s="293"/>
      <c r="VZK28" s="293"/>
      <c r="VZL28" s="293"/>
      <c r="VZM28" s="293"/>
      <c r="VZN28" s="293"/>
      <c r="VZO28" s="293"/>
      <c r="VZP28" s="293"/>
      <c r="VZQ28" s="293"/>
      <c r="VZR28" s="293"/>
      <c r="VZS28" s="293"/>
      <c r="VZT28" s="293"/>
      <c r="VZU28" s="293"/>
      <c r="VZV28" s="293"/>
      <c r="VZW28" s="293"/>
      <c r="VZX28" s="293"/>
      <c r="VZY28" s="293"/>
      <c r="VZZ28" s="293"/>
      <c r="WAA28" s="293"/>
      <c r="WAB28" s="293"/>
      <c r="WAC28" s="293"/>
      <c r="WAD28" s="293"/>
      <c r="WAE28" s="293"/>
      <c r="WAF28" s="293"/>
      <c r="WAG28" s="293"/>
      <c r="WAH28" s="293"/>
      <c r="WAI28" s="293"/>
      <c r="WAJ28" s="293"/>
      <c r="WAK28" s="293"/>
      <c r="WAL28" s="293"/>
      <c r="WAM28" s="293"/>
      <c r="WAN28" s="293"/>
      <c r="WAO28" s="293"/>
      <c r="WAP28" s="293"/>
      <c r="WAQ28" s="293"/>
      <c r="WAR28" s="293"/>
      <c r="WAS28" s="293"/>
      <c r="WAT28" s="293"/>
      <c r="WAU28" s="293"/>
      <c r="WAV28" s="293"/>
      <c r="WAW28" s="293"/>
      <c r="WAX28" s="293"/>
      <c r="WAY28" s="293"/>
      <c r="WAZ28" s="293"/>
      <c r="WBA28" s="293"/>
      <c r="WBB28" s="293"/>
      <c r="WBC28" s="293"/>
      <c r="WBD28" s="293"/>
      <c r="WBE28" s="293"/>
      <c r="WBF28" s="293"/>
      <c r="WBG28" s="293"/>
      <c r="WBH28" s="293"/>
      <c r="WBI28" s="293"/>
      <c r="WBJ28" s="293"/>
      <c r="WBK28" s="293"/>
      <c r="WBL28" s="293"/>
      <c r="WBM28" s="293"/>
      <c r="WBN28" s="293"/>
      <c r="WBO28" s="293"/>
      <c r="WBP28" s="293"/>
      <c r="WBQ28" s="293"/>
      <c r="WBR28" s="293"/>
      <c r="WBS28" s="293"/>
      <c r="WBT28" s="293"/>
      <c r="WBU28" s="293"/>
      <c r="WBV28" s="293"/>
      <c r="WBW28" s="293"/>
      <c r="WBX28" s="293"/>
      <c r="WBY28" s="293"/>
      <c r="WBZ28" s="293"/>
      <c r="WCA28" s="293"/>
      <c r="WCB28" s="293"/>
      <c r="WCC28" s="293"/>
      <c r="WCD28" s="293"/>
      <c r="WCE28" s="293"/>
      <c r="WCF28" s="293"/>
      <c r="WCG28" s="293"/>
      <c r="WCH28" s="293"/>
      <c r="WCI28" s="293"/>
      <c r="WCJ28" s="293"/>
      <c r="WCK28" s="293"/>
      <c r="WCL28" s="293"/>
      <c r="WCM28" s="293"/>
      <c r="WCN28" s="293"/>
      <c r="WCO28" s="293"/>
      <c r="WCP28" s="293"/>
      <c r="WCQ28" s="293"/>
      <c r="WCR28" s="293"/>
      <c r="WCS28" s="293"/>
      <c r="WCT28" s="293"/>
      <c r="WCU28" s="293"/>
      <c r="WCV28" s="293"/>
      <c r="WCW28" s="293"/>
      <c r="WCX28" s="293"/>
      <c r="WCY28" s="293"/>
      <c r="WCZ28" s="293"/>
      <c r="WDA28" s="293"/>
      <c r="WDB28" s="293"/>
      <c r="WDC28" s="293"/>
      <c r="WDD28" s="293"/>
      <c r="WDE28" s="293"/>
      <c r="WDF28" s="293"/>
      <c r="WDG28" s="293"/>
      <c r="WDH28" s="293"/>
      <c r="WDI28" s="293"/>
      <c r="WDJ28" s="293"/>
      <c r="WDK28" s="293"/>
      <c r="WDL28" s="293"/>
      <c r="WDM28" s="293"/>
      <c r="WDN28" s="293"/>
      <c r="WDO28" s="293"/>
      <c r="WDP28" s="293"/>
      <c r="WDQ28" s="293"/>
      <c r="WDR28" s="293"/>
      <c r="WDS28" s="293"/>
      <c r="WDT28" s="293"/>
      <c r="WDU28" s="293"/>
      <c r="WDV28" s="293"/>
      <c r="WDW28" s="293"/>
      <c r="WDX28" s="293"/>
      <c r="WDY28" s="293"/>
      <c r="WDZ28" s="293"/>
      <c r="WEA28" s="293"/>
      <c r="WEB28" s="293"/>
      <c r="WEC28" s="293"/>
      <c r="WED28" s="293"/>
      <c r="WEE28" s="293"/>
      <c r="WEF28" s="293"/>
      <c r="WEG28" s="293"/>
      <c r="WEH28" s="293"/>
      <c r="WEI28" s="293"/>
      <c r="WEJ28" s="293"/>
      <c r="WEK28" s="293"/>
      <c r="WEL28" s="293"/>
      <c r="WEM28" s="293"/>
      <c r="WEN28" s="293"/>
      <c r="WEO28" s="293"/>
      <c r="WEP28" s="293"/>
      <c r="WEQ28" s="293"/>
      <c r="WER28" s="293"/>
      <c r="WES28" s="293"/>
      <c r="WET28" s="293"/>
      <c r="WEU28" s="293"/>
      <c r="WEV28" s="293"/>
      <c r="WEW28" s="293"/>
      <c r="WEX28" s="293"/>
      <c r="WEY28" s="293"/>
      <c r="WEZ28" s="293"/>
      <c r="WFA28" s="293"/>
      <c r="WFB28" s="293"/>
      <c r="WFC28" s="293"/>
      <c r="WFD28" s="293"/>
      <c r="WFE28" s="293"/>
      <c r="WFF28" s="293"/>
      <c r="WFG28" s="293"/>
      <c r="WFH28" s="293"/>
      <c r="WFI28" s="293"/>
      <c r="WFJ28" s="293"/>
      <c r="WFK28" s="293"/>
      <c r="WFL28" s="293"/>
      <c r="WFM28" s="293"/>
      <c r="WFN28" s="293"/>
      <c r="WFO28" s="293"/>
      <c r="WFP28" s="293"/>
      <c r="WFQ28" s="293"/>
      <c r="WFR28" s="293"/>
      <c r="WFS28" s="293"/>
      <c r="WFT28" s="293"/>
      <c r="WFU28" s="293"/>
      <c r="WFV28" s="293"/>
      <c r="WFW28" s="293"/>
      <c r="WFX28" s="293"/>
      <c r="WFY28" s="293"/>
      <c r="WFZ28" s="293"/>
      <c r="WGA28" s="293"/>
      <c r="WGB28" s="293"/>
      <c r="WGC28" s="293"/>
      <c r="WGD28" s="293"/>
      <c r="WGE28" s="293"/>
      <c r="WGF28" s="293"/>
      <c r="WGG28" s="293"/>
      <c r="WGH28" s="293"/>
      <c r="WGI28" s="293"/>
      <c r="WGJ28" s="293"/>
      <c r="WGK28" s="293"/>
      <c r="WGL28" s="293"/>
      <c r="WGM28" s="293"/>
      <c r="WGN28" s="293"/>
      <c r="WGO28" s="293"/>
      <c r="WGP28" s="293"/>
      <c r="WGQ28" s="293"/>
      <c r="WGR28" s="293"/>
      <c r="WGS28" s="293"/>
      <c r="WGT28" s="293"/>
      <c r="WGU28" s="293"/>
      <c r="WGV28" s="293"/>
      <c r="WGW28" s="293"/>
      <c r="WGX28" s="293"/>
      <c r="WGY28" s="293"/>
      <c r="WGZ28" s="293"/>
      <c r="WHA28" s="293"/>
      <c r="WHB28" s="293"/>
      <c r="WHC28" s="293"/>
      <c r="WHD28" s="293"/>
      <c r="WHE28" s="293"/>
      <c r="WHF28" s="293"/>
      <c r="WHG28" s="293"/>
      <c r="WHH28" s="293"/>
      <c r="WHI28" s="293"/>
      <c r="WHJ28" s="293"/>
      <c r="WHK28" s="293"/>
      <c r="WHL28" s="293"/>
      <c r="WHM28" s="293"/>
      <c r="WHN28" s="293"/>
      <c r="WHO28" s="293"/>
      <c r="WHP28" s="293"/>
      <c r="WHQ28" s="293"/>
      <c r="WHR28" s="293"/>
      <c r="WHS28" s="293"/>
      <c r="WHT28" s="293"/>
      <c r="WHU28" s="293"/>
      <c r="WHV28" s="293"/>
      <c r="WHW28" s="293"/>
      <c r="WHX28" s="293"/>
      <c r="WHY28" s="293"/>
      <c r="WHZ28" s="293"/>
      <c r="WIA28" s="293"/>
      <c r="WIB28" s="293"/>
      <c r="WIC28" s="293"/>
      <c r="WID28" s="293"/>
      <c r="WIE28" s="293"/>
      <c r="WIF28" s="293"/>
      <c r="WIG28" s="293"/>
      <c r="WIH28" s="293"/>
      <c r="WII28" s="293"/>
      <c r="WIJ28" s="293"/>
      <c r="WIK28" s="293"/>
      <c r="WIL28" s="293"/>
      <c r="WIM28" s="293"/>
      <c r="WIN28" s="293"/>
      <c r="WIO28" s="293"/>
      <c r="WIP28" s="293"/>
      <c r="WIQ28" s="293"/>
      <c r="WIR28" s="293"/>
      <c r="WIS28" s="293"/>
      <c r="WIT28" s="293"/>
      <c r="WIU28" s="293"/>
      <c r="WIV28" s="293"/>
      <c r="WIW28" s="293"/>
      <c r="WIX28" s="293"/>
      <c r="WIY28" s="293"/>
      <c r="WIZ28" s="293"/>
      <c r="WJA28" s="293"/>
      <c r="WJB28" s="293"/>
      <c r="WJC28" s="293"/>
      <c r="WJD28" s="293"/>
      <c r="WJE28" s="293"/>
      <c r="WJF28" s="293"/>
      <c r="WJG28" s="293"/>
      <c r="WJH28" s="293"/>
      <c r="WJI28" s="293"/>
      <c r="WJJ28" s="293"/>
      <c r="WJK28" s="293"/>
      <c r="WJL28" s="293"/>
      <c r="WJM28" s="293"/>
      <c r="WJN28" s="293"/>
      <c r="WJO28" s="293"/>
      <c r="WJP28" s="293"/>
      <c r="WJQ28" s="293"/>
      <c r="WJR28" s="293"/>
      <c r="WJS28" s="293"/>
      <c r="WJT28" s="293"/>
      <c r="WJU28" s="293"/>
      <c r="WJV28" s="293"/>
      <c r="WJW28" s="293"/>
      <c r="WJX28" s="293"/>
      <c r="WJY28" s="293"/>
      <c r="WJZ28" s="293"/>
      <c r="WKA28" s="293"/>
      <c r="WKB28" s="293"/>
      <c r="WKC28" s="293"/>
      <c r="WKD28" s="293"/>
      <c r="WKE28" s="293"/>
      <c r="WKF28" s="293"/>
      <c r="WKG28" s="293"/>
      <c r="WKH28" s="293"/>
      <c r="WKI28" s="293"/>
      <c r="WKJ28" s="293"/>
      <c r="WKK28" s="293"/>
      <c r="WKL28" s="293"/>
      <c r="WKM28" s="293"/>
      <c r="WKN28" s="293"/>
      <c r="WKO28" s="293"/>
      <c r="WKP28" s="293"/>
      <c r="WKQ28" s="293"/>
      <c r="WKR28" s="293"/>
      <c r="WKS28" s="293"/>
      <c r="WKT28" s="293"/>
      <c r="WKU28" s="293"/>
      <c r="WKV28" s="293"/>
      <c r="WKW28" s="293"/>
      <c r="WKX28" s="293"/>
      <c r="WKY28" s="293"/>
      <c r="WKZ28" s="293"/>
      <c r="WLA28" s="293"/>
      <c r="WLB28" s="293"/>
      <c r="WLC28" s="293"/>
      <c r="WLD28" s="293"/>
      <c r="WLE28" s="293"/>
      <c r="WLF28" s="293"/>
      <c r="WLG28" s="293"/>
      <c r="WLH28" s="293"/>
      <c r="WLI28" s="293"/>
      <c r="WLJ28" s="293"/>
      <c r="WLK28" s="293"/>
      <c r="WLL28" s="293"/>
      <c r="WLM28" s="293"/>
      <c r="WLN28" s="293"/>
      <c r="WLO28" s="293"/>
      <c r="WLP28" s="293"/>
      <c r="WLQ28" s="293"/>
      <c r="WLR28" s="293"/>
      <c r="WLS28" s="293"/>
      <c r="WLT28" s="293"/>
      <c r="WLU28" s="293"/>
      <c r="WLV28" s="293"/>
      <c r="WLW28" s="293"/>
      <c r="WLX28" s="293"/>
      <c r="WLY28" s="293"/>
      <c r="WLZ28" s="293"/>
      <c r="WMA28" s="293"/>
      <c r="WMB28" s="293"/>
      <c r="WMC28" s="293"/>
      <c r="WMD28" s="293"/>
      <c r="WME28" s="293"/>
      <c r="WMF28" s="293"/>
      <c r="WMG28" s="293"/>
      <c r="WMH28" s="293"/>
      <c r="WMI28" s="293"/>
      <c r="WMJ28" s="293"/>
      <c r="WMK28" s="293"/>
      <c r="WML28" s="293"/>
      <c r="WMM28" s="293"/>
      <c r="WMN28" s="293"/>
      <c r="WMO28" s="293"/>
      <c r="WMP28" s="293"/>
      <c r="WMQ28" s="293"/>
      <c r="WMR28" s="293"/>
      <c r="WMS28" s="293"/>
      <c r="WMT28" s="293"/>
      <c r="WMU28" s="293"/>
      <c r="WMV28" s="293"/>
      <c r="WMW28" s="293"/>
      <c r="WMX28" s="293"/>
      <c r="WMY28" s="293"/>
      <c r="WMZ28" s="293"/>
      <c r="WNA28" s="293"/>
      <c r="WNB28" s="293"/>
      <c r="WNC28" s="293"/>
      <c r="WND28" s="293"/>
      <c r="WNE28" s="293"/>
      <c r="WNF28" s="293"/>
      <c r="WNG28" s="293"/>
      <c r="WNH28" s="293"/>
      <c r="WNI28" s="293"/>
      <c r="WNJ28" s="293"/>
      <c r="WNK28" s="293"/>
      <c r="WNL28" s="293"/>
      <c r="WNM28" s="293"/>
      <c r="WNN28" s="293"/>
      <c r="WNO28" s="293"/>
      <c r="WNP28" s="293"/>
      <c r="WNQ28" s="293"/>
      <c r="WNR28" s="293"/>
      <c r="WNS28" s="293"/>
      <c r="WNT28" s="293"/>
      <c r="WNU28" s="293"/>
      <c r="WNV28" s="293"/>
      <c r="WNW28" s="293"/>
      <c r="WNX28" s="293"/>
      <c r="WNY28" s="293"/>
      <c r="WNZ28" s="293"/>
      <c r="WOA28" s="293"/>
      <c r="WOB28" s="293"/>
      <c r="WOC28" s="293"/>
      <c r="WOD28" s="293"/>
      <c r="WOE28" s="293"/>
      <c r="WOF28" s="293"/>
      <c r="WOG28" s="293"/>
      <c r="WOH28" s="293"/>
      <c r="WOI28" s="293"/>
      <c r="WOJ28" s="293"/>
      <c r="WOK28" s="293"/>
      <c r="WOL28" s="293"/>
      <c r="WOM28" s="293"/>
      <c r="WON28" s="293"/>
      <c r="WOO28" s="293"/>
      <c r="WOP28" s="293"/>
      <c r="WOQ28" s="293"/>
      <c r="WOR28" s="293"/>
      <c r="WOS28" s="293"/>
      <c r="WOT28" s="293"/>
      <c r="WOU28" s="293"/>
      <c r="WOV28" s="293"/>
      <c r="WOW28" s="293"/>
      <c r="WOX28" s="293"/>
      <c r="WOY28" s="293"/>
      <c r="WOZ28" s="293"/>
      <c r="WPA28" s="293"/>
      <c r="WPB28" s="293"/>
      <c r="WPC28" s="293"/>
      <c r="WPD28" s="293"/>
      <c r="WPE28" s="293"/>
      <c r="WPF28" s="293"/>
      <c r="WPG28" s="293"/>
      <c r="WPH28" s="293"/>
      <c r="WPI28" s="293"/>
      <c r="WPJ28" s="293"/>
      <c r="WPK28" s="293"/>
      <c r="WPL28" s="293"/>
      <c r="WPM28" s="293"/>
      <c r="WPN28" s="293"/>
      <c r="WPO28" s="293"/>
      <c r="WPP28" s="293"/>
      <c r="WPQ28" s="293"/>
      <c r="WPR28" s="293"/>
      <c r="WPS28" s="293"/>
      <c r="WPT28" s="293"/>
      <c r="WPU28" s="293"/>
      <c r="WPV28" s="293"/>
      <c r="WPW28" s="293"/>
      <c r="WPX28" s="293"/>
      <c r="WPY28" s="293"/>
      <c r="WPZ28" s="293"/>
      <c r="WQA28" s="293"/>
      <c r="WQB28" s="293"/>
      <c r="WQC28" s="293"/>
      <c r="WQD28" s="293"/>
      <c r="WQE28" s="293"/>
      <c r="WQF28" s="293"/>
      <c r="WQG28" s="293"/>
      <c r="WQH28" s="293"/>
      <c r="WQI28" s="293"/>
      <c r="WQJ28" s="293"/>
      <c r="WQK28" s="293"/>
      <c r="WQL28" s="293"/>
      <c r="WQM28" s="293"/>
      <c r="WQN28" s="293"/>
      <c r="WQO28" s="293"/>
      <c r="WQP28" s="293"/>
      <c r="WQQ28" s="293"/>
      <c r="WQR28" s="293"/>
      <c r="WQS28" s="293"/>
      <c r="WQT28" s="293"/>
      <c r="WQU28" s="293"/>
      <c r="WQV28" s="293"/>
      <c r="WQW28" s="293"/>
      <c r="WQX28" s="293"/>
      <c r="WQY28" s="293"/>
      <c r="WQZ28" s="293"/>
      <c r="WRA28" s="293"/>
      <c r="WRB28" s="293"/>
      <c r="WRC28" s="293"/>
      <c r="WRD28" s="293"/>
      <c r="WRE28" s="293"/>
      <c r="WRF28" s="293"/>
      <c r="WRG28" s="293"/>
      <c r="WRH28" s="293"/>
      <c r="WRI28" s="293"/>
      <c r="WRJ28" s="293"/>
      <c r="WRK28" s="293"/>
      <c r="WRL28" s="293"/>
      <c r="WRM28" s="293"/>
      <c r="WRN28" s="293"/>
      <c r="WRO28" s="293"/>
      <c r="WRP28" s="293"/>
      <c r="WRQ28" s="293"/>
      <c r="WRR28" s="293"/>
      <c r="WRS28" s="293"/>
      <c r="WRT28" s="293"/>
      <c r="WRU28" s="293"/>
      <c r="WRV28" s="293"/>
      <c r="WRW28" s="293"/>
      <c r="WRX28" s="293"/>
      <c r="WRY28" s="293"/>
      <c r="WRZ28" s="293"/>
      <c r="WSA28" s="293"/>
      <c r="WSB28" s="293"/>
      <c r="WSC28" s="293"/>
      <c r="WSD28" s="293"/>
      <c r="WSE28" s="293"/>
      <c r="WSF28" s="293"/>
      <c r="WSG28" s="293"/>
      <c r="WSH28" s="293"/>
      <c r="WSI28" s="293"/>
      <c r="WSJ28" s="293"/>
      <c r="WSK28" s="293"/>
      <c r="WSL28" s="293"/>
      <c r="WSM28" s="293"/>
      <c r="WSN28" s="293"/>
      <c r="WSO28" s="293"/>
      <c r="WSP28" s="293"/>
      <c r="WSQ28" s="293"/>
      <c r="WSR28" s="293"/>
      <c r="WSS28" s="293"/>
      <c r="WST28" s="293"/>
      <c r="WSU28" s="293"/>
      <c r="WSV28" s="293"/>
      <c r="WSW28" s="293"/>
      <c r="WSX28" s="293"/>
      <c r="WSY28" s="293"/>
      <c r="WSZ28" s="293"/>
      <c r="WTA28" s="293"/>
      <c r="WTB28" s="293"/>
      <c r="WTC28" s="293"/>
      <c r="WTD28" s="293"/>
      <c r="WTE28" s="293"/>
      <c r="WTF28" s="293"/>
      <c r="WTG28" s="293"/>
      <c r="WTH28" s="293"/>
      <c r="WTI28" s="293"/>
      <c r="WTJ28" s="293"/>
      <c r="WTK28" s="293"/>
      <c r="WTL28" s="293"/>
      <c r="WTM28" s="293"/>
      <c r="WTN28" s="293"/>
      <c r="WTO28" s="293"/>
      <c r="WTP28" s="293"/>
      <c r="WTQ28" s="293"/>
      <c r="WTR28" s="293"/>
      <c r="WTS28" s="293"/>
      <c r="WTT28" s="293"/>
      <c r="WTU28" s="293"/>
      <c r="WTV28" s="293"/>
      <c r="WTW28" s="293"/>
      <c r="WTX28" s="293"/>
      <c r="WTY28" s="293"/>
      <c r="WTZ28" s="293"/>
      <c r="WUA28" s="293"/>
      <c r="WUB28" s="293"/>
      <c r="WUC28" s="293"/>
      <c r="WUD28" s="293"/>
      <c r="WUE28" s="293"/>
      <c r="WUF28" s="293"/>
      <c r="WUG28" s="293"/>
      <c r="WUH28" s="293"/>
      <c r="WUI28" s="293"/>
      <c r="WUJ28" s="293"/>
      <c r="WUK28" s="293"/>
      <c r="WUL28" s="293"/>
      <c r="WUM28" s="293"/>
      <c r="WUN28" s="293"/>
      <c r="WUO28" s="293"/>
      <c r="WUP28" s="293"/>
      <c r="WUQ28" s="293"/>
      <c r="WUR28" s="293"/>
      <c r="WUS28" s="293"/>
      <c r="WUT28" s="293"/>
      <c r="WUU28" s="293"/>
      <c r="WUV28" s="293"/>
      <c r="WUW28" s="293"/>
      <c r="WUX28" s="293"/>
      <c r="WUY28" s="293"/>
      <c r="WUZ28" s="293"/>
      <c r="WVA28" s="293"/>
      <c r="WVB28" s="293"/>
      <c r="WVC28" s="293"/>
      <c r="WVD28" s="293"/>
      <c r="WVE28" s="293"/>
      <c r="WVF28" s="293"/>
      <c r="WVG28" s="293"/>
      <c r="WVH28" s="293"/>
      <c r="WVI28" s="293"/>
      <c r="WVJ28" s="293"/>
      <c r="WVK28" s="293"/>
      <c r="WVL28" s="293"/>
      <c r="WVM28" s="293"/>
      <c r="WVN28" s="293"/>
      <c r="WVO28" s="293"/>
      <c r="WVP28" s="293"/>
      <c r="WVQ28" s="293"/>
      <c r="WVR28" s="293"/>
      <c r="WVS28" s="293"/>
      <c r="WVT28" s="293"/>
      <c r="WVU28" s="293"/>
      <c r="WVV28" s="293"/>
      <c r="WVW28" s="293"/>
      <c r="WVX28" s="293"/>
      <c r="WVY28" s="293"/>
      <c r="WVZ28" s="293"/>
      <c r="WWA28" s="293"/>
      <c r="WWB28" s="293"/>
      <c r="WWC28" s="293"/>
      <c r="WWD28" s="293"/>
      <c r="WWE28" s="293"/>
      <c r="WWF28" s="293"/>
      <c r="WWG28" s="293"/>
      <c r="WWH28" s="293"/>
      <c r="WWI28" s="293"/>
      <c r="WWJ28" s="293"/>
      <c r="WWK28" s="293"/>
      <c r="WWL28" s="293"/>
      <c r="WWM28" s="293"/>
      <c r="WWN28" s="293"/>
      <c r="WWO28" s="293"/>
      <c r="WWP28" s="293"/>
      <c r="WWQ28" s="293"/>
      <c r="WWR28" s="293"/>
      <c r="WWS28" s="293"/>
      <c r="WWT28" s="293"/>
      <c r="WWU28" s="293"/>
      <c r="WWV28" s="293"/>
      <c r="WWW28" s="293"/>
      <c r="WWX28" s="293"/>
      <c r="WWY28" s="293"/>
      <c r="WWZ28" s="293"/>
      <c r="WXA28" s="293"/>
      <c r="WXB28" s="293"/>
      <c r="WXC28" s="293"/>
      <c r="WXD28" s="293"/>
      <c r="WXE28" s="293"/>
      <c r="WXF28" s="293"/>
      <c r="WXG28" s="293"/>
      <c r="WXH28" s="293"/>
      <c r="WXI28" s="293"/>
      <c r="WXJ28" s="293"/>
      <c r="WXK28" s="293"/>
      <c r="WXL28" s="293"/>
      <c r="WXM28" s="293"/>
      <c r="WXN28" s="293"/>
      <c r="WXO28" s="293"/>
      <c r="WXP28" s="293"/>
      <c r="WXQ28" s="293"/>
      <c r="WXR28" s="293"/>
      <c r="WXS28" s="293"/>
      <c r="WXT28" s="293"/>
      <c r="WXU28" s="293"/>
      <c r="WXV28" s="293"/>
      <c r="WXW28" s="293"/>
      <c r="WXX28" s="293"/>
      <c r="WXY28" s="293"/>
      <c r="WXZ28" s="293"/>
      <c r="WYA28" s="293"/>
      <c r="WYB28" s="293"/>
      <c r="WYC28" s="293"/>
      <c r="WYD28" s="293"/>
      <c r="WYE28" s="293"/>
      <c r="WYF28" s="293"/>
      <c r="WYG28" s="293"/>
      <c r="WYH28" s="293"/>
      <c r="WYI28" s="293"/>
      <c r="WYJ28" s="293"/>
      <c r="WYK28" s="293"/>
      <c r="WYL28" s="293"/>
      <c r="WYM28" s="293"/>
      <c r="WYN28" s="293"/>
      <c r="WYO28" s="293"/>
      <c r="WYP28" s="293"/>
      <c r="WYQ28" s="293"/>
      <c r="WYR28" s="293"/>
      <c r="WYS28" s="293"/>
      <c r="WYT28" s="293"/>
      <c r="WYU28" s="293"/>
      <c r="WYV28" s="293"/>
      <c r="WYW28" s="293"/>
      <c r="WYX28" s="293"/>
      <c r="WYY28" s="293"/>
      <c r="WYZ28" s="293"/>
      <c r="WZA28" s="293"/>
      <c r="WZB28" s="293"/>
      <c r="WZC28" s="293"/>
      <c r="WZD28" s="293"/>
      <c r="WZE28" s="293"/>
      <c r="WZF28" s="293"/>
      <c r="WZG28" s="293"/>
      <c r="WZH28" s="293"/>
      <c r="WZI28" s="293"/>
      <c r="WZJ28" s="293"/>
      <c r="WZK28" s="293"/>
      <c r="WZL28" s="293"/>
      <c r="WZM28" s="293"/>
      <c r="WZN28" s="293"/>
      <c r="WZO28" s="293"/>
      <c r="WZP28" s="293"/>
      <c r="WZQ28" s="293"/>
      <c r="WZR28" s="293"/>
      <c r="WZS28" s="293"/>
      <c r="WZT28" s="293"/>
      <c r="WZU28" s="293"/>
      <c r="WZV28" s="293"/>
      <c r="WZW28" s="293"/>
      <c r="WZX28" s="293"/>
      <c r="WZY28" s="293"/>
      <c r="WZZ28" s="293"/>
      <c r="XAA28" s="293"/>
      <c r="XAB28" s="293"/>
      <c r="XAC28" s="293"/>
      <c r="XAD28" s="293"/>
      <c r="XAE28" s="293"/>
      <c r="XAF28" s="293"/>
      <c r="XAG28" s="293"/>
      <c r="XAH28" s="293"/>
      <c r="XAI28" s="293"/>
      <c r="XAJ28" s="293"/>
      <c r="XAK28" s="293"/>
      <c r="XAL28" s="293"/>
      <c r="XAM28" s="293"/>
      <c r="XAN28" s="293"/>
      <c r="XAO28" s="293"/>
      <c r="XAP28" s="293"/>
      <c r="XAQ28" s="293"/>
      <c r="XAR28" s="293"/>
      <c r="XAS28" s="293"/>
      <c r="XAT28" s="293"/>
      <c r="XAU28" s="293"/>
      <c r="XAV28" s="293"/>
      <c r="XAW28" s="293"/>
      <c r="XAX28" s="293"/>
      <c r="XAY28" s="293"/>
      <c r="XAZ28" s="293"/>
      <c r="XBA28" s="293"/>
      <c r="XBB28" s="293"/>
      <c r="XBC28" s="293"/>
      <c r="XBD28" s="293"/>
      <c r="XBE28" s="293"/>
      <c r="XBF28" s="293"/>
      <c r="XBG28" s="293"/>
      <c r="XBH28" s="293"/>
      <c r="XBI28" s="293"/>
      <c r="XBJ28" s="293"/>
      <c r="XBK28" s="293"/>
      <c r="XBL28" s="293"/>
      <c r="XBM28" s="293"/>
      <c r="XBN28" s="293"/>
      <c r="XBO28" s="293"/>
      <c r="XBP28" s="293"/>
      <c r="XBQ28" s="293"/>
      <c r="XBR28" s="293"/>
      <c r="XBS28" s="293"/>
      <c r="XBT28" s="293"/>
      <c r="XBU28" s="293"/>
      <c r="XBV28" s="293"/>
      <c r="XBW28" s="293"/>
      <c r="XBX28" s="293"/>
      <c r="XBY28" s="293"/>
      <c r="XBZ28" s="293"/>
      <c r="XCA28" s="293"/>
      <c r="XCB28" s="293"/>
      <c r="XCC28" s="293"/>
      <c r="XCD28" s="293"/>
      <c r="XCE28" s="293"/>
      <c r="XCF28" s="293"/>
      <c r="XCG28" s="293"/>
      <c r="XCH28" s="293"/>
      <c r="XCI28" s="293"/>
      <c r="XCJ28" s="293"/>
      <c r="XCK28" s="293"/>
      <c r="XCL28" s="293"/>
      <c r="XCM28" s="293"/>
      <c r="XCN28" s="293"/>
      <c r="XCO28" s="293"/>
      <c r="XCP28" s="293"/>
      <c r="XCQ28" s="293"/>
      <c r="XCR28" s="293"/>
      <c r="XCS28" s="293"/>
      <c r="XCT28" s="293"/>
      <c r="XCU28" s="293"/>
      <c r="XCV28" s="293"/>
      <c r="XCW28" s="293"/>
      <c r="XCX28" s="293"/>
      <c r="XCY28" s="293"/>
      <c r="XCZ28" s="293"/>
      <c r="XDA28" s="293"/>
      <c r="XDB28" s="293"/>
      <c r="XDC28" s="293"/>
      <c r="XDD28" s="293"/>
      <c r="XDE28" s="293"/>
      <c r="XDF28" s="293"/>
      <c r="XDG28" s="293"/>
      <c r="XDH28" s="293"/>
      <c r="XDI28" s="293"/>
      <c r="XDJ28" s="293"/>
      <c r="XDK28" s="293"/>
      <c r="XDL28" s="293"/>
      <c r="XDM28" s="293"/>
      <c r="XDN28" s="293"/>
      <c r="XDO28" s="293"/>
      <c r="XDP28" s="293"/>
      <c r="XDQ28" s="293"/>
      <c r="XDR28" s="293"/>
      <c r="XDS28" s="293"/>
      <c r="XDT28" s="293"/>
      <c r="XDU28" s="293"/>
      <c r="XDV28" s="293"/>
      <c r="XDW28" s="293"/>
      <c r="XDX28" s="293"/>
      <c r="XDY28" s="293"/>
      <c r="XDZ28" s="293"/>
      <c r="XEA28" s="293"/>
      <c r="XEB28" s="293"/>
      <c r="XEC28" s="293"/>
      <c r="XED28" s="293"/>
      <c r="XEE28" s="293"/>
      <c r="XEF28" s="293"/>
      <c r="XEG28" s="293"/>
      <c r="XEH28" s="293"/>
      <c r="XEI28" s="293"/>
      <c r="XEJ28" s="293"/>
      <c r="XEK28" s="293"/>
      <c r="XEL28" s="293"/>
      <c r="XEM28" s="293"/>
      <c r="XEN28" s="293"/>
      <c r="XEO28" s="293"/>
      <c r="XEP28" s="293"/>
      <c r="XEQ28" s="293"/>
      <c r="XER28" s="293"/>
      <c r="XES28" s="293"/>
      <c r="XET28" s="293"/>
      <c r="XEU28" s="293"/>
      <c r="XEV28" s="293"/>
      <c r="XEW28" s="293"/>
      <c r="XEX28" s="293"/>
      <c r="XEY28" s="293"/>
      <c r="XEZ28" s="293"/>
      <c r="XFA28" s="293"/>
      <c r="XFB28" s="293"/>
      <c r="XFC28" s="293"/>
      <c r="XFD28" s="293"/>
    </row>
    <row r="29" s="575" customFormat="true" ht="32.1" customHeight="true" spans="1:16384">
      <c r="A29" s="585"/>
      <c r="B29" s="582" t="s">
        <v>27</v>
      </c>
      <c r="C29" s="577"/>
      <c r="D29" s="586"/>
      <c r="E29" s="574"/>
      <c r="F29" s="574"/>
      <c r="G29" s="574"/>
      <c r="H29" s="574"/>
      <c r="I29" s="574"/>
      <c r="J29" s="574"/>
      <c r="K29" s="574"/>
      <c r="L29" s="574"/>
      <c r="M29" s="574"/>
      <c r="N29" s="574"/>
      <c r="O29" s="574"/>
      <c r="P29" s="574"/>
      <c r="Q29" s="574"/>
      <c r="R29" s="574"/>
      <c r="S29" s="574"/>
      <c r="T29" s="574"/>
      <c r="U29" s="574"/>
      <c r="V29" s="574"/>
      <c r="W29" s="574"/>
      <c r="X29" s="574"/>
      <c r="Y29" s="574"/>
      <c r="Z29" s="574"/>
      <c r="AA29" s="574"/>
      <c r="AB29" s="574"/>
      <c r="AC29" s="574"/>
      <c r="AD29" s="574"/>
      <c r="AE29" s="574"/>
      <c r="AF29" s="574"/>
      <c r="AG29" s="574"/>
      <c r="AH29" s="574"/>
      <c r="AI29" s="574"/>
      <c r="AJ29" s="574"/>
      <c r="AK29" s="574"/>
      <c r="AL29" s="574"/>
      <c r="AM29" s="574"/>
      <c r="AN29" s="574"/>
      <c r="AO29" s="574"/>
      <c r="AP29" s="574"/>
      <c r="AQ29" s="574"/>
      <c r="AR29" s="574"/>
      <c r="AS29" s="574"/>
      <c r="AT29" s="574"/>
      <c r="AU29" s="574"/>
      <c r="AV29" s="574"/>
      <c r="AW29" s="574"/>
      <c r="AX29" s="574"/>
      <c r="AY29" s="574"/>
      <c r="AZ29" s="574"/>
      <c r="BA29" s="574"/>
      <c r="BB29" s="574"/>
      <c r="BC29" s="574"/>
      <c r="BD29" s="574"/>
      <c r="BE29" s="574"/>
      <c r="BF29" s="574"/>
      <c r="BG29" s="574"/>
      <c r="BH29" s="574"/>
      <c r="BI29" s="574"/>
      <c r="BJ29" s="574"/>
      <c r="BK29" s="574"/>
      <c r="BL29" s="574"/>
      <c r="BM29" s="574"/>
      <c r="BN29" s="574"/>
      <c r="BO29" s="574"/>
      <c r="BP29" s="574"/>
      <c r="BQ29" s="574"/>
      <c r="BR29" s="574"/>
      <c r="BS29" s="574"/>
      <c r="BT29" s="574"/>
      <c r="BU29" s="574"/>
      <c r="BV29" s="574"/>
      <c r="BW29" s="574"/>
      <c r="BX29" s="574"/>
      <c r="BY29" s="574"/>
      <c r="BZ29" s="574"/>
      <c r="CA29" s="574"/>
      <c r="CB29" s="574"/>
      <c r="CC29" s="574"/>
      <c r="CD29" s="574"/>
      <c r="CE29" s="574"/>
      <c r="CF29" s="574"/>
      <c r="CG29" s="574"/>
      <c r="CH29" s="574"/>
      <c r="CI29" s="574"/>
      <c r="CJ29" s="574"/>
      <c r="CK29" s="574"/>
      <c r="CL29" s="574"/>
      <c r="CM29" s="574"/>
      <c r="CN29" s="574"/>
      <c r="CO29" s="574"/>
      <c r="CP29" s="574"/>
      <c r="CQ29" s="574"/>
      <c r="CR29" s="574"/>
      <c r="CS29" s="574"/>
      <c r="CT29" s="574"/>
      <c r="CU29" s="574"/>
      <c r="CV29" s="574"/>
      <c r="CW29" s="574"/>
      <c r="CX29" s="574"/>
      <c r="CY29" s="574"/>
      <c r="CZ29" s="574"/>
      <c r="DA29" s="574"/>
      <c r="DB29" s="574"/>
      <c r="DC29" s="574"/>
      <c r="DD29" s="574"/>
      <c r="DE29" s="574"/>
      <c r="DF29" s="574"/>
      <c r="DG29" s="574"/>
      <c r="DH29" s="574"/>
      <c r="DI29" s="574"/>
      <c r="DJ29" s="574"/>
      <c r="DK29" s="574"/>
      <c r="DL29" s="574"/>
      <c r="DM29" s="574"/>
      <c r="DN29" s="574"/>
      <c r="DO29" s="574"/>
      <c r="DP29" s="574"/>
      <c r="DQ29" s="574"/>
      <c r="DR29" s="574"/>
      <c r="DS29" s="574"/>
      <c r="DT29" s="574"/>
      <c r="DU29" s="574"/>
      <c r="DV29" s="574"/>
      <c r="DW29" s="574"/>
      <c r="DX29" s="574"/>
      <c r="DY29" s="574"/>
      <c r="DZ29" s="574"/>
      <c r="EA29" s="574"/>
      <c r="EB29" s="574"/>
      <c r="EC29" s="574"/>
      <c r="ED29" s="574"/>
      <c r="EE29" s="574"/>
      <c r="EF29" s="574"/>
      <c r="EG29" s="574"/>
      <c r="EH29" s="574"/>
      <c r="EI29" s="574"/>
      <c r="EJ29" s="574"/>
      <c r="EK29" s="574"/>
      <c r="EL29" s="574"/>
      <c r="EM29" s="574"/>
      <c r="EN29" s="574"/>
      <c r="EO29" s="574"/>
      <c r="EP29" s="574"/>
      <c r="EQ29" s="574"/>
      <c r="ER29" s="574"/>
      <c r="ES29" s="574"/>
      <c r="ET29" s="574"/>
      <c r="EU29" s="574"/>
      <c r="EV29" s="574"/>
      <c r="EW29" s="574"/>
      <c r="EX29" s="574"/>
      <c r="EY29" s="574"/>
      <c r="EZ29" s="574"/>
      <c r="FA29" s="574"/>
      <c r="FB29" s="574"/>
      <c r="FC29" s="574"/>
      <c r="FD29" s="574"/>
      <c r="FE29" s="574"/>
      <c r="FF29" s="574"/>
      <c r="FG29" s="574"/>
      <c r="FH29" s="574"/>
      <c r="FI29" s="574"/>
      <c r="FJ29" s="574"/>
      <c r="FK29" s="574"/>
      <c r="FL29" s="574"/>
      <c r="FM29" s="574"/>
      <c r="FN29" s="574"/>
      <c r="FO29" s="574"/>
      <c r="FP29" s="574"/>
      <c r="FQ29" s="574"/>
      <c r="FR29" s="574"/>
      <c r="FS29" s="574"/>
      <c r="FT29" s="574"/>
      <c r="FU29" s="574"/>
      <c r="FV29" s="574"/>
      <c r="FW29" s="574"/>
      <c r="FX29" s="574"/>
      <c r="FY29" s="574"/>
      <c r="FZ29" s="574"/>
      <c r="GA29" s="574"/>
      <c r="GB29" s="574"/>
      <c r="GC29" s="574"/>
      <c r="GD29" s="574"/>
      <c r="GE29" s="574"/>
      <c r="GF29" s="574"/>
      <c r="GG29" s="574"/>
      <c r="GH29" s="574"/>
      <c r="GI29" s="574"/>
      <c r="GJ29" s="574"/>
      <c r="GK29" s="574"/>
      <c r="GL29" s="574"/>
      <c r="GM29" s="574"/>
      <c r="GN29" s="574"/>
      <c r="GO29" s="574"/>
      <c r="GP29" s="574"/>
      <c r="GQ29" s="574"/>
      <c r="GR29" s="574"/>
      <c r="GS29" s="574"/>
      <c r="GT29" s="574"/>
      <c r="GU29" s="574"/>
      <c r="GV29" s="574"/>
      <c r="GW29" s="574"/>
      <c r="GX29" s="574"/>
      <c r="GY29" s="574"/>
      <c r="GZ29" s="574"/>
      <c r="HA29" s="574"/>
      <c r="HB29" s="574"/>
      <c r="HC29" s="574"/>
      <c r="HD29" s="574"/>
      <c r="HE29" s="574"/>
      <c r="HF29" s="574"/>
      <c r="HG29" s="574"/>
      <c r="HH29" s="574"/>
      <c r="HI29" s="574"/>
      <c r="HJ29" s="574"/>
      <c r="HK29" s="574"/>
      <c r="HL29" s="574"/>
      <c r="HM29" s="574"/>
      <c r="HN29" s="574"/>
      <c r="HO29" s="574"/>
      <c r="HP29" s="574"/>
      <c r="HQ29" s="574"/>
      <c r="HR29" s="574"/>
      <c r="HS29" s="574"/>
      <c r="HT29" s="574"/>
      <c r="HU29" s="574"/>
      <c r="HV29" s="574"/>
      <c r="HW29" s="574"/>
      <c r="HX29" s="574"/>
      <c r="HY29" s="574"/>
      <c r="HZ29" s="574"/>
      <c r="IA29" s="574"/>
      <c r="IB29" s="574"/>
      <c r="IC29" s="574"/>
      <c r="ID29" s="574"/>
      <c r="IE29" s="293"/>
      <c r="IF29" s="293"/>
      <c r="IG29" s="293"/>
      <c r="IH29" s="293"/>
      <c r="II29" s="293"/>
      <c r="IJ29" s="293"/>
      <c r="IK29" s="293"/>
      <c r="IL29" s="293"/>
      <c r="IM29" s="293"/>
      <c r="IN29" s="293"/>
      <c r="IO29" s="293"/>
      <c r="IP29" s="293"/>
      <c r="IQ29" s="293"/>
      <c r="IR29" s="293"/>
      <c r="IS29" s="293"/>
      <c r="IT29" s="293"/>
      <c r="IU29" s="293"/>
      <c r="IV29" s="293"/>
      <c r="IW29" s="293"/>
      <c r="IX29" s="293"/>
      <c r="IY29" s="293"/>
      <c r="IZ29" s="293"/>
      <c r="JA29" s="293"/>
      <c r="JB29" s="293"/>
      <c r="JC29" s="293"/>
      <c r="JD29" s="293"/>
      <c r="JE29" s="293"/>
      <c r="JF29" s="293"/>
      <c r="JG29" s="293"/>
      <c r="JH29" s="293"/>
      <c r="JI29" s="293"/>
      <c r="JJ29" s="293"/>
      <c r="JK29" s="293"/>
      <c r="JL29" s="293"/>
      <c r="JM29" s="293"/>
      <c r="JN29" s="293"/>
      <c r="JO29" s="293"/>
      <c r="JP29" s="293"/>
      <c r="JQ29" s="293"/>
      <c r="JR29" s="293"/>
      <c r="JS29" s="293"/>
      <c r="JT29" s="293"/>
      <c r="JU29" s="293"/>
      <c r="JV29" s="293"/>
      <c r="JW29" s="293"/>
      <c r="JX29" s="293"/>
      <c r="JY29" s="293"/>
      <c r="JZ29" s="293"/>
      <c r="KA29" s="293"/>
      <c r="KB29" s="293"/>
      <c r="KC29" s="293"/>
      <c r="KD29" s="293"/>
      <c r="KE29" s="293"/>
      <c r="KF29" s="293"/>
      <c r="KG29" s="293"/>
      <c r="KH29" s="293"/>
      <c r="KI29" s="293"/>
      <c r="KJ29" s="293"/>
      <c r="KK29" s="293"/>
      <c r="KL29" s="293"/>
      <c r="KM29" s="293"/>
      <c r="KN29" s="293"/>
      <c r="KO29" s="293"/>
      <c r="KP29" s="293"/>
      <c r="KQ29" s="293"/>
      <c r="KR29" s="293"/>
      <c r="KS29" s="293"/>
      <c r="KT29" s="293"/>
      <c r="KU29" s="293"/>
      <c r="KV29" s="293"/>
      <c r="KW29" s="293"/>
      <c r="KX29" s="293"/>
      <c r="KY29" s="293"/>
      <c r="KZ29" s="293"/>
      <c r="LA29" s="293"/>
      <c r="LB29" s="293"/>
      <c r="LC29" s="293"/>
      <c r="LD29" s="293"/>
      <c r="LE29" s="293"/>
      <c r="LF29" s="293"/>
      <c r="LG29" s="293"/>
      <c r="LH29" s="293"/>
      <c r="LI29" s="293"/>
      <c r="LJ29" s="293"/>
      <c r="LK29" s="293"/>
      <c r="LL29" s="293"/>
      <c r="LM29" s="293"/>
      <c r="LN29" s="293"/>
      <c r="LO29" s="293"/>
      <c r="LP29" s="293"/>
      <c r="LQ29" s="293"/>
      <c r="LR29" s="293"/>
      <c r="LS29" s="293"/>
      <c r="LT29" s="293"/>
      <c r="LU29" s="293"/>
      <c r="LV29" s="293"/>
      <c r="LW29" s="293"/>
      <c r="LX29" s="293"/>
      <c r="LY29" s="293"/>
      <c r="LZ29" s="293"/>
      <c r="MA29" s="293"/>
      <c r="MB29" s="293"/>
      <c r="MC29" s="293"/>
      <c r="MD29" s="293"/>
      <c r="ME29" s="293"/>
      <c r="MF29" s="293"/>
      <c r="MG29" s="293"/>
      <c r="MH29" s="293"/>
      <c r="MI29" s="293"/>
      <c r="MJ29" s="293"/>
      <c r="MK29" s="293"/>
      <c r="ML29" s="293"/>
      <c r="MM29" s="293"/>
      <c r="MN29" s="293"/>
      <c r="MO29" s="293"/>
      <c r="MP29" s="293"/>
      <c r="MQ29" s="293"/>
      <c r="MR29" s="293"/>
      <c r="MS29" s="293"/>
      <c r="MT29" s="293"/>
      <c r="MU29" s="293"/>
      <c r="MV29" s="293"/>
      <c r="MW29" s="293"/>
      <c r="MX29" s="293"/>
      <c r="MY29" s="293"/>
      <c r="MZ29" s="293"/>
      <c r="NA29" s="293"/>
      <c r="NB29" s="293"/>
      <c r="NC29" s="293"/>
      <c r="ND29" s="293"/>
      <c r="NE29" s="293"/>
      <c r="NF29" s="293"/>
      <c r="NG29" s="293"/>
      <c r="NH29" s="293"/>
      <c r="NI29" s="293"/>
      <c r="NJ29" s="293"/>
      <c r="NK29" s="293"/>
      <c r="NL29" s="293"/>
      <c r="NM29" s="293"/>
      <c r="NN29" s="293"/>
      <c r="NO29" s="293"/>
      <c r="NP29" s="293"/>
      <c r="NQ29" s="293"/>
      <c r="NR29" s="293"/>
      <c r="NS29" s="293"/>
      <c r="NT29" s="293"/>
      <c r="NU29" s="293"/>
      <c r="NV29" s="293"/>
      <c r="NW29" s="293"/>
      <c r="NX29" s="293"/>
      <c r="NY29" s="293"/>
      <c r="NZ29" s="293"/>
      <c r="OA29" s="293"/>
      <c r="OB29" s="293"/>
      <c r="OC29" s="293"/>
      <c r="OD29" s="293"/>
      <c r="OE29" s="293"/>
      <c r="OF29" s="293"/>
      <c r="OG29" s="293"/>
      <c r="OH29" s="293"/>
      <c r="OI29" s="293"/>
      <c r="OJ29" s="293"/>
      <c r="OK29" s="293"/>
      <c r="OL29" s="293"/>
      <c r="OM29" s="293"/>
      <c r="ON29" s="293"/>
      <c r="OO29" s="293"/>
      <c r="OP29" s="293"/>
      <c r="OQ29" s="293"/>
      <c r="OR29" s="293"/>
      <c r="OS29" s="293"/>
      <c r="OT29" s="293"/>
      <c r="OU29" s="293"/>
      <c r="OV29" s="293"/>
      <c r="OW29" s="293"/>
      <c r="OX29" s="293"/>
      <c r="OY29" s="293"/>
      <c r="OZ29" s="293"/>
      <c r="PA29" s="293"/>
      <c r="PB29" s="293"/>
      <c r="PC29" s="293"/>
      <c r="PD29" s="293"/>
      <c r="PE29" s="293"/>
      <c r="PF29" s="293"/>
      <c r="PG29" s="293"/>
      <c r="PH29" s="293"/>
      <c r="PI29" s="293"/>
      <c r="PJ29" s="293"/>
      <c r="PK29" s="293"/>
      <c r="PL29" s="293"/>
      <c r="PM29" s="293"/>
      <c r="PN29" s="293"/>
      <c r="PO29" s="293"/>
      <c r="PP29" s="293"/>
      <c r="PQ29" s="293"/>
      <c r="PR29" s="293"/>
      <c r="PS29" s="293"/>
      <c r="PT29" s="293"/>
      <c r="PU29" s="293"/>
      <c r="PV29" s="293"/>
      <c r="PW29" s="293"/>
      <c r="PX29" s="293"/>
      <c r="PY29" s="293"/>
      <c r="PZ29" s="293"/>
      <c r="QA29" s="293"/>
      <c r="QB29" s="293"/>
      <c r="QC29" s="293"/>
      <c r="QD29" s="293"/>
      <c r="QE29" s="293"/>
      <c r="QF29" s="293"/>
      <c r="QG29" s="293"/>
      <c r="QH29" s="293"/>
      <c r="QI29" s="293"/>
      <c r="QJ29" s="293"/>
      <c r="QK29" s="293"/>
      <c r="QL29" s="293"/>
      <c r="QM29" s="293"/>
      <c r="QN29" s="293"/>
      <c r="QO29" s="293"/>
      <c r="QP29" s="293"/>
      <c r="QQ29" s="293"/>
      <c r="QR29" s="293"/>
      <c r="QS29" s="293"/>
      <c r="QT29" s="293"/>
      <c r="QU29" s="293"/>
      <c r="QV29" s="293"/>
      <c r="QW29" s="293"/>
      <c r="QX29" s="293"/>
      <c r="QY29" s="293"/>
      <c r="QZ29" s="293"/>
      <c r="RA29" s="293"/>
      <c r="RB29" s="293"/>
      <c r="RC29" s="293"/>
      <c r="RD29" s="293"/>
      <c r="RE29" s="293"/>
      <c r="RF29" s="293"/>
      <c r="RG29" s="293"/>
      <c r="RH29" s="293"/>
      <c r="RI29" s="293"/>
      <c r="RJ29" s="293"/>
      <c r="RK29" s="293"/>
      <c r="RL29" s="293"/>
      <c r="RM29" s="293"/>
      <c r="RN29" s="293"/>
      <c r="RO29" s="293"/>
      <c r="RP29" s="293"/>
      <c r="RQ29" s="293"/>
      <c r="RR29" s="293"/>
      <c r="RS29" s="293"/>
      <c r="RT29" s="293"/>
      <c r="RU29" s="293"/>
      <c r="RV29" s="293"/>
      <c r="RW29" s="293"/>
      <c r="RX29" s="293"/>
      <c r="RY29" s="293"/>
      <c r="RZ29" s="293"/>
      <c r="SA29" s="293"/>
      <c r="SB29" s="293"/>
      <c r="SC29" s="293"/>
      <c r="SD29" s="293"/>
      <c r="SE29" s="293"/>
      <c r="SF29" s="293"/>
      <c r="SG29" s="293"/>
      <c r="SH29" s="293"/>
      <c r="SI29" s="293"/>
      <c r="SJ29" s="293"/>
      <c r="SK29" s="293"/>
      <c r="SL29" s="293"/>
      <c r="SM29" s="293"/>
      <c r="SN29" s="293"/>
      <c r="SO29" s="293"/>
      <c r="SP29" s="293"/>
      <c r="SQ29" s="293"/>
      <c r="SR29" s="293"/>
      <c r="SS29" s="293"/>
      <c r="ST29" s="293"/>
      <c r="SU29" s="293"/>
      <c r="SV29" s="293"/>
      <c r="SW29" s="293"/>
      <c r="SX29" s="293"/>
      <c r="SY29" s="293"/>
      <c r="SZ29" s="293"/>
      <c r="TA29" s="293"/>
      <c r="TB29" s="293"/>
      <c r="TC29" s="293"/>
      <c r="TD29" s="293"/>
      <c r="TE29" s="293"/>
      <c r="TF29" s="293"/>
      <c r="TG29" s="293"/>
      <c r="TH29" s="293"/>
      <c r="TI29" s="293"/>
      <c r="TJ29" s="293"/>
      <c r="TK29" s="293"/>
      <c r="TL29" s="293"/>
      <c r="TM29" s="293"/>
      <c r="TN29" s="293"/>
      <c r="TO29" s="293"/>
      <c r="TP29" s="293"/>
      <c r="TQ29" s="293"/>
      <c r="TR29" s="293"/>
      <c r="TS29" s="293"/>
      <c r="TT29" s="293"/>
      <c r="TU29" s="293"/>
      <c r="TV29" s="293"/>
      <c r="TW29" s="293"/>
      <c r="TX29" s="293"/>
      <c r="TY29" s="293"/>
      <c r="TZ29" s="293"/>
      <c r="UA29" s="293"/>
      <c r="UB29" s="293"/>
      <c r="UC29" s="293"/>
      <c r="UD29" s="293"/>
      <c r="UE29" s="293"/>
      <c r="UF29" s="293"/>
      <c r="UG29" s="293"/>
      <c r="UH29" s="293"/>
      <c r="UI29" s="293"/>
      <c r="UJ29" s="293"/>
      <c r="UK29" s="293"/>
      <c r="UL29" s="293"/>
      <c r="UM29" s="293"/>
      <c r="UN29" s="293"/>
      <c r="UO29" s="293"/>
      <c r="UP29" s="293"/>
      <c r="UQ29" s="293"/>
      <c r="UR29" s="293"/>
      <c r="US29" s="293"/>
      <c r="UT29" s="293"/>
      <c r="UU29" s="293"/>
      <c r="UV29" s="293"/>
      <c r="UW29" s="293"/>
      <c r="UX29" s="293"/>
      <c r="UY29" s="293"/>
      <c r="UZ29" s="293"/>
      <c r="VA29" s="293"/>
      <c r="VB29" s="293"/>
      <c r="VC29" s="293"/>
      <c r="VD29" s="293"/>
      <c r="VE29" s="293"/>
      <c r="VF29" s="293"/>
      <c r="VG29" s="293"/>
      <c r="VH29" s="293"/>
      <c r="VI29" s="293"/>
      <c r="VJ29" s="293"/>
      <c r="VK29" s="293"/>
      <c r="VL29" s="293"/>
      <c r="VM29" s="293"/>
      <c r="VN29" s="293"/>
      <c r="VO29" s="293"/>
      <c r="VP29" s="293"/>
      <c r="VQ29" s="293"/>
      <c r="VR29" s="293"/>
      <c r="VS29" s="293"/>
      <c r="VT29" s="293"/>
      <c r="VU29" s="293"/>
      <c r="VV29" s="293"/>
      <c r="VW29" s="293"/>
      <c r="VX29" s="293"/>
      <c r="VY29" s="293"/>
      <c r="VZ29" s="293"/>
      <c r="WA29" s="293"/>
      <c r="WB29" s="293"/>
      <c r="WC29" s="293"/>
      <c r="WD29" s="293"/>
      <c r="WE29" s="293"/>
      <c r="WF29" s="293"/>
      <c r="WG29" s="293"/>
      <c r="WH29" s="293"/>
      <c r="WI29" s="293"/>
      <c r="WJ29" s="293"/>
      <c r="WK29" s="293"/>
      <c r="WL29" s="293"/>
      <c r="WM29" s="293"/>
      <c r="WN29" s="293"/>
      <c r="WO29" s="293"/>
      <c r="WP29" s="293"/>
      <c r="WQ29" s="293"/>
      <c r="WR29" s="293"/>
      <c r="WS29" s="293"/>
      <c r="WT29" s="293"/>
      <c r="WU29" s="293"/>
      <c r="WV29" s="293"/>
      <c r="WW29" s="293"/>
      <c r="WX29" s="293"/>
      <c r="WY29" s="293"/>
      <c r="WZ29" s="293"/>
      <c r="XA29" s="293"/>
      <c r="XB29" s="293"/>
      <c r="XC29" s="293"/>
      <c r="XD29" s="293"/>
      <c r="XE29" s="293"/>
      <c r="XF29" s="293"/>
      <c r="XG29" s="293"/>
      <c r="XH29" s="293"/>
      <c r="XI29" s="293"/>
      <c r="XJ29" s="293"/>
      <c r="XK29" s="293"/>
      <c r="XL29" s="293"/>
      <c r="XM29" s="293"/>
      <c r="XN29" s="293"/>
      <c r="XO29" s="293"/>
      <c r="XP29" s="293"/>
      <c r="XQ29" s="293"/>
      <c r="XR29" s="293"/>
      <c r="XS29" s="293"/>
      <c r="XT29" s="293"/>
      <c r="XU29" s="293"/>
      <c r="XV29" s="293"/>
      <c r="XW29" s="293"/>
      <c r="XX29" s="293"/>
      <c r="XY29" s="293"/>
      <c r="XZ29" s="293"/>
      <c r="YA29" s="293"/>
      <c r="YB29" s="293"/>
      <c r="YC29" s="293"/>
      <c r="YD29" s="293"/>
      <c r="YE29" s="293"/>
      <c r="YF29" s="293"/>
      <c r="YG29" s="293"/>
      <c r="YH29" s="293"/>
      <c r="YI29" s="293"/>
      <c r="YJ29" s="293"/>
      <c r="YK29" s="293"/>
      <c r="YL29" s="293"/>
      <c r="YM29" s="293"/>
      <c r="YN29" s="293"/>
      <c r="YO29" s="293"/>
      <c r="YP29" s="293"/>
      <c r="YQ29" s="293"/>
      <c r="YR29" s="293"/>
      <c r="YS29" s="293"/>
      <c r="YT29" s="293"/>
      <c r="YU29" s="293"/>
      <c r="YV29" s="293"/>
      <c r="YW29" s="293"/>
      <c r="YX29" s="293"/>
      <c r="YY29" s="293"/>
      <c r="YZ29" s="293"/>
      <c r="ZA29" s="293"/>
      <c r="ZB29" s="293"/>
      <c r="ZC29" s="293"/>
      <c r="ZD29" s="293"/>
      <c r="ZE29" s="293"/>
      <c r="ZF29" s="293"/>
      <c r="ZG29" s="293"/>
      <c r="ZH29" s="293"/>
      <c r="ZI29" s="293"/>
      <c r="ZJ29" s="293"/>
      <c r="ZK29" s="293"/>
      <c r="ZL29" s="293"/>
      <c r="ZM29" s="293"/>
      <c r="ZN29" s="293"/>
      <c r="ZO29" s="293"/>
      <c r="ZP29" s="293"/>
      <c r="ZQ29" s="293"/>
      <c r="ZR29" s="293"/>
      <c r="ZS29" s="293"/>
      <c r="ZT29" s="293"/>
      <c r="ZU29" s="293"/>
      <c r="ZV29" s="293"/>
      <c r="ZW29" s="293"/>
      <c r="ZX29" s="293"/>
      <c r="ZY29" s="293"/>
      <c r="ZZ29" s="293"/>
      <c r="AAA29" s="293"/>
      <c r="AAB29" s="293"/>
      <c r="AAC29" s="293"/>
      <c r="AAD29" s="293"/>
      <c r="AAE29" s="293"/>
      <c r="AAF29" s="293"/>
      <c r="AAG29" s="293"/>
      <c r="AAH29" s="293"/>
      <c r="AAI29" s="293"/>
      <c r="AAJ29" s="293"/>
      <c r="AAK29" s="293"/>
      <c r="AAL29" s="293"/>
      <c r="AAM29" s="293"/>
      <c r="AAN29" s="293"/>
      <c r="AAO29" s="293"/>
      <c r="AAP29" s="293"/>
      <c r="AAQ29" s="293"/>
      <c r="AAR29" s="293"/>
      <c r="AAS29" s="293"/>
      <c r="AAT29" s="293"/>
      <c r="AAU29" s="293"/>
      <c r="AAV29" s="293"/>
      <c r="AAW29" s="293"/>
      <c r="AAX29" s="293"/>
      <c r="AAY29" s="293"/>
      <c r="AAZ29" s="293"/>
      <c r="ABA29" s="293"/>
      <c r="ABB29" s="293"/>
      <c r="ABC29" s="293"/>
      <c r="ABD29" s="293"/>
      <c r="ABE29" s="293"/>
      <c r="ABF29" s="293"/>
      <c r="ABG29" s="293"/>
      <c r="ABH29" s="293"/>
      <c r="ABI29" s="293"/>
      <c r="ABJ29" s="293"/>
      <c r="ABK29" s="293"/>
      <c r="ABL29" s="293"/>
      <c r="ABM29" s="293"/>
      <c r="ABN29" s="293"/>
      <c r="ABO29" s="293"/>
      <c r="ABP29" s="293"/>
      <c r="ABQ29" s="293"/>
      <c r="ABR29" s="293"/>
      <c r="ABS29" s="293"/>
      <c r="ABT29" s="293"/>
      <c r="ABU29" s="293"/>
      <c r="ABV29" s="293"/>
      <c r="ABW29" s="293"/>
      <c r="ABX29" s="293"/>
      <c r="ABY29" s="293"/>
      <c r="ABZ29" s="293"/>
      <c r="ACA29" s="293"/>
      <c r="ACB29" s="293"/>
      <c r="ACC29" s="293"/>
      <c r="ACD29" s="293"/>
      <c r="ACE29" s="293"/>
      <c r="ACF29" s="293"/>
      <c r="ACG29" s="293"/>
      <c r="ACH29" s="293"/>
      <c r="ACI29" s="293"/>
      <c r="ACJ29" s="293"/>
      <c r="ACK29" s="293"/>
      <c r="ACL29" s="293"/>
      <c r="ACM29" s="293"/>
      <c r="ACN29" s="293"/>
      <c r="ACO29" s="293"/>
      <c r="ACP29" s="293"/>
      <c r="ACQ29" s="293"/>
      <c r="ACR29" s="293"/>
      <c r="ACS29" s="293"/>
      <c r="ACT29" s="293"/>
      <c r="ACU29" s="293"/>
      <c r="ACV29" s="293"/>
      <c r="ACW29" s="293"/>
      <c r="ACX29" s="293"/>
      <c r="ACY29" s="293"/>
      <c r="ACZ29" s="293"/>
      <c r="ADA29" s="293"/>
      <c r="ADB29" s="293"/>
      <c r="ADC29" s="293"/>
      <c r="ADD29" s="293"/>
      <c r="ADE29" s="293"/>
      <c r="ADF29" s="293"/>
      <c r="ADG29" s="293"/>
      <c r="ADH29" s="293"/>
      <c r="ADI29" s="293"/>
      <c r="ADJ29" s="293"/>
      <c r="ADK29" s="293"/>
      <c r="ADL29" s="293"/>
      <c r="ADM29" s="293"/>
      <c r="ADN29" s="293"/>
      <c r="ADO29" s="293"/>
      <c r="ADP29" s="293"/>
      <c r="ADQ29" s="293"/>
      <c r="ADR29" s="293"/>
      <c r="ADS29" s="293"/>
      <c r="ADT29" s="293"/>
      <c r="ADU29" s="293"/>
      <c r="ADV29" s="293"/>
      <c r="ADW29" s="293"/>
      <c r="ADX29" s="293"/>
      <c r="ADY29" s="293"/>
      <c r="ADZ29" s="293"/>
      <c r="AEA29" s="293"/>
      <c r="AEB29" s="293"/>
      <c r="AEC29" s="293"/>
      <c r="AED29" s="293"/>
      <c r="AEE29" s="293"/>
      <c r="AEF29" s="293"/>
      <c r="AEG29" s="293"/>
      <c r="AEH29" s="293"/>
      <c r="AEI29" s="293"/>
      <c r="AEJ29" s="293"/>
      <c r="AEK29" s="293"/>
      <c r="AEL29" s="293"/>
      <c r="AEM29" s="293"/>
      <c r="AEN29" s="293"/>
      <c r="AEO29" s="293"/>
      <c r="AEP29" s="293"/>
      <c r="AEQ29" s="293"/>
      <c r="AER29" s="293"/>
      <c r="AES29" s="293"/>
      <c r="AET29" s="293"/>
      <c r="AEU29" s="293"/>
      <c r="AEV29" s="293"/>
      <c r="AEW29" s="293"/>
      <c r="AEX29" s="293"/>
      <c r="AEY29" s="293"/>
      <c r="AEZ29" s="293"/>
      <c r="AFA29" s="293"/>
      <c r="AFB29" s="293"/>
      <c r="AFC29" s="293"/>
      <c r="AFD29" s="293"/>
      <c r="AFE29" s="293"/>
      <c r="AFF29" s="293"/>
      <c r="AFG29" s="293"/>
      <c r="AFH29" s="293"/>
      <c r="AFI29" s="293"/>
      <c r="AFJ29" s="293"/>
      <c r="AFK29" s="293"/>
      <c r="AFL29" s="293"/>
      <c r="AFM29" s="293"/>
      <c r="AFN29" s="293"/>
      <c r="AFO29" s="293"/>
      <c r="AFP29" s="293"/>
      <c r="AFQ29" s="293"/>
      <c r="AFR29" s="293"/>
      <c r="AFS29" s="293"/>
      <c r="AFT29" s="293"/>
      <c r="AFU29" s="293"/>
      <c r="AFV29" s="293"/>
      <c r="AFW29" s="293"/>
      <c r="AFX29" s="293"/>
      <c r="AFY29" s="293"/>
      <c r="AFZ29" s="293"/>
      <c r="AGA29" s="293"/>
      <c r="AGB29" s="293"/>
      <c r="AGC29" s="293"/>
      <c r="AGD29" s="293"/>
      <c r="AGE29" s="293"/>
      <c r="AGF29" s="293"/>
      <c r="AGG29" s="293"/>
      <c r="AGH29" s="293"/>
      <c r="AGI29" s="293"/>
      <c r="AGJ29" s="293"/>
      <c r="AGK29" s="293"/>
      <c r="AGL29" s="293"/>
      <c r="AGM29" s="293"/>
      <c r="AGN29" s="293"/>
      <c r="AGO29" s="293"/>
      <c r="AGP29" s="293"/>
      <c r="AGQ29" s="293"/>
      <c r="AGR29" s="293"/>
      <c r="AGS29" s="293"/>
      <c r="AGT29" s="293"/>
      <c r="AGU29" s="293"/>
      <c r="AGV29" s="293"/>
      <c r="AGW29" s="293"/>
      <c r="AGX29" s="293"/>
      <c r="AGY29" s="293"/>
      <c r="AGZ29" s="293"/>
      <c r="AHA29" s="293"/>
      <c r="AHB29" s="293"/>
      <c r="AHC29" s="293"/>
      <c r="AHD29" s="293"/>
      <c r="AHE29" s="293"/>
      <c r="AHF29" s="293"/>
      <c r="AHG29" s="293"/>
      <c r="AHH29" s="293"/>
      <c r="AHI29" s="293"/>
      <c r="AHJ29" s="293"/>
      <c r="AHK29" s="293"/>
      <c r="AHL29" s="293"/>
      <c r="AHM29" s="293"/>
      <c r="AHN29" s="293"/>
      <c r="AHO29" s="293"/>
      <c r="AHP29" s="293"/>
      <c r="AHQ29" s="293"/>
      <c r="AHR29" s="293"/>
      <c r="AHS29" s="293"/>
      <c r="AHT29" s="293"/>
      <c r="AHU29" s="293"/>
      <c r="AHV29" s="293"/>
      <c r="AHW29" s="293"/>
      <c r="AHX29" s="293"/>
      <c r="AHY29" s="293"/>
      <c r="AHZ29" s="293"/>
      <c r="AIA29" s="293"/>
      <c r="AIB29" s="293"/>
      <c r="AIC29" s="293"/>
      <c r="AID29" s="293"/>
      <c r="AIE29" s="293"/>
      <c r="AIF29" s="293"/>
      <c r="AIG29" s="293"/>
      <c r="AIH29" s="293"/>
      <c r="AII29" s="293"/>
      <c r="AIJ29" s="293"/>
      <c r="AIK29" s="293"/>
      <c r="AIL29" s="293"/>
      <c r="AIM29" s="293"/>
      <c r="AIN29" s="293"/>
      <c r="AIO29" s="293"/>
      <c r="AIP29" s="293"/>
      <c r="AIQ29" s="293"/>
      <c r="AIR29" s="293"/>
      <c r="AIS29" s="293"/>
      <c r="AIT29" s="293"/>
      <c r="AIU29" s="293"/>
      <c r="AIV29" s="293"/>
      <c r="AIW29" s="293"/>
      <c r="AIX29" s="293"/>
      <c r="AIY29" s="293"/>
      <c r="AIZ29" s="293"/>
      <c r="AJA29" s="293"/>
      <c r="AJB29" s="293"/>
      <c r="AJC29" s="293"/>
      <c r="AJD29" s="293"/>
      <c r="AJE29" s="293"/>
      <c r="AJF29" s="293"/>
      <c r="AJG29" s="293"/>
      <c r="AJH29" s="293"/>
      <c r="AJI29" s="293"/>
      <c r="AJJ29" s="293"/>
      <c r="AJK29" s="293"/>
      <c r="AJL29" s="293"/>
      <c r="AJM29" s="293"/>
      <c r="AJN29" s="293"/>
      <c r="AJO29" s="293"/>
      <c r="AJP29" s="293"/>
      <c r="AJQ29" s="293"/>
      <c r="AJR29" s="293"/>
      <c r="AJS29" s="293"/>
      <c r="AJT29" s="293"/>
      <c r="AJU29" s="293"/>
      <c r="AJV29" s="293"/>
      <c r="AJW29" s="293"/>
      <c r="AJX29" s="293"/>
      <c r="AJY29" s="293"/>
      <c r="AJZ29" s="293"/>
      <c r="AKA29" s="293"/>
      <c r="AKB29" s="293"/>
      <c r="AKC29" s="293"/>
      <c r="AKD29" s="293"/>
      <c r="AKE29" s="293"/>
      <c r="AKF29" s="293"/>
      <c r="AKG29" s="293"/>
      <c r="AKH29" s="293"/>
      <c r="AKI29" s="293"/>
      <c r="AKJ29" s="293"/>
      <c r="AKK29" s="293"/>
      <c r="AKL29" s="293"/>
      <c r="AKM29" s="293"/>
      <c r="AKN29" s="293"/>
      <c r="AKO29" s="293"/>
      <c r="AKP29" s="293"/>
      <c r="AKQ29" s="293"/>
      <c r="AKR29" s="293"/>
      <c r="AKS29" s="293"/>
      <c r="AKT29" s="293"/>
      <c r="AKU29" s="293"/>
      <c r="AKV29" s="293"/>
      <c r="AKW29" s="293"/>
      <c r="AKX29" s="293"/>
      <c r="AKY29" s="293"/>
      <c r="AKZ29" s="293"/>
      <c r="ALA29" s="293"/>
      <c r="ALB29" s="293"/>
      <c r="ALC29" s="293"/>
      <c r="ALD29" s="293"/>
      <c r="ALE29" s="293"/>
      <c r="ALF29" s="293"/>
      <c r="ALG29" s="293"/>
      <c r="ALH29" s="293"/>
      <c r="ALI29" s="293"/>
      <c r="ALJ29" s="293"/>
      <c r="ALK29" s="293"/>
      <c r="ALL29" s="293"/>
      <c r="ALM29" s="293"/>
      <c r="ALN29" s="293"/>
      <c r="ALO29" s="293"/>
      <c r="ALP29" s="293"/>
      <c r="ALQ29" s="293"/>
      <c r="ALR29" s="293"/>
      <c r="ALS29" s="293"/>
      <c r="ALT29" s="293"/>
      <c r="ALU29" s="293"/>
      <c r="ALV29" s="293"/>
      <c r="ALW29" s="293"/>
      <c r="ALX29" s="293"/>
      <c r="ALY29" s="293"/>
      <c r="ALZ29" s="293"/>
      <c r="AMA29" s="293"/>
      <c r="AMB29" s="293"/>
      <c r="AMC29" s="293"/>
      <c r="AMD29" s="293"/>
      <c r="AME29" s="293"/>
      <c r="AMF29" s="293"/>
      <c r="AMG29" s="293"/>
      <c r="AMH29" s="293"/>
      <c r="AMI29" s="293"/>
      <c r="AMJ29" s="293"/>
      <c r="AMK29" s="293"/>
      <c r="AML29" s="293"/>
      <c r="AMM29" s="293"/>
      <c r="AMN29" s="293"/>
      <c r="AMO29" s="293"/>
      <c r="AMP29" s="293"/>
      <c r="AMQ29" s="293"/>
      <c r="AMR29" s="293"/>
      <c r="AMS29" s="293"/>
      <c r="AMT29" s="293"/>
      <c r="AMU29" s="293"/>
      <c r="AMV29" s="293"/>
      <c r="AMW29" s="293"/>
      <c r="AMX29" s="293"/>
      <c r="AMY29" s="293"/>
      <c r="AMZ29" s="293"/>
      <c r="ANA29" s="293"/>
      <c r="ANB29" s="293"/>
      <c r="ANC29" s="293"/>
      <c r="AND29" s="293"/>
      <c r="ANE29" s="293"/>
      <c r="ANF29" s="293"/>
      <c r="ANG29" s="293"/>
      <c r="ANH29" s="293"/>
      <c r="ANI29" s="293"/>
      <c r="ANJ29" s="293"/>
      <c r="ANK29" s="293"/>
      <c r="ANL29" s="293"/>
      <c r="ANM29" s="293"/>
      <c r="ANN29" s="293"/>
      <c r="ANO29" s="293"/>
      <c r="ANP29" s="293"/>
      <c r="ANQ29" s="293"/>
      <c r="ANR29" s="293"/>
      <c r="ANS29" s="293"/>
      <c r="ANT29" s="293"/>
      <c r="ANU29" s="293"/>
      <c r="ANV29" s="293"/>
      <c r="ANW29" s="293"/>
      <c r="ANX29" s="293"/>
      <c r="ANY29" s="293"/>
      <c r="ANZ29" s="293"/>
      <c r="AOA29" s="293"/>
      <c r="AOB29" s="293"/>
      <c r="AOC29" s="293"/>
      <c r="AOD29" s="293"/>
      <c r="AOE29" s="293"/>
      <c r="AOF29" s="293"/>
      <c r="AOG29" s="293"/>
      <c r="AOH29" s="293"/>
      <c r="AOI29" s="293"/>
      <c r="AOJ29" s="293"/>
      <c r="AOK29" s="293"/>
      <c r="AOL29" s="293"/>
      <c r="AOM29" s="293"/>
      <c r="AON29" s="293"/>
      <c r="AOO29" s="293"/>
      <c r="AOP29" s="293"/>
      <c r="AOQ29" s="293"/>
      <c r="AOR29" s="293"/>
      <c r="AOS29" s="293"/>
      <c r="AOT29" s="293"/>
      <c r="AOU29" s="293"/>
      <c r="AOV29" s="293"/>
      <c r="AOW29" s="293"/>
      <c r="AOX29" s="293"/>
      <c r="AOY29" s="293"/>
      <c r="AOZ29" s="293"/>
      <c r="APA29" s="293"/>
      <c r="APB29" s="293"/>
      <c r="APC29" s="293"/>
      <c r="APD29" s="293"/>
      <c r="APE29" s="293"/>
      <c r="APF29" s="293"/>
      <c r="APG29" s="293"/>
      <c r="APH29" s="293"/>
      <c r="API29" s="293"/>
      <c r="APJ29" s="293"/>
      <c r="APK29" s="293"/>
      <c r="APL29" s="293"/>
      <c r="APM29" s="293"/>
      <c r="APN29" s="293"/>
      <c r="APO29" s="293"/>
      <c r="APP29" s="293"/>
      <c r="APQ29" s="293"/>
      <c r="APR29" s="293"/>
      <c r="APS29" s="293"/>
      <c r="APT29" s="293"/>
      <c r="APU29" s="293"/>
      <c r="APV29" s="293"/>
      <c r="APW29" s="293"/>
      <c r="APX29" s="293"/>
      <c r="APY29" s="293"/>
      <c r="APZ29" s="293"/>
      <c r="AQA29" s="293"/>
      <c r="AQB29" s="293"/>
      <c r="AQC29" s="293"/>
      <c r="AQD29" s="293"/>
      <c r="AQE29" s="293"/>
      <c r="AQF29" s="293"/>
      <c r="AQG29" s="293"/>
      <c r="AQH29" s="293"/>
      <c r="AQI29" s="293"/>
      <c r="AQJ29" s="293"/>
      <c r="AQK29" s="293"/>
      <c r="AQL29" s="293"/>
      <c r="AQM29" s="293"/>
      <c r="AQN29" s="293"/>
      <c r="AQO29" s="293"/>
      <c r="AQP29" s="293"/>
      <c r="AQQ29" s="293"/>
      <c r="AQR29" s="293"/>
      <c r="AQS29" s="293"/>
      <c r="AQT29" s="293"/>
      <c r="AQU29" s="293"/>
      <c r="AQV29" s="293"/>
      <c r="AQW29" s="293"/>
      <c r="AQX29" s="293"/>
      <c r="AQY29" s="293"/>
      <c r="AQZ29" s="293"/>
      <c r="ARA29" s="293"/>
      <c r="ARB29" s="293"/>
      <c r="ARC29" s="293"/>
      <c r="ARD29" s="293"/>
      <c r="ARE29" s="293"/>
      <c r="ARF29" s="293"/>
      <c r="ARG29" s="293"/>
      <c r="ARH29" s="293"/>
      <c r="ARI29" s="293"/>
      <c r="ARJ29" s="293"/>
      <c r="ARK29" s="293"/>
      <c r="ARL29" s="293"/>
      <c r="ARM29" s="293"/>
      <c r="ARN29" s="293"/>
      <c r="ARO29" s="293"/>
      <c r="ARP29" s="293"/>
      <c r="ARQ29" s="293"/>
      <c r="ARR29" s="293"/>
      <c r="ARS29" s="293"/>
      <c r="ART29" s="293"/>
      <c r="ARU29" s="293"/>
      <c r="ARV29" s="293"/>
      <c r="ARW29" s="293"/>
      <c r="ARX29" s="293"/>
      <c r="ARY29" s="293"/>
      <c r="ARZ29" s="293"/>
      <c r="ASA29" s="293"/>
      <c r="ASB29" s="293"/>
      <c r="ASC29" s="293"/>
      <c r="ASD29" s="293"/>
      <c r="ASE29" s="293"/>
      <c r="ASF29" s="293"/>
      <c r="ASG29" s="293"/>
      <c r="ASH29" s="293"/>
      <c r="ASI29" s="293"/>
      <c r="ASJ29" s="293"/>
      <c r="ASK29" s="293"/>
      <c r="ASL29" s="293"/>
      <c r="ASM29" s="293"/>
      <c r="ASN29" s="293"/>
      <c r="ASO29" s="293"/>
      <c r="ASP29" s="293"/>
      <c r="ASQ29" s="293"/>
      <c r="ASR29" s="293"/>
      <c r="ASS29" s="293"/>
      <c r="AST29" s="293"/>
      <c r="ASU29" s="293"/>
      <c r="ASV29" s="293"/>
      <c r="ASW29" s="293"/>
      <c r="ASX29" s="293"/>
      <c r="ASY29" s="293"/>
      <c r="ASZ29" s="293"/>
      <c r="ATA29" s="293"/>
      <c r="ATB29" s="293"/>
      <c r="ATC29" s="293"/>
      <c r="ATD29" s="293"/>
      <c r="ATE29" s="293"/>
      <c r="ATF29" s="293"/>
      <c r="ATG29" s="293"/>
      <c r="ATH29" s="293"/>
      <c r="ATI29" s="293"/>
      <c r="ATJ29" s="293"/>
      <c r="ATK29" s="293"/>
      <c r="ATL29" s="293"/>
      <c r="ATM29" s="293"/>
      <c r="ATN29" s="293"/>
      <c r="ATO29" s="293"/>
      <c r="ATP29" s="293"/>
      <c r="ATQ29" s="293"/>
      <c r="ATR29" s="293"/>
      <c r="ATS29" s="293"/>
      <c r="ATT29" s="293"/>
      <c r="ATU29" s="293"/>
      <c r="ATV29" s="293"/>
      <c r="ATW29" s="293"/>
      <c r="ATX29" s="293"/>
      <c r="ATY29" s="293"/>
      <c r="ATZ29" s="293"/>
      <c r="AUA29" s="293"/>
      <c r="AUB29" s="293"/>
      <c r="AUC29" s="293"/>
      <c r="AUD29" s="293"/>
      <c r="AUE29" s="293"/>
      <c r="AUF29" s="293"/>
      <c r="AUG29" s="293"/>
      <c r="AUH29" s="293"/>
      <c r="AUI29" s="293"/>
      <c r="AUJ29" s="293"/>
      <c r="AUK29" s="293"/>
      <c r="AUL29" s="293"/>
      <c r="AUM29" s="293"/>
      <c r="AUN29" s="293"/>
      <c r="AUO29" s="293"/>
      <c r="AUP29" s="293"/>
      <c r="AUQ29" s="293"/>
      <c r="AUR29" s="293"/>
      <c r="AUS29" s="293"/>
      <c r="AUT29" s="293"/>
      <c r="AUU29" s="293"/>
      <c r="AUV29" s="293"/>
      <c r="AUW29" s="293"/>
      <c r="AUX29" s="293"/>
      <c r="AUY29" s="293"/>
      <c r="AUZ29" s="293"/>
      <c r="AVA29" s="293"/>
      <c r="AVB29" s="293"/>
      <c r="AVC29" s="293"/>
      <c r="AVD29" s="293"/>
      <c r="AVE29" s="293"/>
      <c r="AVF29" s="293"/>
      <c r="AVG29" s="293"/>
      <c r="AVH29" s="293"/>
      <c r="AVI29" s="293"/>
      <c r="AVJ29" s="293"/>
      <c r="AVK29" s="293"/>
      <c r="AVL29" s="293"/>
      <c r="AVM29" s="293"/>
      <c r="AVN29" s="293"/>
      <c r="AVO29" s="293"/>
      <c r="AVP29" s="293"/>
      <c r="AVQ29" s="293"/>
      <c r="AVR29" s="293"/>
      <c r="AVS29" s="293"/>
      <c r="AVT29" s="293"/>
      <c r="AVU29" s="293"/>
      <c r="AVV29" s="293"/>
      <c r="AVW29" s="293"/>
      <c r="AVX29" s="293"/>
      <c r="AVY29" s="293"/>
      <c r="AVZ29" s="293"/>
      <c r="AWA29" s="293"/>
      <c r="AWB29" s="293"/>
      <c r="AWC29" s="293"/>
      <c r="AWD29" s="293"/>
      <c r="AWE29" s="293"/>
      <c r="AWF29" s="293"/>
      <c r="AWG29" s="293"/>
      <c r="AWH29" s="293"/>
      <c r="AWI29" s="293"/>
      <c r="AWJ29" s="293"/>
      <c r="AWK29" s="293"/>
      <c r="AWL29" s="293"/>
      <c r="AWM29" s="293"/>
      <c r="AWN29" s="293"/>
      <c r="AWO29" s="293"/>
      <c r="AWP29" s="293"/>
      <c r="AWQ29" s="293"/>
      <c r="AWR29" s="293"/>
      <c r="AWS29" s="293"/>
      <c r="AWT29" s="293"/>
      <c r="AWU29" s="293"/>
      <c r="AWV29" s="293"/>
      <c r="AWW29" s="293"/>
      <c r="AWX29" s="293"/>
      <c r="AWY29" s="293"/>
      <c r="AWZ29" s="293"/>
      <c r="AXA29" s="293"/>
      <c r="AXB29" s="293"/>
      <c r="AXC29" s="293"/>
      <c r="AXD29" s="293"/>
      <c r="AXE29" s="293"/>
      <c r="AXF29" s="293"/>
      <c r="AXG29" s="293"/>
      <c r="AXH29" s="293"/>
      <c r="AXI29" s="293"/>
      <c r="AXJ29" s="293"/>
      <c r="AXK29" s="293"/>
      <c r="AXL29" s="293"/>
      <c r="AXM29" s="293"/>
      <c r="AXN29" s="293"/>
      <c r="AXO29" s="293"/>
      <c r="AXP29" s="293"/>
      <c r="AXQ29" s="293"/>
      <c r="AXR29" s="293"/>
      <c r="AXS29" s="293"/>
      <c r="AXT29" s="293"/>
      <c r="AXU29" s="293"/>
      <c r="AXV29" s="293"/>
      <c r="AXW29" s="293"/>
      <c r="AXX29" s="293"/>
      <c r="AXY29" s="293"/>
      <c r="AXZ29" s="293"/>
      <c r="AYA29" s="293"/>
      <c r="AYB29" s="293"/>
      <c r="AYC29" s="293"/>
      <c r="AYD29" s="293"/>
      <c r="AYE29" s="293"/>
      <c r="AYF29" s="293"/>
      <c r="AYG29" s="293"/>
      <c r="AYH29" s="293"/>
      <c r="AYI29" s="293"/>
      <c r="AYJ29" s="293"/>
      <c r="AYK29" s="293"/>
      <c r="AYL29" s="293"/>
      <c r="AYM29" s="293"/>
      <c r="AYN29" s="293"/>
      <c r="AYO29" s="293"/>
      <c r="AYP29" s="293"/>
      <c r="AYQ29" s="293"/>
      <c r="AYR29" s="293"/>
      <c r="AYS29" s="293"/>
      <c r="AYT29" s="293"/>
      <c r="AYU29" s="293"/>
      <c r="AYV29" s="293"/>
      <c r="AYW29" s="293"/>
      <c r="AYX29" s="293"/>
      <c r="AYY29" s="293"/>
      <c r="AYZ29" s="293"/>
      <c r="AZA29" s="293"/>
      <c r="AZB29" s="293"/>
      <c r="AZC29" s="293"/>
      <c r="AZD29" s="293"/>
      <c r="AZE29" s="293"/>
      <c r="AZF29" s="293"/>
      <c r="AZG29" s="293"/>
      <c r="AZH29" s="293"/>
      <c r="AZI29" s="293"/>
      <c r="AZJ29" s="293"/>
      <c r="AZK29" s="293"/>
      <c r="AZL29" s="293"/>
      <c r="AZM29" s="293"/>
      <c r="AZN29" s="293"/>
      <c r="AZO29" s="293"/>
      <c r="AZP29" s="293"/>
      <c r="AZQ29" s="293"/>
      <c r="AZR29" s="293"/>
      <c r="AZS29" s="293"/>
      <c r="AZT29" s="293"/>
      <c r="AZU29" s="293"/>
      <c r="AZV29" s="293"/>
      <c r="AZW29" s="293"/>
      <c r="AZX29" s="293"/>
      <c r="AZY29" s="293"/>
      <c r="AZZ29" s="293"/>
      <c r="BAA29" s="293"/>
      <c r="BAB29" s="293"/>
      <c r="BAC29" s="293"/>
      <c r="BAD29" s="293"/>
      <c r="BAE29" s="293"/>
      <c r="BAF29" s="293"/>
      <c r="BAG29" s="293"/>
      <c r="BAH29" s="293"/>
      <c r="BAI29" s="293"/>
      <c r="BAJ29" s="293"/>
      <c r="BAK29" s="293"/>
      <c r="BAL29" s="293"/>
      <c r="BAM29" s="293"/>
      <c r="BAN29" s="293"/>
      <c r="BAO29" s="293"/>
      <c r="BAP29" s="293"/>
      <c r="BAQ29" s="293"/>
      <c r="BAR29" s="293"/>
      <c r="BAS29" s="293"/>
      <c r="BAT29" s="293"/>
      <c r="BAU29" s="293"/>
      <c r="BAV29" s="293"/>
      <c r="BAW29" s="293"/>
      <c r="BAX29" s="293"/>
      <c r="BAY29" s="293"/>
      <c r="BAZ29" s="293"/>
      <c r="BBA29" s="293"/>
      <c r="BBB29" s="293"/>
      <c r="BBC29" s="293"/>
      <c r="BBD29" s="293"/>
      <c r="BBE29" s="293"/>
      <c r="BBF29" s="293"/>
      <c r="BBG29" s="293"/>
      <c r="BBH29" s="293"/>
      <c r="BBI29" s="293"/>
      <c r="BBJ29" s="293"/>
      <c r="BBK29" s="293"/>
      <c r="BBL29" s="293"/>
      <c r="BBM29" s="293"/>
      <c r="BBN29" s="293"/>
      <c r="BBO29" s="293"/>
      <c r="BBP29" s="293"/>
      <c r="BBQ29" s="293"/>
      <c r="BBR29" s="293"/>
      <c r="BBS29" s="293"/>
      <c r="BBT29" s="293"/>
      <c r="BBU29" s="293"/>
      <c r="BBV29" s="293"/>
      <c r="BBW29" s="293"/>
      <c r="BBX29" s="293"/>
      <c r="BBY29" s="293"/>
      <c r="BBZ29" s="293"/>
      <c r="BCA29" s="293"/>
      <c r="BCB29" s="293"/>
      <c r="BCC29" s="293"/>
      <c r="BCD29" s="293"/>
      <c r="BCE29" s="293"/>
      <c r="BCF29" s="293"/>
      <c r="BCG29" s="293"/>
      <c r="BCH29" s="293"/>
      <c r="BCI29" s="293"/>
      <c r="BCJ29" s="293"/>
      <c r="BCK29" s="293"/>
      <c r="BCL29" s="293"/>
      <c r="BCM29" s="293"/>
      <c r="BCN29" s="293"/>
      <c r="BCO29" s="293"/>
      <c r="BCP29" s="293"/>
      <c r="BCQ29" s="293"/>
      <c r="BCR29" s="293"/>
      <c r="BCS29" s="293"/>
      <c r="BCT29" s="293"/>
      <c r="BCU29" s="293"/>
      <c r="BCV29" s="293"/>
      <c r="BCW29" s="293"/>
      <c r="BCX29" s="293"/>
      <c r="BCY29" s="293"/>
      <c r="BCZ29" s="293"/>
      <c r="BDA29" s="293"/>
      <c r="BDB29" s="293"/>
      <c r="BDC29" s="293"/>
      <c r="BDD29" s="293"/>
      <c r="BDE29" s="293"/>
      <c r="BDF29" s="293"/>
      <c r="BDG29" s="293"/>
      <c r="BDH29" s="293"/>
      <c r="BDI29" s="293"/>
      <c r="BDJ29" s="293"/>
      <c r="BDK29" s="293"/>
      <c r="BDL29" s="293"/>
      <c r="BDM29" s="293"/>
      <c r="BDN29" s="293"/>
      <c r="BDO29" s="293"/>
      <c r="BDP29" s="293"/>
      <c r="BDQ29" s="293"/>
      <c r="BDR29" s="293"/>
      <c r="BDS29" s="293"/>
      <c r="BDT29" s="293"/>
      <c r="BDU29" s="293"/>
      <c r="BDV29" s="293"/>
      <c r="BDW29" s="293"/>
      <c r="BDX29" s="293"/>
      <c r="BDY29" s="293"/>
      <c r="BDZ29" s="293"/>
      <c r="BEA29" s="293"/>
      <c r="BEB29" s="293"/>
      <c r="BEC29" s="293"/>
      <c r="BED29" s="293"/>
      <c r="BEE29" s="293"/>
      <c r="BEF29" s="293"/>
      <c r="BEG29" s="293"/>
      <c r="BEH29" s="293"/>
      <c r="BEI29" s="293"/>
      <c r="BEJ29" s="293"/>
      <c r="BEK29" s="293"/>
      <c r="BEL29" s="293"/>
      <c r="BEM29" s="293"/>
      <c r="BEN29" s="293"/>
      <c r="BEO29" s="293"/>
      <c r="BEP29" s="293"/>
      <c r="BEQ29" s="293"/>
      <c r="BER29" s="293"/>
      <c r="BES29" s="293"/>
      <c r="BET29" s="293"/>
      <c r="BEU29" s="293"/>
      <c r="BEV29" s="293"/>
      <c r="BEW29" s="293"/>
      <c r="BEX29" s="293"/>
      <c r="BEY29" s="293"/>
      <c r="BEZ29" s="293"/>
      <c r="BFA29" s="293"/>
      <c r="BFB29" s="293"/>
      <c r="BFC29" s="293"/>
      <c r="BFD29" s="293"/>
      <c r="BFE29" s="293"/>
      <c r="BFF29" s="293"/>
      <c r="BFG29" s="293"/>
      <c r="BFH29" s="293"/>
      <c r="BFI29" s="293"/>
      <c r="BFJ29" s="293"/>
      <c r="BFK29" s="293"/>
      <c r="BFL29" s="293"/>
      <c r="BFM29" s="293"/>
      <c r="BFN29" s="293"/>
      <c r="BFO29" s="293"/>
      <c r="BFP29" s="293"/>
      <c r="BFQ29" s="293"/>
      <c r="BFR29" s="293"/>
      <c r="BFS29" s="293"/>
      <c r="BFT29" s="293"/>
      <c r="BFU29" s="293"/>
      <c r="BFV29" s="293"/>
      <c r="BFW29" s="293"/>
      <c r="BFX29" s="293"/>
      <c r="BFY29" s="293"/>
      <c r="BFZ29" s="293"/>
      <c r="BGA29" s="293"/>
      <c r="BGB29" s="293"/>
      <c r="BGC29" s="293"/>
      <c r="BGD29" s="293"/>
      <c r="BGE29" s="293"/>
      <c r="BGF29" s="293"/>
      <c r="BGG29" s="293"/>
      <c r="BGH29" s="293"/>
      <c r="BGI29" s="293"/>
      <c r="BGJ29" s="293"/>
      <c r="BGK29" s="293"/>
      <c r="BGL29" s="293"/>
      <c r="BGM29" s="293"/>
      <c r="BGN29" s="293"/>
      <c r="BGO29" s="293"/>
      <c r="BGP29" s="293"/>
      <c r="BGQ29" s="293"/>
      <c r="BGR29" s="293"/>
      <c r="BGS29" s="293"/>
      <c r="BGT29" s="293"/>
      <c r="BGU29" s="293"/>
      <c r="BGV29" s="293"/>
      <c r="BGW29" s="293"/>
      <c r="BGX29" s="293"/>
      <c r="BGY29" s="293"/>
      <c r="BGZ29" s="293"/>
      <c r="BHA29" s="293"/>
      <c r="BHB29" s="293"/>
      <c r="BHC29" s="293"/>
      <c r="BHD29" s="293"/>
      <c r="BHE29" s="293"/>
      <c r="BHF29" s="293"/>
      <c r="BHG29" s="293"/>
      <c r="BHH29" s="293"/>
      <c r="BHI29" s="293"/>
      <c r="BHJ29" s="293"/>
      <c r="BHK29" s="293"/>
      <c r="BHL29" s="293"/>
      <c r="BHM29" s="293"/>
      <c r="BHN29" s="293"/>
      <c r="BHO29" s="293"/>
      <c r="BHP29" s="293"/>
      <c r="BHQ29" s="293"/>
      <c r="BHR29" s="293"/>
      <c r="BHS29" s="293"/>
      <c r="BHT29" s="293"/>
      <c r="BHU29" s="293"/>
      <c r="BHV29" s="293"/>
      <c r="BHW29" s="293"/>
      <c r="BHX29" s="293"/>
      <c r="BHY29" s="293"/>
      <c r="BHZ29" s="293"/>
      <c r="BIA29" s="293"/>
      <c r="BIB29" s="293"/>
      <c r="BIC29" s="293"/>
      <c r="BID29" s="293"/>
      <c r="BIE29" s="293"/>
      <c r="BIF29" s="293"/>
      <c r="BIG29" s="293"/>
      <c r="BIH29" s="293"/>
      <c r="BII29" s="293"/>
      <c r="BIJ29" s="293"/>
      <c r="BIK29" s="293"/>
      <c r="BIL29" s="293"/>
      <c r="BIM29" s="293"/>
      <c r="BIN29" s="293"/>
      <c r="BIO29" s="293"/>
      <c r="BIP29" s="293"/>
      <c r="BIQ29" s="293"/>
      <c r="BIR29" s="293"/>
      <c r="BIS29" s="293"/>
      <c r="BIT29" s="293"/>
      <c r="BIU29" s="293"/>
      <c r="BIV29" s="293"/>
      <c r="BIW29" s="293"/>
      <c r="BIX29" s="293"/>
      <c r="BIY29" s="293"/>
      <c r="BIZ29" s="293"/>
      <c r="BJA29" s="293"/>
      <c r="BJB29" s="293"/>
      <c r="BJC29" s="293"/>
      <c r="BJD29" s="293"/>
      <c r="BJE29" s="293"/>
      <c r="BJF29" s="293"/>
      <c r="BJG29" s="293"/>
      <c r="BJH29" s="293"/>
      <c r="BJI29" s="293"/>
      <c r="BJJ29" s="293"/>
      <c r="BJK29" s="293"/>
      <c r="BJL29" s="293"/>
      <c r="BJM29" s="293"/>
      <c r="BJN29" s="293"/>
      <c r="BJO29" s="293"/>
      <c r="BJP29" s="293"/>
      <c r="BJQ29" s="293"/>
      <c r="BJR29" s="293"/>
      <c r="BJS29" s="293"/>
      <c r="BJT29" s="293"/>
      <c r="BJU29" s="293"/>
      <c r="BJV29" s="293"/>
      <c r="BJW29" s="293"/>
      <c r="BJX29" s="293"/>
      <c r="BJY29" s="293"/>
      <c r="BJZ29" s="293"/>
      <c r="BKA29" s="293"/>
      <c r="BKB29" s="293"/>
      <c r="BKC29" s="293"/>
      <c r="BKD29" s="293"/>
      <c r="BKE29" s="293"/>
      <c r="BKF29" s="293"/>
      <c r="BKG29" s="293"/>
      <c r="BKH29" s="293"/>
      <c r="BKI29" s="293"/>
      <c r="BKJ29" s="293"/>
      <c r="BKK29" s="293"/>
      <c r="BKL29" s="293"/>
      <c r="BKM29" s="293"/>
      <c r="BKN29" s="293"/>
      <c r="BKO29" s="293"/>
      <c r="BKP29" s="293"/>
      <c r="BKQ29" s="293"/>
      <c r="BKR29" s="293"/>
      <c r="BKS29" s="293"/>
      <c r="BKT29" s="293"/>
      <c r="BKU29" s="293"/>
      <c r="BKV29" s="293"/>
      <c r="BKW29" s="293"/>
      <c r="BKX29" s="293"/>
      <c r="BKY29" s="293"/>
      <c r="BKZ29" s="293"/>
      <c r="BLA29" s="293"/>
      <c r="BLB29" s="293"/>
      <c r="BLC29" s="293"/>
      <c r="BLD29" s="293"/>
      <c r="BLE29" s="293"/>
      <c r="BLF29" s="293"/>
      <c r="BLG29" s="293"/>
      <c r="BLH29" s="293"/>
      <c r="BLI29" s="293"/>
      <c r="BLJ29" s="293"/>
      <c r="BLK29" s="293"/>
      <c r="BLL29" s="293"/>
      <c r="BLM29" s="293"/>
      <c r="BLN29" s="293"/>
      <c r="BLO29" s="293"/>
      <c r="BLP29" s="293"/>
      <c r="BLQ29" s="293"/>
      <c r="BLR29" s="293"/>
      <c r="BLS29" s="293"/>
      <c r="BLT29" s="293"/>
      <c r="BLU29" s="293"/>
      <c r="BLV29" s="293"/>
      <c r="BLW29" s="293"/>
      <c r="BLX29" s="293"/>
      <c r="BLY29" s="293"/>
      <c r="BLZ29" s="293"/>
      <c r="BMA29" s="293"/>
      <c r="BMB29" s="293"/>
      <c r="BMC29" s="293"/>
      <c r="BMD29" s="293"/>
      <c r="BME29" s="293"/>
      <c r="BMF29" s="293"/>
      <c r="BMG29" s="293"/>
      <c r="BMH29" s="293"/>
      <c r="BMI29" s="293"/>
      <c r="BMJ29" s="293"/>
      <c r="BMK29" s="293"/>
      <c r="BML29" s="293"/>
      <c r="BMM29" s="293"/>
      <c r="BMN29" s="293"/>
      <c r="BMO29" s="293"/>
      <c r="BMP29" s="293"/>
      <c r="BMQ29" s="293"/>
      <c r="BMR29" s="293"/>
      <c r="BMS29" s="293"/>
      <c r="BMT29" s="293"/>
      <c r="BMU29" s="293"/>
      <c r="BMV29" s="293"/>
      <c r="BMW29" s="293"/>
      <c r="BMX29" s="293"/>
      <c r="BMY29" s="293"/>
      <c r="BMZ29" s="293"/>
      <c r="BNA29" s="293"/>
      <c r="BNB29" s="293"/>
      <c r="BNC29" s="293"/>
      <c r="BND29" s="293"/>
      <c r="BNE29" s="293"/>
      <c r="BNF29" s="293"/>
      <c r="BNG29" s="293"/>
      <c r="BNH29" s="293"/>
      <c r="BNI29" s="293"/>
      <c r="BNJ29" s="293"/>
      <c r="BNK29" s="293"/>
      <c r="BNL29" s="293"/>
      <c r="BNM29" s="293"/>
      <c r="BNN29" s="293"/>
      <c r="BNO29" s="293"/>
      <c r="BNP29" s="293"/>
      <c r="BNQ29" s="293"/>
      <c r="BNR29" s="293"/>
      <c r="BNS29" s="293"/>
      <c r="BNT29" s="293"/>
      <c r="BNU29" s="293"/>
      <c r="BNV29" s="293"/>
      <c r="BNW29" s="293"/>
      <c r="BNX29" s="293"/>
      <c r="BNY29" s="293"/>
      <c r="BNZ29" s="293"/>
      <c r="BOA29" s="293"/>
      <c r="BOB29" s="293"/>
      <c r="BOC29" s="293"/>
      <c r="BOD29" s="293"/>
      <c r="BOE29" s="293"/>
      <c r="BOF29" s="293"/>
      <c r="BOG29" s="293"/>
      <c r="BOH29" s="293"/>
      <c r="BOI29" s="293"/>
      <c r="BOJ29" s="293"/>
      <c r="BOK29" s="293"/>
      <c r="BOL29" s="293"/>
      <c r="BOM29" s="293"/>
      <c r="BON29" s="293"/>
      <c r="BOO29" s="293"/>
      <c r="BOP29" s="293"/>
      <c r="BOQ29" s="293"/>
      <c r="BOR29" s="293"/>
      <c r="BOS29" s="293"/>
      <c r="BOT29" s="293"/>
      <c r="BOU29" s="293"/>
      <c r="BOV29" s="293"/>
      <c r="BOW29" s="293"/>
      <c r="BOX29" s="293"/>
      <c r="BOY29" s="293"/>
      <c r="BOZ29" s="293"/>
      <c r="BPA29" s="293"/>
      <c r="BPB29" s="293"/>
      <c r="BPC29" s="293"/>
      <c r="BPD29" s="293"/>
      <c r="BPE29" s="293"/>
      <c r="BPF29" s="293"/>
      <c r="BPG29" s="293"/>
      <c r="BPH29" s="293"/>
      <c r="BPI29" s="293"/>
      <c r="BPJ29" s="293"/>
      <c r="BPK29" s="293"/>
      <c r="BPL29" s="293"/>
      <c r="BPM29" s="293"/>
      <c r="BPN29" s="293"/>
      <c r="BPO29" s="293"/>
      <c r="BPP29" s="293"/>
      <c r="BPQ29" s="293"/>
      <c r="BPR29" s="293"/>
      <c r="BPS29" s="293"/>
      <c r="BPT29" s="293"/>
      <c r="BPU29" s="293"/>
      <c r="BPV29" s="293"/>
      <c r="BPW29" s="293"/>
      <c r="BPX29" s="293"/>
      <c r="BPY29" s="293"/>
      <c r="BPZ29" s="293"/>
      <c r="BQA29" s="293"/>
      <c r="BQB29" s="293"/>
      <c r="BQC29" s="293"/>
      <c r="BQD29" s="293"/>
      <c r="BQE29" s="293"/>
      <c r="BQF29" s="293"/>
      <c r="BQG29" s="293"/>
      <c r="BQH29" s="293"/>
      <c r="BQI29" s="293"/>
      <c r="BQJ29" s="293"/>
      <c r="BQK29" s="293"/>
      <c r="BQL29" s="293"/>
      <c r="BQM29" s="293"/>
      <c r="BQN29" s="293"/>
      <c r="BQO29" s="293"/>
      <c r="BQP29" s="293"/>
      <c r="BQQ29" s="293"/>
      <c r="BQR29" s="293"/>
      <c r="BQS29" s="293"/>
      <c r="BQT29" s="293"/>
      <c r="BQU29" s="293"/>
      <c r="BQV29" s="293"/>
      <c r="BQW29" s="293"/>
      <c r="BQX29" s="293"/>
      <c r="BQY29" s="293"/>
      <c r="BQZ29" s="293"/>
      <c r="BRA29" s="293"/>
      <c r="BRB29" s="293"/>
      <c r="BRC29" s="293"/>
      <c r="BRD29" s="293"/>
      <c r="BRE29" s="293"/>
      <c r="BRF29" s="293"/>
      <c r="BRG29" s="293"/>
      <c r="BRH29" s="293"/>
      <c r="BRI29" s="293"/>
      <c r="BRJ29" s="293"/>
      <c r="BRK29" s="293"/>
      <c r="BRL29" s="293"/>
      <c r="BRM29" s="293"/>
      <c r="BRN29" s="293"/>
      <c r="BRO29" s="293"/>
      <c r="BRP29" s="293"/>
      <c r="BRQ29" s="293"/>
      <c r="BRR29" s="293"/>
      <c r="BRS29" s="293"/>
      <c r="BRT29" s="293"/>
      <c r="BRU29" s="293"/>
      <c r="BRV29" s="293"/>
      <c r="BRW29" s="293"/>
      <c r="BRX29" s="293"/>
      <c r="BRY29" s="293"/>
      <c r="BRZ29" s="293"/>
      <c r="BSA29" s="293"/>
      <c r="BSB29" s="293"/>
      <c r="BSC29" s="293"/>
      <c r="BSD29" s="293"/>
      <c r="BSE29" s="293"/>
      <c r="BSF29" s="293"/>
      <c r="BSG29" s="293"/>
      <c r="BSH29" s="293"/>
      <c r="BSI29" s="293"/>
      <c r="BSJ29" s="293"/>
      <c r="BSK29" s="293"/>
      <c r="BSL29" s="293"/>
      <c r="BSM29" s="293"/>
      <c r="BSN29" s="293"/>
      <c r="BSO29" s="293"/>
      <c r="BSP29" s="293"/>
      <c r="BSQ29" s="293"/>
      <c r="BSR29" s="293"/>
      <c r="BSS29" s="293"/>
      <c r="BST29" s="293"/>
      <c r="BSU29" s="293"/>
      <c r="BSV29" s="293"/>
      <c r="BSW29" s="293"/>
      <c r="BSX29" s="293"/>
      <c r="BSY29" s="293"/>
      <c r="BSZ29" s="293"/>
      <c r="BTA29" s="293"/>
      <c r="BTB29" s="293"/>
      <c r="BTC29" s="293"/>
      <c r="BTD29" s="293"/>
      <c r="BTE29" s="293"/>
      <c r="BTF29" s="293"/>
      <c r="BTG29" s="293"/>
      <c r="BTH29" s="293"/>
      <c r="BTI29" s="293"/>
      <c r="BTJ29" s="293"/>
      <c r="BTK29" s="293"/>
      <c r="BTL29" s="293"/>
      <c r="BTM29" s="293"/>
      <c r="BTN29" s="293"/>
      <c r="BTO29" s="293"/>
      <c r="BTP29" s="293"/>
      <c r="BTQ29" s="293"/>
      <c r="BTR29" s="293"/>
      <c r="BTS29" s="293"/>
      <c r="BTT29" s="293"/>
      <c r="BTU29" s="293"/>
      <c r="BTV29" s="293"/>
      <c r="BTW29" s="293"/>
      <c r="BTX29" s="293"/>
      <c r="BTY29" s="293"/>
      <c r="BTZ29" s="293"/>
      <c r="BUA29" s="293"/>
      <c r="BUB29" s="293"/>
      <c r="BUC29" s="293"/>
      <c r="BUD29" s="293"/>
      <c r="BUE29" s="293"/>
      <c r="BUF29" s="293"/>
      <c r="BUG29" s="293"/>
      <c r="BUH29" s="293"/>
      <c r="BUI29" s="293"/>
      <c r="BUJ29" s="293"/>
      <c r="BUK29" s="293"/>
      <c r="BUL29" s="293"/>
      <c r="BUM29" s="293"/>
      <c r="BUN29" s="293"/>
      <c r="BUO29" s="293"/>
      <c r="BUP29" s="293"/>
      <c r="BUQ29" s="293"/>
      <c r="BUR29" s="293"/>
      <c r="BUS29" s="293"/>
      <c r="BUT29" s="293"/>
      <c r="BUU29" s="293"/>
      <c r="BUV29" s="293"/>
      <c r="BUW29" s="293"/>
      <c r="BUX29" s="293"/>
      <c r="BUY29" s="293"/>
      <c r="BUZ29" s="293"/>
      <c r="BVA29" s="293"/>
      <c r="BVB29" s="293"/>
      <c r="BVC29" s="293"/>
      <c r="BVD29" s="293"/>
      <c r="BVE29" s="293"/>
      <c r="BVF29" s="293"/>
      <c r="BVG29" s="293"/>
      <c r="BVH29" s="293"/>
      <c r="BVI29" s="293"/>
      <c r="BVJ29" s="293"/>
      <c r="BVK29" s="293"/>
      <c r="BVL29" s="293"/>
      <c r="BVM29" s="293"/>
      <c r="BVN29" s="293"/>
      <c r="BVO29" s="293"/>
      <c r="BVP29" s="293"/>
      <c r="BVQ29" s="293"/>
      <c r="BVR29" s="293"/>
      <c r="BVS29" s="293"/>
      <c r="BVT29" s="293"/>
      <c r="BVU29" s="293"/>
      <c r="BVV29" s="293"/>
      <c r="BVW29" s="293"/>
      <c r="BVX29" s="293"/>
      <c r="BVY29" s="293"/>
      <c r="BVZ29" s="293"/>
      <c r="BWA29" s="293"/>
      <c r="BWB29" s="293"/>
      <c r="BWC29" s="293"/>
      <c r="BWD29" s="293"/>
      <c r="BWE29" s="293"/>
      <c r="BWF29" s="293"/>
      <c r="BWG29" s="293"/>
      <c r="BWH29" s="293"/>
      <c r="BWI29" s="293"/>
      <c r="BWJ29" s="293"/>
      <c r="BWK29" s="293"/>
      <c r="BWL29" s="293"/>
      <c r="BWM29" s="293"/>
      <c r="BWN29" s="293"/>
      <c r="BWO29" s="293"/>
      <c r="BWP29" s="293"/>
      <c r="BWQ29" s="293"/>
      <c r="BWR29" s="293"/>
      <c r="BWS29" s="293"/>
      <c r="BWT29" s="293"/>
      <c r="BWU29" s="293"/>
      <c r="BWV29" s="293"/>
      <c r="BWW29" s="293"/>
      <c r="BWX29" s="293"/>
      <c r="BWY29" s="293"/>
      <c r="BWZ29" s="293"/>
      <c r="BXA29" s="293"/>
      <c r="BXB29" s="293"/>
      <c r="BXC29" s="293"/>
      <c r="BXD29" s="293"/>
      <c r="BXE29" s="293"/>
      <c r="BXF29" s="293"/>
      <c r="BXG29" s="293"/>
      <c r="BXH29" s="293"/>
      <c r="BXI29" s="293"/>
      <c r="BXJ29" s="293"/>
      <c r="BXK29" s="293"/>
      <c r="BXL29" s="293"/>
      <c r="BXM29" s="293"/>
      <c r="BXN29" s="293"/>
      <c r="BXO29" s="293"/>
      <c r="BXP29" s="293"/>
      <c r="BXQ29" s="293"/>
      <c r="BXR29" s="293"/>
      <c r="BXS29" s="293"/>
      <c r="BXT29" s="293"/>
      <c r="BXU29" s="293"/>
      <c r="BXV29" s="293"/>
      <c r="BXW29" s="293"/>
      <c r="BXX29" s="293"/>
      <c r="BXY29" s="293"/>
      <c r="BXZ29" s="293"/>
      <c r="BYA29" s="293"/>
      <c r="BYB29" s="293"/>
      <c r="BYC29" s="293"/>
      <c r="BYD29" s="293"/>
      <c r="BYE29" s="293"/>
      <c r="BYF29" s="293"/>
      <c r="BYG29" s="293"/>
      <c r="BYH29" s="293"/>
      <c r="BYI29" s="293"/>
      <c r="BYJ29" s="293"/>
      <c r="BYK29" s="293"/>
      <c r="BYL29" s="293"/>
      <c r="BYM29" s="293"/>
      <c r="BYN29" s="293"/>
      <c r="BYO29" s="293"/>
      <c r="BYP29" s="293"/>
      <c r="BYQ29" s="293"/>
      <c r="BYR29" s="293"/>
      <c r="BYS29" s="293"/>
      <c r="BYT29" s="293"/>
      <c r="BYU29" s="293"/>
      <c r="BYV29" s="293"/>
      <c r="BYW29" s="293"/>
      <c r="BYX29" s="293"/>
      <c r="BYY29" s="293"/>
      <c r="BYZ29" s="293"/>
      <c r="BZA29" s="293"/>
      <c r="BZB29" s="293"/>
      <c r="BZC29" s="293"/>
      <c r="BZD29" s="293"/>
      <c r="BZE29" s="293"/>
      <c r="BZF29" s="293"/>
      <c r="BZG29" s="293"/>
      <c r="BZH29" s="293"/>
      <c r="BZI29" s="293"/>
      <c r="BZJ29" s="293"/>
      <c r="BZK29" s="293"/>
      <c r="BZL29" s="293"/>
      <c r="BZM29" s="293"/>
      <c r="BZN29" s="293"/>
      <c r="BZO29" s="293"/>
      <c r="BZP29" s="293"/>
      <c r="BZQ29" s="293"/>
      <c r="BZR29" s="293"/>
      <c r="BZS29" s="293"/>
      <c r="BZT29" s="293"/>
      <c r="BZU29" s="293"/>
      <c r="BZV29" s="293"/>
      <c r="BZW29" s="293"/>
      <c r="BZX29" s="293"/>
      <c r="BZY29" s="293"/>
      <c r="BZZ29" s="293"/>
      <c r="CAA29" s="293"/>
      <c r="CAB29" s="293"/>
      <c r="CAC29" s="293"/>
      <c r="CAD29" s="293"/>
      <c r="CAE29" s="293"/>
      <c r="CAF29" s="293"/>
      <c r="CAG29" s="293"/>
      <c r="CAH29" s="293"/>
      <c r="CAI29" s="293"/>
      <c r="CAJ29" s="293"/>
      <c r="CAK29" s="293"/>
      <c r="CAL29" s="293"/>
      <c r="CAM29" s="293"/>
      <c r="CAN29" s="293"/>
      <c r="CAO29" s="293"/>
      <c r="CAP29" s="293"/>
      <c r="CAQ29" s="293"/>
      <c r="CAR29" s="293"/>
      <c r="CAS29" s="293"/>
      <c r="CAT29" s="293"/>
      <c r="CAU29" s="293"/>
      <c r="CAV29" s="293"/>
      <c r="CAW29" s="293"/>
      <c r="CAX29" s="293"/>
      <c r="CAY29" s="293"/>
      <c r="CAZ29" s="293"/>
      <c r="CBA29" s="293"/>
      <c r="CBB29" s="293"/>
      <c r="CBC29" s="293"/>
      <c r="CBD29" s="293"/>
      <c r="CBE29" s="293"/>
      <c r="CBF29" s="293"/>
      <c r="CBG29" s="293"/>
      <c r="CBH29" s="293"/>
      <c r="CBI29" s="293"/>
      <c r="CBJ29" s="293"/>
      <c r="CBK29" s="293"/>
      <c r="CBL29" s="293"/>
      <c r="CBM29" s="293"/>
      <c r="CBN29" s="293"/>
      <c r="CBO29" s="293"/>
      <c r="CBP29" s="293"/>
      <c r="CBQ29" s="293"/>
      <c r="CBR29" s="293"/>
      <c r="CBS29" s="293"/>
      <c r="CBT29" s="293"/>
      <c r="CBU29" s="293"/>
      <c r="CBV29" s="293"/>
      <c r="CBW29" s="293"/>
      <c r="CBX29" s="293"/>
      <c r="CBY29" s="293"/>
      <c r="CBZ29" s="293"/>
      <c r="CCA29" s="293"/>
      <c r="CCB29" s="293"/>
      <c r="CCC29" s="293"/>
      <c r="CCD29" s="293"/>
      <c r="CCE29" s="293"/>
      <c r="CCF29" s="293"/>
      <c r="CCG29" s="293"/>
      <c r="CCH29" s="293"/>
      <c r="CCI29" s="293"/>
      <c r="CCJ29" s="293"/>
      <c r="CCK29" s="293"/>
      <c r="CCL29" s="293"/>
      <c r="CCM29" s="293"/>
      <c r="CCN29" s="293"/>
      <c r="CCO29" s="293"/>
      <c r="CCP29" s="293"/>
      <c r="CCQ29" s="293"/>
      <c r="CCR29" s="293"/>
      <c r="CCS29" s="293"/>
      <c r="CCT29" s="293"/>
      <c r="CCU29" s="293"/>
      <c r="CCV29" s="293"/>
      <c r="CCW29" s="293"/>
      <c r="CCX29" s="293"/>
      <c r="CCY29" s="293"/>
      <c r="CCZ29" s="293"/>
      <c r="CDA29" s="293"/>
      <c r="CDB29" s="293"/>
      <c r="CDC29" s="293"/>
      <c r="CDD29" s="293"/>
      <c r="CDE29" s="293"/>
      <c r="CDF29" s="293"/>
      <c r="CDG29" s="293"/>
      <c r="CDH29" s="293"/>
      <c r="CDI29" s="293"/>
      <c r="CDJ29" s="293"/>
      <c r="CDK29" s="293"/>
      <c r="CDL29" s="293"/>
      <c r="CDM29" s="293"/>
      <c r="CDN29" s="293"/>
      <c r="CDO29" s="293"/>
      <c r="CDP29" s="293"/>
      <c r="CDQ29" s="293"/>
      <c r="CDR29" s="293"/>
      <c r="CDS29" s="293"/>
      <c r="CDT29" s="293"/>
      <c r="CDU29" s="293"/>
      <c r="CDV29" s="293"/>
      <c r="CDW29" s="293"/>
      <c r="CDX29" s="293"/>
      <c r="CDY29" s="293"/>
      <c r="CDZ29" s="293"/>
      <c r="CEA29" s="293"/>
      <c r="CEB29" s="293"/>
      <c r="CEC29" s="293"/>
      <c r="CED29" s="293"/>
      <c r="CEE29" s="293"/>
      <c r="CEF29" s="293"/>
      <c r="CEG29" s="293"/>
      <c r="CEH29" s="293"/>
      <c r="CEI29" s="293"/>
      <c r="CEJ29" s="293"/>
      <c r="CEK29" s="293"/>
      <c r="CEL29" s="293"/>
      <c r="CEM29" s="293"/>
      <c r="CEN29" s="293"/>
      <c r="CEO29" s="293"/>
      <c r="CEP29" s="293"/>
      <c r="CEQ29" s="293"/>
      <c r="CER29" s="293"/>
      <c r="CES29" s="293"/>
      <c r="CET29" s="293"/>
      <c r="CEU29" s="293"/>
      <c r="CEV29" s="293"/>
      <c r="CEW29" s="293"/>
      <c r="CEX29" s="293"/>
      <c r="CEY29" s="293"/>
      <c r="CEZ29" s="293"/>
      <c r="CFA29" s="293"/>
      <c r="CFB29" s="293"/>
      <c r="CFC29" s="293"/>
      <c r="CFD29" s="293"/>
      <c r="CFE29" s="293"/>
      <c r="CFF29" s="293"/>
      <c r="CFG29" s="293"/>
      <c r="CFH29" s="293"/>
      <c r="CFI29" s="293"/>
      <c r="CFJ29" s="293"/>
      <c r="CFK29" s="293"/>
      <c r="CFL29" s="293"/>
      <c r="CFM29" s="293"/>
      <c r="CFN29" s="293"/>
      <c r="CFO29" s="293"/>
      <c r="CFP29" s="293"/>
      <c r="CFQ29" s="293"/>
      <c r="CFR29" s="293"/>
      <c r="CFS29" s="293"/>
      <c r="CFT29" s="293"/>
      <c r="CFU29" s="293"/>
      <c r="CFV29" s="293"/>
      <c r="CFW29" s="293"/>
      <c r="CFX29" s="293"/>
      <c r="CFY29" s="293"/>
      <c r="CFZ29" s="293"/>
      <c r="CGA29" s="293"/>
      <c r="CGB29" s="293"/>
      <c r="CGC29" s="293"/>
      <c r="CGD29" s="293"/>
      <c r="CGE29" s="293"/>
      <c r="CGF29" s="293"/>
      <c r="CGG29" s="293"/>
      <c r="CGH29" s="293"/>
      <c r="CGI29" s="293"/>
      <c r="CGJ29" s="293"/>
      <c r="CGK29" s="293"/>
      <c r="CGL29" s="293"/>
      <c r="CGM29" s="293"/>
      <c r="CGN29" s="293"/>
      <c r="CGO29" s="293"/>
      <c r="CGP29" s="293"/>
      <c r="CGQ29" s="293"/>
      <c r="CGR29" s="293"/>
      <c r="CGS29" s="293"/>
      <c r="CGT29" s="293"/>
      <c r="CGU29" s="293"/>
      <c r="CGV29" s="293"/>
      <c r="CGW29" s="293"/>
      <c r="CGX29" s="293"/>
      <c r="CGY29" s="293"/>
      <c r="CGZ29" s="293"/>
      <c r="CHA29" s="293"/>
      <c r="CHB29" s="293"/>
      <c r="CHC29" s="293"/>
      <c r="CHD29" s="293"/>
      <c r="CHE29" s="293"/>
      <c r="CHF29" s="293"/>
      <c r="CHG29" s="293"/>
      <c r="CHH29" s="293"/>
      <c r="CHI29" s="293"/>
      <c r="CHJ29" s="293"/>
      <c r="CHK29" s="293"/>
      <c r="CHL29" s="293"/>
      <c r="CHM29" s="293"/>
      <c r="CHN29" s="293"/>
      <c r="CHO29" s="293"/>
      <c r="CHP29" s="293"/>
      <c r="CHQ29" s="293"/>
      <c r="CHR29" s="293"/>
      <c r="CHS29" s="293"/>
      <c r="CHT29" s="293"/>
      <c r="CHU29" s="293"/>
      <c r="CHV29" s="293"/>
      <c r="CHW29" s="293"/>
      <c r="CHX29" s="293"/>
      <c r="CHY29" s="293"/>
      <c r="CHZ29" s="293"/>
      <c r="CIA29" s="293"/>
      <c r="CIB29" s="293"/>
      <c r="CIC29" s="293"/>
      <c r="CID29" s="293"/>
      <c r="CIE29" s="293"/>
      <c r="CIF29" s="293"/>
      <c r="CIG29" s="293"/>
      <c r="CIH29" s="293"/>
      <c r="CII29" s="293"/>
      <c r="CIJ29" s="293"/>
      <c r="CIK29" s="293"/>
      <c r="CIL29" s="293"/>
      <c r="CIM29" s="293"/>
      <c r="CIN29" s="293"/>
      <c r="CIO29" s="293"/>
      <c r="CIP29" s="293"/>
      <c r="CIQ29" s="293"/>
      <c r="CIR29" s="293"/>
      <c r="CIS29" s="293"/>
      <c r="CIT29" s="293"/>
      <c r="CIU29" s="293"/>
      <c r="CIV29" s="293"/>
      <c r="CIW29" s="293"/>
      <c r="CIX29" s="293"/>
      <c r="CIY29" s="293"/>
      <c r="CIZ29" s="293"/>
      <c r="CJA29" s="293"/>
      <c r="CJB29" s="293"/>
      <c r="CJC29" s="293"/>
      <c r="CJD29" s="293"/>
      <c r="CJE29" s="293"/>
      <c r="CJF29" s="293"/>
      <c r="CJG29" s="293"/>
      <c r="CJH29" s="293"/>
      <c r="CJI29" s="293"/>
      <c r="CJJ29" s="293"/>
      <c r="CJK29" s="293"/>
      <c r="CJL29" s="293"/>
      <c r="CJM29" s="293"/>
      <c r="CJN29" s="293"/>
      <c r="CJO29" s="293"/>
      <c r="CJP29" s="293"/>
      <c r="CJQ29" s="293"/>
      <c r="CJR29" s="293"/>
      <c r="CJS29" s="293"/>
      <c r="CJT29" s="293"/>
      <c r="CJU29" s="293"/>
      <c r="CJV29" s="293"/>
      <c r="CJW29" s="293"/>
      <c r="CJX29" s="293"/>
      <c r="CJY29" s="293"/>
      <c r="CJZ29" s="293"/>
      <c r="CKA29" s="293"/>
      <c r="CKB29" s="293"/>
      <c r="CKC29" s="293"/>
      <c r="CKD29" s="293"/>
      <c r="CKE29" s="293"/>
      <c r="CKF29" s="293"/>
      <c r="CKG29" s="293"/>
      <c r="CKH29" s="293"/>
      <c r="CKI29" s="293"/>
      <c r="CKJ29" s="293"/>
      <c r="CKK29" s="293"/>
      <c r="CKL29" s="293"/>
      <c r="CKM29" s="293"/>
      <c r="CKN29" s="293"/>
      <c r="CKO29" s="293"/>
      <c r="CKP29" s="293"/>
      <c r="CKQ29" s="293"/>
      <c r="CKR29" s="293"/>
      <c r="CKS29" s="293"/>
      <c r="CKT29" s="293"/>
      <c r="CKU29" s="293"/>
      <c r="CKV29" s="293"/>
      <c r="CKW29" s="293"/>
      <c r="CKX29" s="293"/>
      <c r="CKY29" s="293"/>
      <c r="CKZ29" s="293"/>
      <c r="CLA29" s="293"/>
      <c r="CLB29" s="293"/>
      <c r="CLC29" s="293"/>
      <c r="CLD29" s="293"/>
      <c r="CLE29" s="293"/>
      <c r="CLF29" s="293"/>
      <c r="CLG29" s="293"/>
      <c r="CLH29" s="293"/>
      <c r="CLI29" s="293"/>
      <c r="CLJ29" s="293"/>
      <c r="CLK29" s="293"/>
      <c r="CLL29" s="293"/>
      <c r="CLM29" s="293"/>
      <c r="CLN29" s="293"/>
      <c r="CLO29" s="293"/>
      <c r="CLP29" s="293"/>
      <c r="CLQ29" s="293"/>
      <c r="CLR29" s="293"/>
      <c r="CLS29" s="293"/>
      <c r="CLT29" s="293"/>
      <c r="CLU29" s="293"/>
      <c r="CLV29" s="293"/>
      <c r="CLW29" s="293"/>
      <c r="CLX29" s="293"/>
      <c r="CLY29" s="293"/>
      <c r="CLZ29" s="293"/>
      <c r="CMA29" s="293"/>
      <c r="CMB29" s="293"/>
      <c r="CMC29" s="293"/>
      <c r="CMD29" s="293"/>
      <c r="CME29" s="293"/>
      <c r="CMF29" s="293"/>
      <c r="CMG29" s="293"/>
      <c r="CMH29" s="293"/>
      <c r="CMI29" s="293"/>
      <c r="CMJ29" s="293"/>
      <c r="CMK29" s="293"/>
      <c r="CML29" s="293"/>
      <c r="CMM29" s="293"/>
      <c r="CMN29" s="293"/>
      <c r="CMO29" s="293"/>
      <c r="CMP29" s="293"/>
      <c r="CMQ29" s="293"/>
      <c r="CMR29" s="293"/>
      <c r="CMS29" s="293"/>
      <c r="CMT29" s="293"/>
      <c r="CMU29" s="293"/>
      <c r="CMV29" s="293"/>
      <c r="CMW29" s="293"/>
      <c r="CMX29" s="293"/>
      <c r="CMY29" s="293"/>
      <c r="CMZ29" s="293"/>
      <c r="CNA29" s="293"/>
      <c r="CNB29" s="293"/>
      <c r="CNC29" s="293"/>
      <c r="CND29" s="293"/>
      <c r="CNE29" s="293"/>
      <c r="CNF29" s="293"/>
      <c r="CNG29" s="293"/>
      <c r="CNH29" s="293"/>
      <c r="CNI29" s="293"/>
      <c r="CNJ29" s="293"/>
      <c r="CNK29" s="293"/>
      <c r="CNL29" s="293"/>
      <c r="CNM29" s="293"/>
      <c r="CNN29" s="293"/>
      <c r="CNO29" s="293"/>
      <c r="CNP29" s="293"/>
      <c r="CNQ29" s="293"/>
      <c r="CNR29" s="293"/>
      <c r="CNS29" s="293"/>
      <c r="CNT29" s="293"/>
      <c r="CNU29" s="293"/>
      <c r="CNV29" s="293"/>
      <c r="CNW29" s="293"/>
      <c r="CNX29" s="293"/>
      <c r="CNY29" s="293"/>
      <c r="CNZ29" s="293"/>
      <c r="COA29" s="293"/>
      <c r="COB29" s="293"/>
      <c r="COC29" s="293"/>
      <c r="COD29" s="293"/>
      <c r="COE29" s="293"/>
      <c r="COF29" s="293"/>
      <c r="COG29" s="293"/>
      <c r="COH29" s="293"/>
      <c r="COI29" s="293"/>
      <c r="COJ29" s="293"/>
      <c r="COK29" s="293"/>
      <c r="COL29" s="293"/>
      <c r="COM29" s="293"/>
      <c r="CON29" s="293"/>
      <c r="COO29" s="293"/>
      <c r="COP29" s="293"/>
      <c r="COQ29" s="293"/>
      <c r="COR29" s="293"/>
      <c r="COS29" s="293"/>
      <c r="COT29" s="293"/>
      <c r="COU29" s="293"/>
      <c r="COV29" s="293"/>
      <c r="COW29" s="293"/>
      <c r="COX29" s="293"/>
      <c r="COY29" s="293"/>
      <c r="COZ29" s="293"/>
      <c r="CPA29" s="293"/>
      <c r="CPB29" s="293"/>
      <c r="CPC29" s="293"/>
      <c r="CPD29" s="293"/>
      <c r="CPE29" s="293"/>
      <c r="CPF29" s="293"/>
      <c r="CPG29" s="293"/>
      <c r="CPH29" s="293"/>
      <c r="CPI29" s="293"/>
      <c r="CPJ29" s="293"/>
      <c r="CPK29" s="293"/>
      <c r="CPL29" s="293"/>
      <c r="CPM29" s="293"/>
      <c r="CPN29" s="293"/>
      <c r="CPO29" s="293"/>
      <c r="CPP29" s="293"/>
      <c r="CPQ29" s="293"/>
      <c r="CPR29" s="293"/>
      <c r="CPS29" s="293"/>
      <c r="CPT29" s="293"/>
      <c r="CPU29" s="293"/>
      <c r="CPV29" s="293"/>
      <c r="CPW29" s="293"/>
      <c r="CPX29" s="293"/>
      <c r="CPY29" s="293"/>
      <c r="CPZ29" s="293"/>
      <c r="CQA29" s="293"/>
      <c r="CQB29" s="293"/>
      <c r="CQC29" s="293"/>
      <c r="CQD29" s="293"/>
      <c r="CQE29" s="293"/>
      <c r="CQF29" s="293"/>
      <c r="CQG29" s="293"/>
      <c r="CQH29" s="293"/>
      <c r="CQI29" s="293"/>
      <c r="CQJ29" s="293"/>
      <c r="CQK29" s="293"/>
      <c r="CQL29" s="293"/>
      <c r="CQM29" s="293"/>
      <c r="CQN29" s="293"/>
      <c r="CQO29" s="293"/>
      <c r="CQP29" s="293"/>
      <c r="CQQ29" s="293"/>
      <c r="CQR29" s="293"/>
      <c r="CQS29" s="293"/>
      <c r="CQT29" s="293"/>
      <c r="CQU29" s="293"/>
      <c r="CQV29" s="293"/>
      <c r="CQW29" s="293"/>
      <c r="CQX29" s="293"/>
      <c r="CQY29" s="293"/>
      <c r="CQZ29" s="293"/>
      <c r="CRA29" s="293"/>
      <c r="CRB29" s="293"/>
      <c r="CRC29" s="293"/>
      <c r="CRD29" s="293"/>
      <c r="CRE29" s="293"/>
      <c r="CRF29" s="293"/>
      <c r="CRG29" s="293"/>
      <c r="CRH29" s="293"/>
      <c r="CRI29" s="293"/>
      <c r="CRJ29" s="293"/>
      <c r="CRK29" s="293"/>
      <c r="CRL29" s="293"/>
      <c r="CRM29" s="293"/>
      <c r="CRN29" s="293"/>
      <c r="CRO29" s="293"/>
      <c r="CRP29" s="293"/>
      <c r="CRQ29" s="293"/>
      <c r="CRR29" s="293"/>
      <c r="CRS29" s="293"/>
      <c r="CRT29" s="293"/>
      <c r="CRU29" s="293"/>
      <c r="CRV29" s="293"/>
      <c r="CRW29" s="293"/>
      <c r="CRX29" s="293"/>
      <c r="CRY29" s="293"/>
      <c r="CRZ29" s="293"/>
      <c r="CSA29" s="293"/>
      <c r="CSB29" s="293"/>
      <c r="CSC29" s="293"/>
      <c r="CSD29" s="293"/>
      <c r="CSE29" s="293"/>
      <c r="CSF29" s="293"/>
      <c r="CSG29" s="293"/>
      <c r="CSH29" s="293"/>
      <c r="CSI29" s="293"/>
      <c r="CSJ29" s="293"/>
      <c r="CSK29" s="293"/>
      <c r="CSL29" s="293"/>
      <c r="CSM29" s="293"/>
      <c r="CSN29" s="293"/>
      <c r="CSO29" s="293"/>
      <c r="CSP29" s="293"/>
      <c r="CSQ29" s="293"/>
      <c r="CSR29" s="293"/>
      <c r="CSS29" s="293"/>
      <c r="CST29" s="293"/>
      <c r="CSU29" s="293"/>
      <c r="CSV29" s="293"/>
      <c r="CSW29" s="293"/>
      <c r="CSX29" s="293"/>
      <c r="CSY29" s="293"/>
      <c r="CSZ29" s="293"/>
      <c r="CTA29" s="293"/>
      <c r="CTB29" s="293"/>
      <c r="CTC29" s="293"/>
      <c r="CTD29" s="293"/>
      <c r="CTE29" s="293"/>
      <c r="CTF29" s="293"/>
      <c r="CTG29" s="293"/>
      <c r="CTH29" s="293"/>
      <c r="CTI29" s="293"/>
      <c r="CTJ29" s="293"/>
      <c r="CTK29" s="293"/>
      <c r="CTL29" s="293"/>
      <c r="CTM29" s="293"/>
      <c r="CTN29" s="293"/>
      <c r="CTO29" s="293"/>
      <c r="CTP29" s="293"/>
      <c r="CTQ29" s="293"/>
      <c r="CTR29" s="293"/>
      <c r="CTS29" s="293"/>
      <c r="CTT29" s="293"/>
      <c r="CTU29" s="293"/>
      <c r="CTV29" s="293"/>
      <c r="CTW29" s="293"/>
      <c r="CTX29" s="293"/>
      <c r="CTY29" s="293"/>
      <c r="CTZ29" s="293"/>
      <c r="CUA29" s="293"/>
      <c r="CUB29" s="293"/>
      <c r="CUC29" s="293"/>
      <c r="CUD29" s="293"/>
      <c r="CUE29" s="293"/>
      <c r="CUF29" s="293"/>
      <c r="CUG29" s="293"/>
      <c r="CUH29" s="293"/>
      <c r="CUI29" s="293"/>
      <c r="CUJ29" s="293"/>
      <c r="CUK29" s="293"/>
      <c r="CUL29" s="293"/>
      <c r="CUM29" s="293"/>
      <c r="CUN29" s="293"/>
      <c r="CUO29" s="293"/>
      <c r="CUP29" s="293"/>
      <c r="CUQ29" s="293"/>
      <c r="CUR29" s="293"/>
      <c r="CUS29" s="293"/>
      <c r="CUT29" s="293"/>
      <c r="CUU29" s="293"/>
      <c r="CUV29" s="293"/>
      <c r="CUW29" s="293"/>
      <c r="CUX29" s="293"/>
      <c r="CUY29" s="293"/>
      <c r="CUZ29" s="293"/>
      <c r="CVA29" s="293"/>
      <c r="CVB29" s="293"/>
      <c r="CVC29" s="293"/>
      <c r="CVD29" s="293"/>
      <c r="CVE29" s="293"/>
      <c r="CVF29" s="293"/>
      <c r="CVG29" s="293"/>
      <c r="CVH29" s="293"/>
      <c r="CVI29" s="293"/>
      <c r="CVJ29" s="293"/>
      <c r="CVK29" s="293"/>
      <c r="CVL29" s="293"/>
      <c r="CVM29" s="293"/>
      <c r="CVN29" s="293"/>
      <c r="CVO29" s="293"/>
      <c r="CVP29" s="293"/>
      <c r="CVQ29" s="293"/>
      <c r="CVR29" s="293"/>
      <c r="CVS29" s="293"/>
      <c r="CVT29" s="293"/>
      <c r="CVU29" s="293"/>
      <c r="CVV29" s="293"/>
      <c r="CVW29" s="293"/>
      <c r="CVX29" s="293"/>
      <c r="CVY29" s="293"/>
      <c r="CVZ29" s="293"/>
      <c r="CWA29" s="293"/>
      <c r="CWB29" s="293"/>
      <c r="CWC29" s="293"/>
      <c r="CWD29" s="293"/>
      <c r="CWE29" s="293"/>
      <c r="CWF29" s="293"/>
      <c r="CWG29" s="293"/>
      <c r="CWH29" s="293"/>
      <c r="CWI29" s="293"/>
      <c r="CWJ29" s="293"/>
      <c r="CWK29" s="293"/>
      <c r="CWL29" s="293"/>
      <c r="CWM29" s="293"/>
      <c r="CWN29" s="293"/>
      <c r="CWO29" s="293"/>
      <c r="CWP29" s="293"/>
      <c r="CWQ29" s="293"/>
      <c r="CWR29" s="293"/>
      <c r="CWS29" s="293"/>
      <c r="CWT29" s="293"/>
      <c r="CWU29" s="293"/>
      <c r="CWV29" s="293"/>
      <c r="CWW29" s="293"/>
      <c r="CWX29" s="293"/>
      <c r="CWY29" s="293"/>
      <c r="CWZ29" s="293"/>
      <c r="CXA29" s="293"/>
      <c r="CXB29" s="293"/>
      <c r="CXC29" s="293"/>
      <c r="CXD29" s="293"/>
      <c r="CXE29" s="293"/>
      <c r="CXF29" s="293"/>
      <c r="CXG29" s="293"/>
      <c r="CXH29" s="293"/>
      <c r="CXI29" s="293"/>
      <c r="CXJ29" s="293"/>
      <c r="CXK29" s="293"/>
      <c r="CXL29" s="293"/>
      <c r="CXM29" s="293"/>
      <c r="CXN29" s="293"/>
      <c r="CXO29" s="293"/>
      <c r="CXP29" s="293"/>
      <c r="CXQ29" s="293"/>
      <c r="CXR29" s="293"/>
      <c r="CXS29" s="293"/>
      <c r="CXT29" s="293"/>
      <c r="CXU29" s="293"/>
      <c r="CXV29" s="293"/>
      <c r="CXW29" s="293"/>
      <c r="CXX29" s="293"/>
      <c r="CXY29" s="293"/>
      <c r="CXZ29" s="293"/>
      <c r="CYA29" s="293"/>
      <c r="CYB29" s="293"/>
      <c r="CYC29" s="293"/>
      <c r="CYD29" s="293"/>
      <c r="CYE29" s="293"/>
      <c r="CYF29" s="293"/>
      <c r="CYG29" s="293"/>
      <c r="CYH29" s="293"/>
      <c r="CYI29" s="293"/>
      <c r="CYJ29" s="293"/>
      <c r="CYK29" s="293"/>
      <c r="CYL29" s="293"/>
      <c r="CYM29" s="293"/>
      <c r="CYN29" s="293"/>
      <c r="CYO29" s="293"/>
      <c r="CYP29" s="293"/>
      <c r="CYQ29" s="293"/>
      <c r="CYR29" s="293"/>
      <c r="CYS29" s="293"/>
      <c r="CYT29" s="293"/>
      <c r="CYU29" s="293"/>
      <c r="CYV29" s="293"/>
      <c r="CYW29" s="293"/>
      <c r="CYX29" s="293"/>
      <c r="CYY29" s="293"/>
      <c r="CYZ29" s="293"/>
      <c r="CZA29" s="293"/>
      <c r="CZB29" s="293"/>
      <c r="CZC29" s="293"/>
      <c r="CZD29" s="293"/>
      <c r="CZE29" s="293"/>
      <c r="CZF29" s="293"/>
      <c r="CZG29" s="293"/>
      <c r="CZH29" s="293"/>
      <c r="CZI29" s="293"/>
      <c r="CZJ29" s="293"/>
      <c r="CZK29" s="293"/>
      <c r="CZL29" s="293"/>
      <c r="CZM29" s="293"/>
      <c r="CZN29" s="293"/>
      <c r="CZO29" s="293"/>
      <c r="CZP29" s="293"/>
      <c r="CZQ29" s="293"/>
      <c r="CZR29" s="293"/>
      <c r="CZS29" s="293"/>
      <c r="CZT29" s="293"/>
      <c r="CZU29" s="293"/>
      <c r="CZV29" s="293"/>
      <c r="CZW29" s="293"/>
      <c r="CZX29" s="293"/>
      <c r="CZY29" s="293"/>
      <c r="CZZ29" s="293"/>
      <c r="DAA29" s="293"/>
      <c r="DAB29" s="293"/>
      <c r="DAC29" s="293"/>
      <c r="DAD29" s="293"/>
      <c r="DAE29" s="293"/>
      <c r="DAF29" s="293"/>
      <c r="DAG29" s="293"/>
      <c r="DAH29" s="293"/>
      <c r="DAI29" s="293"/>
      <c r="DAJ29" s="293"/>
      <c r="DAK29" s="293"/>
      <c r="DAL29" s="293"/>
      <c r="DAM29" s="293"/>
      <c r="DAN29" s="293"/>
      <c r="DAO29" s="293"/>
      <c r="DAP29" s="293"/>
      <c r="DAQ29" s="293"/>
      <c r="DAR29" s="293"/>
      <c r="DAS29" s="293"/>
      <c r="DAT29" s="293"/>
      <c r="DAU29" s="293"/>
      <c r="DAV29" s="293"/>
      <c r="DAW29" s="293"/>
      <c r="DAX29" s="293"/>
      <c r="DAY29" s="293"/>
      <c r="DAZ29" s="293"/>
      <c r="DBA29" s="293"/>
      <c r="DBB29" s="293"/>
      <c r="DBC29" s="293"/>
      <c r="DBD29" s="293"/>
      <c r="DBE29" s="293"/>
      <c r="DBF29" s="293"/>
      <c r="DBG29" s="293"/>
      <c r="DBH29" s="293"/>
      <c r="DBI29" s="293"/>
      <c r="DBJ29" s="293"/>
      <c r="DBK29" s="293"/>
      <c r="DBL29" s="293"/>
      <c r="DBM29" s="293"/>
      <c r="DBN29" s="293"/>
      <c r="DBO29" s="293"/>
      <c r="DBP29" s="293"/>
      <c r="DBQ29" s="293"/>
      <c r="DBR29" s="293"/>
      <c r="DBS29" s="293"/>
      <c r="DBT29" s="293"/>
      <c r="DBU29" s="293"/>
      <c r="DBV29" s="293"/>
      <c r="DBW29" s="293"/>
      <c r="DBX29" s="293"/>
      <c r="DBY29" s="293"/>
      <c r="DBZ29" s="293"/>
      <c r="DCA29" s="293"/>
      <c r="DCB29" s="293"/>
      <c r="DCC29" s="293"/>
      <c r="DCD29" s="293"/>
      <c r="DCE29" s="293"/>
      <c r="DCF29" s="293"/>
      <c r="DCG29" s="293"/>
      <c r="DCH29" s="293"/>
      <c r="DCI29" s="293"/>
      <c r="DCJ29" s="293"/>
      <c r="DCK29" s="293"/>
      <c r="DCL29" s="293"/>
      <c r="DCM29" s="293"/>
      <c r="DCN29" s="293"/>
      <c r="DCO29" s="293"/>
      <c r="DCP29" s="293"/>
      <c r="DCQ29" s="293"/>
      <c r="DCR29" s="293"/>
      <c r="DCS29" s="293"/>
      <c r="DCT29" s="293"/>
      <c r="DCU29" s="293"/>
      <c r="DCV29" s="293"/>
      <c r="DCW29" s="293"/>
      <c r="DCX29" s="293"/>
      <c r="DCY29" s="293"/>
      <c r="DCZ29" s="293"/>
      <c r="DDA29" s="293"/>
      <c r="DDB29" s="293"/>
      <c r="DDC29" s="293"/>
      <c r="DDD29" s="293"/>
      <c r="DDE29" s="293"/>
      <c r="DDF29" s="293"/>
      <c r="DDG29" s="293"/>
      <c r="DDH29" s="293"/>
      <c r="DDI29" s="293"/>
      <c r="DDJ29" s="293"/>
      <c r="DDK29" s="293"/>
      <c r="DDL29" s="293"/>
      <c r="DDM29" s="293"/>
      <c r="DDN29" s="293"/>
      <c r="DDO29" s="293"/>
      <c r="DDP29" s="293"/>
      <c r="DDQ29" s="293"/>
      <c r="DDR29" s="293"/>
      <c r="DDS29" s="293"/>
      <c r="DDT29" s="293"/>
      <c r="DDU29" s="293"/>
      <c r="DDV29" s="293"/>
      <c r="DDW29" s="293"/>
      <c r="DDX29" s="293"/>
      <c r="DDY29" s="293"/>
      <c r="DDZ29" s="293"/>
      <c r="DEA29" s="293"/>
      <c r="DEB29" s="293"/>
      <c r="DEC29" s="293"/>
      <c r="DED29" s="293"/>
      <c r="DEE29" s="293"/>
      <c r="DEF29" s="293"/>
      <c r="DEG29" s="293"/>
      <c r="DEH29" s="293"/>
      <c r="DEI29" s="293"/>
      <c r="DEJ29" s="293"/>
      <c r="DEK29" s="293"/>
      <c r="DEL29" s="293"/>
      <c r="DEM29" s="293"/>
      <c r="DEN29" s="293"/>
      <c r="DEO29" s="293"/>
      <c r="DEP29" s="293"/>
      <c r="DEQ29" s="293"/>
      <c r="DER29" s="293"/>
      <c r="DES29" s="293"/>
      <c r="DET29" s="293"/>
      <c r="DEU29" s="293"/>
      <c r="DEV29" s="293"/>
      <c r="DEW29" s="293"/>
      <c r="DEX29" s="293"/>
      <c r="DEY29" s="293"/>
      <c r="DEZ29" s="293"/>
      <c r="DFA29" s="293"/>
      <c r="DFB29" s="293"/>
      <c r="DFC29" s="293"/>
      <c r="DFD29" s="293"/>
      <c r="DFE29" s="293"/>
      <c r="DFF29" s="293"/>
      <c r="DFG29" s="293"/>
      <c r="DFH29" s="293"/>
      <c r="DFI29" s="293"/>
      <c r="DFJ29" s="293"/>
      <c r="DFK29" s="293"/>
      <c r="DFL29" s="293"/>
      <c r="DFM29" s="293"/>
      <c r="DFN29" s="293"/>
      <c r="DFO29" s="293"/>
      <c r="DFP29" s="293"/>
      <c r="DFQ29" s="293"/>
      <c r="DFR29" s="293"/>
      <c r="DFS29" s="293"/>
      <c r="DFT29" s="293"/>
      <c r="DFU29" s="293"/>
      <c r="DFV29" s="293"/>
      <c r="DFW29" s="293"/>
      <c r="DFX29" s="293"/>
      <c r="DFY29" s="293"/>
      <c r="DFZ29" s="293"/>
      <c r="DGA29" s="293"/>
      <c r="DGB29" s="293"/>
      <c r="DGC29" s="293"/>
      <c r="DGD29" s="293"/>
      <c r="DGE29" s="293"/>
      <c r="DGF29" s="293"/>
      <c r="DGG29" s="293"/>
      <c r="DGH29" s="293"/>
      <c r="DGI29" s="293"/>
      <c r="DGJ29" s="293"/>
      <c r="DGK29" s="293"/>
      <c r="DGL29" s="293"/>
      <c r="DGM29" s="293"/>
      <c r="DGN29" s="293"/>
      <c r="DGO29" s="293"/>
      <c r="DGP29" s="293"/>
      <c r="DGQ29" s="293"/>
      <c r="DGR29" s="293"/>
      <c r="DGS29" s="293"/>
      <c r="DGT29" s="293"/>
      <c r="DGU29" s="293"/>
      <c r="DGV29" s="293"/>
      <c r="DGW29" s="293"/>
      <c r="DGX29" s="293"/>
      <c r="DGY29" s="293"/>
      <c r="DGZ29" s="293"/>
      <c r="DHA29" s="293"/>
      <c r="DHB29" s="293"/>
      <c r="DHC29" s="293"/>
      <c r="DHD29" s="293"/>
      <c r="DHE29" s="293"/>
      <c r="DHF29" s="293"/>
      <c r="DHG29" s="293"/>
      <c r="DHH29" s="293"/>
      <c r="DHI29" s="293"/>
      <c r="DHJ29" s="293"/>
      <c r="DHK29" s="293"/>
      <c r="DHL29" s="293"/>
      <c r="DHM29" s="293"/>
      <c r="DHN29" s="293"/>
      <c r="DHO29" s="293"/>
      <c r="DHP29" s="293"/>
      <c r="DHQ29" s="293"/>
      <c r="DHR29" s="293"/>
      <c r="DHS29" s="293"/>
      <c r="DHT29" s="293"/>
      <c r="DHU29" s="293"/>
      <c r="DHV29" s="293"/>
      <c r="DHW29" s="293"/>
      <c r="DHX29" s="293"/>
      <c r="DHY29" s="293"/>
      <c r="DHZ29" s="293"/>
      <c r="DIA29" s="293"/>
      <c r="DIB29" s="293"/>
      <c r="DIC29" s="293"/>
      <c r="DID29" s="293"/>
      <c r="DIE29" s="293"/>
      <c r="DIF29" s="293"/>
      <c r="DIG29" s="293"/>
      <c r="DIH29" s="293"/>
      <c r="DII29" s="293"/>
      <c r="DIJ29" s="293"/>
      <c r="DIK29" s="293"/>
      <c r="DIL29" s="293"/>
      <c r="DIM29" s="293"/>
      <c r="DIN29" s="293"/>
      <c r="DIO29" s="293"/>
      <c r="DIP29" s="293"/>
      <c r="DIQ29" s="293"/>
      <c r="DIR29" s="293"/>
      <c r="DIS29" s="293"/>
      <c r="DIT29" s="293"/>
      <c r="DIU29" s="293"/>
      <c r="DIV29" s="293"/>
      <c r="DIW29" s="293"/>
      <c r="DIX29" s="293"/>
      <c r="DIY29" s="293"/>
      <c r="DIZ29" s="293"/>
      <c r="DJA29" s="293"/>
      <c r="DJB29" s="293"/>
      <c r="DJC29" s="293"/>
      <c r="DJD29" s="293"/>
      <c r="DJE29" s="293"/>
      <c r="DJF29" s="293"/>
      <c r="DJG29" s="293"/>
      <c r="DJH29" s="293"/>
      <c r="DJI29" s="293"/>
      <c r="DJJ29" s="293"/>
      <c r="DJK29" s="293"/>
      <c r="DJL29" s="293"/>
      <c r="DJM29" s="293"/>
      <c r="DJN29" s="293"/>
      <c r="DJO29" s="293"/>
      <c r="DJP29" s="293"/>
      <c r="DJQ29" s="293"/>
      <c r="DJR29" s="293"/>
      <c r="DJS29" s="293"/>
      <c r="DJT29" s="293"/>
      <c r="DJU29" s="293"/>
      <c r="DJV29" s="293"/>
      <c r="DJW29" s="293"/>
      <c r="DJX29" s="293"/>
      <c r="DJY29" s="293"/>
      <c r="DJZ29" s="293"/>
      <c r="DKA29" s="293"/>
      <c r="DKB29" s="293"/>
      <c r="DKC29" s="293"/>
      <c r="DKD29" s="293"/>
      <c r="DKE29" s="293"/>
      <c r="DKF29" s="293"/>
      <c r="DKG29" s="293"/>
      <c r="DKH29" s="293"/>
      <c r="DKI29" s="293"/>
      <c r="DKJ29" s="293"/>
      <c r="DKK29" s="293"/>
      <c r="DKL29" s="293"/>
      <c r="DKM29" s="293"/>
      <c r="DKN29" s="293"/>
      <c r="DKO29" s="293"/>
      <c r="DKP29" s="293"/>
      <c r="DKQ29" s="293"/>
      <c r="DKR29" s="293"/>
      <c r="DKS29" s="293"/>
      <c r="DKT29" s="293"/>
      <c r="DKU29" s="293"/>
      <c r="DKV29" s="293"/>
      <c r="DKW29" s="293"/>
      <c r="DKX29" s="293"/>
      <c r="DKY29" s="293"/>
      <c r="DKZ29" s="293"/>
      <c r="DLA29" s="293"/>
      <c r="DLB29" s="293"/>
      <c r="DLC29" s="293"/>
      <c r="DLD29" s="293"/>
      <c r="DLE29" s="293"/>
      <c r="DLF29" s="293"/>
      <c r="DLG29" s="293"/>
      <c r="DLH29" s="293"/>
      <c r="DLI29" s="293"/>
      <c r="DLJ29" s="293"/>
      <c r="DLK29" s="293"/>
      <c r="DLL29" s="293"/>
      <c r="DLM29" s="293"/>
      <c r="DLN29" s="293"/>
      <c r="DLO29" s="293"/>
      <c r="DLP29" s="293"/>
      <c r="DLQ29" s="293"/>
      <c r="DLR29" s="293"/>
      <c r="DLS29" s="293"/>
      <c r="DLT29" s="293"/>
      <c r="DLU29" s="293"/>
      <c r="DLV29" s="293"/>
      <c r="DLW29" s="293"/>
      <c r="DLX29" s="293"/>
      <c r="DLY29" s="293"/>
      <c r="DLZ29" s="293"/>
      <c r="DMA29" s="293"/>
      <c r="DMB29" s="293"/>
      <c r="DMC29" s="293"/>
      <c r="DMD29" s="293"/>
      <c r="DME29" s="293"/>
      <c r="DMF29" s="293"/>
      <c r="DMG29" s="293"/>
      <c r="DMH29" s="293"/>
      <c r="DMI29" s="293"/>
      <c r="DMJ29" s="293"/>
      <c r="DMK29" s="293"/>
      <c r="DML29" s="293"/>
      <c r="DMM29" s="293"/>
      <c r="DMN29" s="293"/>
      <c r="DMO29" s="293"/>
      <c r="DMP29" s="293"/>
      <c r="DMQ29" s="293"/>
      <c r="DMR29" s="293"/>
      <c r="DMS29" s="293"/>
      <c r="DMT29" s="293"/>
      <c r="DMU29" s="293"/>
      <c r="DMV29" s="293"/>
      <c r="DMW29" s="293"/>
      <c r="DMX29" s="293"/>
      <c r="DMY29" s="293"/>
      <c r="DMZ29" s="293"/>
      <c r="DNA29" s="293"/>
      <c r="DNB29" s="293"/>
      <c r="DNC29" s="293"/>
      <c r="DND29" s="293"/>
      <c r="DNE29" s="293"/>
      <c r="DNF29" s="293"/>
      <c r="DNG29" s="293"/>
      <c r="DNH29" s="293"/>
      <c r="DNI29" s="293"/>
      <c r="DNJ29" s="293"/>
      <c r="DNK29" s="293"/>
      <c r="DNL29" s="293"/>
      <c r="DNM29" s="293"/>
      <c r="DNN29" s="293"/>
      <c r="DNO29" s="293"/>
      <c r="DNP29" s="293"/>
      <c r="DNQ29" s="293"/>
      <c r="DNR29" s="293"/>
      <c r="DNS29" s="293"/>
      <c r="DNT29" s="293"/>
      <c r="DNU29" s="293"/>
      <c r="DNV29" s="293"/>
      <c r="DNW29" s="293"/>
      <c r="DNX29" s="293"/>
      <c r="DNY29" s="293"/>
      <c r="DNZ29" s="293"/>
      <c r="DOA29" s="293"/>
      <c r="DOB29" s="293"/>
      <c r="DOC29" s="293"/>
      <c r="DOD29" s="293"/>
      <c r="DOE29" s="293"/>
      <c r="DOF29" s="293"/>
      <c r="DOG29" s="293"/>
      <c r="DOH29" s="293"/>
      <c r="DOI29" s="293"/>
      <c r="DOJ29" s="293"/>
      <c r="DOK29" s="293"/>
      <c r="DOL29" s="293"/>
      <c r="DOM29" s="293"/>
      <c r="DON29" s="293"/>
      <c r="DOO29" s="293"/>
      <c r="DOP29" s="293"/>
      <c r="DOQ29" s="293"/>
      <c r="DOR29" s="293"/>
      <c r="DOS29" s="293"/>
      <c r="DOT29" s="293"/>
      <c r="DOU29" s="293"/>
      <c r="DOV29" s="293"/>
      <c r="DOW29" s="293"/>
      <c r="DOX29" s="293"/>
      <c r="DOY29" s="293"/>
      <c r="DOZ29" s="293"/>
      <c r="DPA29" s="293"/>
      <c r="DPB29" s="293"/>
      <c r="DPC29" s="293"/>
      <c r="DPD29" s="293"/>
      <c r="DPE29" s="293"/>
      <c r="DPF29" s="293"/>
      <c r="DPG29" s="293"/>
      <c r="DPH29" s="293"/>
      <c r="DPI29" s="293"/>
      <c r="DPJ29" s="293"/>
      <c r="DPK29" s="293"/>
      <c r="DPL29" s="293"/>
      <c r="DPM29" s="293"/>
      <c r="DPN29" s="293"/>
      <c r="DPO29" s="293"/>
      <c r="DPP29" s="293"/>
      <c r="DPQ29" s="293"/>
      <c r="DPR29" s="293"/>
      <c r="DPS29" s="293"/>
      <c r="DPT29" s="293"/>
      <c r="DPU29" s="293"/>
      <c r="DPV29" s="293"/>
      <c r="DPW29" s="293"/>
      <c r="DPX29" s="293"/>
      <c r="DPY29" s="293"/>
      <c r="DPZ29" s="293"/>
      <c r="DQA29" s="293"/>
      <c r="DQB29" s="293"/>
      <c r="DQC29" s="293"/>
      <c r="DQD29" s="293"/>
      <c r="DQE29" s="293"/>
      <c r="DQF29" s="293"/>
      <c r="DQG29" s="293"/>
      <c r="DQH29" s="293"/>
      <c r="DQI29" s="293"/>
      <c r="DQJ29" s="293"/>
      <c r="DQK29" s="293"/>
      <c r="DQL29" s="293"/>
      <c r="DQM29" s="293"/>
      <c r="DQN29" s="293"/>
      <c r="DQO29" s="293"/>
      <c r="DQP29" s="293"/>
      <c r="DQQ29" s="293"/>
      <c r="DQR29" s="293"/>
      <c r="DQS29" s="293"/>
      <c r="DQT29" s="293"/>
      <c r="DQU29" s="293"/>
      <c r="DQV29" s="293"/>
      <c r="DQW29" s="293"/>
      <c r="DQX29" s="293"/>
      <c r="DQY29" s="293"/>
      <c r="DQZ29" s="293"/>
      <c r="DRA29" s="293"/>
      <c r="DRB29" s="293"/>
      <c r="DRC29" s="293"/>
      <c r="DRD29" s="293"/>
      <c r="DRE29" s="293"/>
      <c r="DRF29" s="293"/>
      <c r="DRG29" s="293"/>
      <c r="DRH29" s="293"/>
      <c r="DRI29" s="293"/>
      <c r="DRJ29" s="293"/>
      <c r="DRK29" s="293"/>
      <c r="DRL29" s="293"/>
      <c r="DRM29" s="293"/>
      <c r="DRN29" s="293"/>
      <c r="DRO29" s="293"/>
      <c r="DRP29" s="293"/>
      <c r="DRQ29" s="293"/>
      <c r="DRR29" s="293"/>
      <c r="DRS29" s="293"/>
      <c r="DRT29" s="293"/>
      <c r="DRU29" s="293"/>
      <c r="DRV29" s="293"/>
      <c r="DRW29" s="293"/>
      <c r="DRX29" s="293"/>
      <c r="DRY29" s="293"/>
      <c r="DRZ29" s="293"/>
      <c r="DSA29" s="293"/>
      <c r="DSB29" s="293"/>
      <c r="DSC29" s="293"/>
      <c r="DSD29" s="293"/>
      <c r="DSE29" s="293"/>
      <c r="DSF29" s="293"/>
      <c r="DSG29" s="293"/>
      <c r="DSH29" s="293"/>
      <c r="DSI29" s="293"/>
      <c r="DSJ29" s="293"/>
      <c r="DSK29" s="293"/>
      <c r="DSL29" s="293"/>
      <c r="DSM29" s="293"/>
      <c r="DSN29" s="293"/>
      <c r="DSO29" s="293"/>
      <c r="DSP29" s="293"/>
      <c r="DSQ29" s="293"/>
      <c r="DSR29" s="293"/>
      <c r="DSS29" s="293"/>
      <c r="DST29" s="293"/>
      <c r="DSU29" s="293"/>
      <c r="DSV29" s="293"/>
      <c r="DSW29" s="293"/>
      <c r="DSX29" s="293"/>
      <c r="DSY29" s="293"/>
      <c r="DSZ29" s="293"/>
      <c r="DTA29" s="293"/>
      <c r="DTB29" s="293"/>
      <c r="DTC29" s="293"/>
      <c r="DTD29" s="293"/>
      <c r="DTE29" s="293"/>
      <c r="DTF29" s="293"/>
      <c r="DTG29" s="293"/>
      <c r="DTH29" s="293"/>
      <c r="DTI29" s="293"/>
      <c r="DTJ29" s="293"/>
      <c r="DTK29" s="293"/>
      <c r="DTL29" s="293"/>
      <c r="DTM29" s="293"/>
      <c r="DTN29" s="293"/>
      <c r="DTO29" s="293"/>
      <c r="DTP29" s="293"/>
      <c r="DTQ29" s="293"/>
      <c r="DTR29" s="293"/>
      <c r="DTS29" s="293"/>
      <c r="DTT29" s="293"/>
      <c r="DTU29" s="293"/>
      <c r="DTV29" s="293"/>
      <c r="DTW29" s="293"/>
      <c r="DTX29" s="293"/>
      <c r="DTY29" s="293"/>
      <c r="DTZ29" s="293"/>
      <c r="DUA29" s="293"/>
      <c r="DUB29" s="293"/>
      <c r="DUC29" s="293"/>
      <c r="DUD29" s="293"/>
      <c r="DUE29" s="293"/>
      <c r="DUF29" s="293"/>
      <c r="DUG29" s="293"/>
      <c r="DUH29" s="293"/>
      <c r="DUI29" s="293"/>
      <c r="DUJ29" s="293"/>
      <c r="DUK29" s="293"/>
      <c r="DUL29" s="293"/>
      <c r="DUM29" s="293"/>
      <c r="DUN29" s="293"/>
      <c r="DUO29" s="293"/>
      <c r="DUP29" s="293"/>
      <c r="DUQ29" s="293"/>
      <c r="DUR29" s="293"/>
      <c r="DUS29" s="293"/>
      <c r="DUT29" s="293"/>
      <c r="DUU29" s="293"/>
      <c r="DUV29" s="293"/>
      <c r="DUW29" s="293"/>
      <c r="DUX29" s="293"/>
      <c r="DUY29" s="293"/>
      <c r="DUZ29" s="293"/>
      <c r="DVA29" s="293"/>
      <c r="DVB29" s="293"/>
      <c r="DVC29" s="293"/>
      <c r="DVD29" s="293"/>
      <c r="DVE29" s="293"/>
      <c r="DVF29" s="293"/>
      <c r="DVG29" s="293"/>
      <c r="DVH29" s="293"/>
      <c r="DVI29" s="293"/>
      <c r="DVJ29" s="293"/>
      <c r="DVK29" s="293"/>
      <c r="DVL29" s="293"/>
      <c r="DVM29" s="293"/>
      <c r="DVN29" s="293"/>
      <c r="DVO29" s="293"/>
      <c r="DVP29" s="293"/>
      <c r="DVQ29" s="293"/>
      <c r="DVR29" s="293"/>
      <c r="DVS29" s="293"/>
      <c r="DVT29" s="293"/>
      <c r="DVU29" s="293"/>
      <c r="DVV29" s="293"/>
      <c r="DVW29" s="293"/>
      <c r="DVX29" s="293"/>
      <c r="DVY29" s="293"/>
      <c r="DVZ29" s="293"/>
      <c r="DWA29" s="293"/>
      <c r="DWB29" s="293"/>
      <c r="DWC29" s="293"/>
      <c r="DWD29" s="293"/>
      <c r="DWE29" s="293"/>
      <c r="DWF29" s="293"/>
      <c r="DWG29" s="293"/>
      <c r="DWH29" s="293"/>
      <c r="DWI29" s="293"/>
      <c r="DWJ29" s="293"/>
      <c r="DWK29" s="293"/>
      <c r="DWL29" s="293"/>
      <c r="DWM29" s="293"/>
      <c r="DWN29" s="293"/>
      <c r="DWO29" s="293"/>
      <c r="DWP29" s="293"/>
      <c r="DWQ29" s="293"/>
      <c r="DWR29" s="293"/>
      <c r="DWS29" s="293"/>
      <c r="DWT29" s="293"/>
      <c r="DWU29" s="293"/>
      <c r="DWV29" s="293"/>
      <c r="DWW29" s="293"/>
      <c r="DWX29" s="293"/>
      <c r="DWY29" s="293"/>
      <c r="DWZ29" s="293"/>
      <c r="DXA29" s="293"/>
      <c r="DXB29" s="293"/>
      <c r="DXC29" s="293"/>
      <c r="DXD29" s="293"/>
      <c r="DXE29" s="293"/>
      <c r="DXF29" s="293"/>
      <c r="DXG29" s="293"/>
      <c r="DXH29" s="293"/>
      <c r="DXI29" s="293"/>
      <c r="DXJ29" s="293"/>
      <c r="DXK29" s="293"/>
      <c r="DXL29" s="293"/>
      <c r="DXM29" s="293"/>
      <c r="DXN29" s="293"/>
      <c r="DXO29" s="293"/>
      <c r="DXP29" s="293"/>
      <c r="DXQ29" s="293"/>
      <c r="DXR29" s="293"/>
      <c r="DXS29" s="293"/>
      <c r="DXT29" s="293"/>
      <c r="DXU29" s="293"/>
      <c r="DXV29" s="293"/>
      <c r="DXW29" s="293"/>
      <c r="DXX29" s="293"/>
      <c r="DXY29" s="293"/>
      <c r="DXZ29" s="293"/>
      <c r="DYA29" s="293"/>
      <c r="DYB29" s="293"/>
      <c r="DYC29" s="293"/>
      <c r="DYD29" s="293"/>
      <c r="DYE29" s="293"/>
      <c r="DYF29" s="293"/>
      <c r="DYG29" s="293"/>
      <c r="DYH29" s="293"/>
      <c r="DYI29" s="293"/>
      <c r="DYJ29" s="293"/>
      <c r="DYK29" s="293"/>
      <c r="DYL29" s="293"/>
      <c r="DYM29" s="293"/>
      <c r="DYN29" s="293"/>
      <c r="DYO29" s="293"/>
      <c r="DYP29" s="293"/>
      <c r="DYQ29" s="293"/>
      <c r="DYR29" s="293"/>
      <c r="DYS29" s="293"/>
      <c r="DYT29" s="293"/>
      <c r="DYU29" s="293"/>
      <c r="DYV29" s="293"/>
      <c r="DYW29" s="293"/>
      <c r="DYX29" s="293"/>
      <c r="DYY29" s="293"/>
      <c r="DYZ29" s="293"/>
      <c r="DZA29" s="293"/>
      <c r="DZB29" s="293"/>
      <c r="DZC29" s="293"/>
      <c r="DZD29" s="293"/>
      <c r="DZE29" s="293"/>
      <c r="DZF29" s="293"/>
      <c r="DZG29" s="293"/>
      <c r="DZH29" s="293"/>
      <c r="DZI29" s="293"/>
      <c r="DZJ29" s="293"/>
      <c r="DZK29" s="293"/>
      <c r="DZL29" s="293"/>
      <c r="DZM29" s="293"/>
      <c r="DZN29" s="293"/>
      <c r="DZO29" s="293"/>
      <c r="DZP29" s="293"/>
      <c r="DZQ29" s="293"/>
      <c r="DZR29" s="293"/>
      <c r="DZS29" s="293"/>
      <c r="DZT29" s="293"/>
      <c r="DZU29" s="293"/>
      <c r="DZV29" s="293"/>
      <c r="DZW29" s="293"/>
      <c r="DZX29" s="293"/>
      <c r="DZY29" s="293"/>
      <c r="DZZ29" s="293"/>
      <c r="EAA29" s="293"/>
      <c r="EAB29" s="293"/>
      <c r="EAC29" s="293"/>
      <c r="EAD29" s="293"/>
      <c r="EAE29" s="293"/>
      <c r="EAF29" s="293"/>
      <c r="EAG29" s="293"/>
      <c r="EAH29" s="293"/>
      <c r="EAI29" s="293"/>
      <c r="EAJ29" s="293"/>
      <c r="EAK29" s="293"/>
      <c r="EAL29" s="293"/>
      <c r="EAM29" s="293"/>
      <c r="EAN29" s="293"/>
      <c r="EAO29" s="293"/>
      <c r="EAP29" s="293"/>
      <c r="EAQ29" s="293"/>
      <c r="EAR29" s="293"/>
      <c r="EAS29" s="293"/>
      <c r="EAT29" s="293"/>
      <c r="EAU29" s="293"/>
      <c r="EAV29" s="293"/>
      <c r="EAW29" s="293"/>
      <c r="EAX29" s="293"/>
      <c r="EAY29" s="293"/>
      <c r="EAZ29" s="293"/>
      <c r="EBA29" s="293"/>
      <c r="EBB29" s="293"/>
      <c r="EBC29" s="293"/>
      <c r="EBD29" s="293"/>
      <c r="EBE29" s="293"/>
      <c r="EBF29" s="293"/>
      <c r="EBG29" s="293"/>
      <c r="EBH29" s="293"/>
      <c r="EBI29" s="293"/>
      <c r="EBJ29" s="293"/>
      <c r="EBK29" s="293"/>
      <c r="EBL29" s="293"/>
      <c r="EBM29" s="293"/>
      <c r="EBN29" s="293"/>
      <c r="EBO29" s="293"/>
      <c r="EBP29" s="293"/>
      <c r="EBQ29" s="293"/>
      <c r="EBR29" s="293"/>
      <c r="EBS29" s="293"/>
      <c r="EBT29" s="293"/>
      <c r="EBU29" s="293"/>
      <c r="EBV29" s="293"/>
      <c r="EBW29" s="293"/>
      <c r="EBX29" s="293"/>
      <c r="EBY29" s="293"/>
      <c r="EBZ29" s="293"/>
      <c r="ECA29" s="293"/>
      <c r="ECB29" s="293"/>
      <c r="ECC29" s="293"/>
      <c r="ECD29" s="293"/>
      <c r="ECE29" s="293"/>
      <c r="ECF29" s="293"/>
      <c r="ECG29" s="293"/>
      <c r="ECH29" s="293"/>
      <c r="ECI29" s="293"/>
      <c r="ECJ29" s="293"/>
      <c r="ECK29" s="293"/>
      <c r="ECL29" s="293"/>
      <c r="ECM29" s="293"/>
      <c r="ECN29" s="293"/>
      <c r="ECO29" s="293"/>
      <c r="ECP29" s="293"/>
      <c r="ECQ29" s="293"/>
      <c r="ECR29" s="293"/>
      <c r="ECS29" s="293"/>
      <c r="ECT29" s="293"/>
      <c r="ECU29" s="293"/>
      <c r="ECV29" s="293"/>
      <c r="ECW29" s="293"/>
      <c r="ECX29" s="293"/>
      <c r="ECY29" s="293"/>
      <c r="ECZ29" s="293"/>
      <c r="EDA29" s="293"/>
      <c r="EDB29" s="293"/>
      <c r="EDC29" s="293"/>
      <c r="EDD29" s="293"/>
      <c r="EDE29" s="293"/>
      <c r="EDF29" s="293"/>
      <c r="EDG29" s="293"/>
      <c r="EDH29" s="293"/>
      <c r="EDI29" s="293"/>
      <c r="EDJ29" s="293"/>
      <c r="EDK29" s="293"/>
      <c r="EDL29" s="293"/>
      <c r="EDM29" s="293"/>
      <c r="EDN29" s="293"/>
      <c r="EDO29" s="293"/>
      <c r="EDP29" s="293"/>
      <c r="EDQ29" s="293"/>
      <c r="EDR29" s="293"/>
      <c r="EDS29" s="293"/>
      <c r="EDT29" s="293"/>
      <c r="EDU29" s="293"/>
      <c r="EDV29" s="293"/>
      <c r="EDW29" s="293"/>
      <c r="EDX29" s="293"/>
      <c r="EDY29" s="293"/>
      <c r="EDZ29" s="293"/>
      <c r="EEA29" s="293"/>
      <c r="EEB29" s="293"/>
      <c r="EEC29" s="293"/>
      <c r="EED29" s="293"/>
      <c r="EEE29" s="293"/>
      <c r="EEF29" s="293"/>
      <c r="EEG29" s="293"/>
      <c r="EEH29" s="293"/>
      <c r="EEI29" s="293"/>
      <c r="EEJ29" s="293"/>
      <c r="EEK29" s="293"/>
      <c r="EEL29" s="293"/>
      <c r="EEM29" s="293"/>
      <c r="EEN29" s="293"/>
      <c r="EEO29" s="293"/>
      <c r="EEP29" s="293"/>
      <c r="EEQ29" s="293"/>
      <c r="EER29" s="293"/>
      <c r="EES29" s="293"/>
      <c r="EET29" s="293"/>
      <c r="EEU29" s="293"/>
      <c r="EEV29" s="293"/>
      <c r="EEW29" s="293"/>
      <c r="EEX29" s="293"/>
      <c r="EEY29" s="293"/>
      <c r="EEZ29" s="293"/>
      <c r="EFA29" s="293"/>
      <c r="EFB29" s="293"/>
      <c r="EFC29" s="293"/>
      <c r="EFD29" s="293"/>
      <c r="EFE29" s="293"/>
      <c r="EFF29" s="293"/>
      <c r="EFG29" s="293"/>
      <c r="EFH29" s="293"/>
      <c r="EFI29" s="293"/>
      <c r="EFJ29" s="293"/>
      <c r="EFK29" s="293"/>
      <c r="EFL29" s="293"/>
      <c r="EFM29" s="293"/>
      <c r="EFN29" s="293"/>
      <c r="EFO29" s="293"/>
      <c r="EFP29" s="293"/>
      <c r="EFQ29" s="293"/>
      <c r="EFR29" s="293"/>
      <c r="EFS29" s="293"/>
      <c r="EFT29" s="293"/>
      <c r="EFU29" s="293"/>
      <c r="EFV29" s="293"/>
      <c r="EFW29" s="293"/>
      <c r="EFX29" s="293"/>
      <c r="EFY29" s="293"/>
      <c r="EFZ29" s="293"/>
      <c r="EGA29" s="293"/>
      <c r="EGB29" s="293"/>
      <c r="EGC29" s="293"/>
      <c r="EGD29" s="293"/>
      <c r="EGE29" s="293"/>
      <c r="EGF29" s="293"/>
      <c r="EGG29" s="293"/>
      <c r="EGH29" s="293"/>
      <c r="EGI29" s="293"/>
      <c r="EGJ29" s="293"/>
      <c r="EGK29" s="293"/>
      <c r="EGL29" s="293"/>
      <c r="EGM29" s="293"/>
      <c r="EGN29" s="293"/>
      <c r="EGO29" s="293"/>
      <c r="EGP29" s="293"/>
      <c r="EGQ29" s="293"/>
      <c r="EGR29" s="293"/>
      <c r="EGS29" s="293"/>
      <c r="EGT29" s="293"/>
      <c r="EGU29" s="293"/>
      <c r="EGV29" s="293"/>
      <c r="EGW29" s="293"/>
      <c r="EGX29" s="293"/>
      <c r="EGY29" s="293"/>
      <c r="EGZ29" s="293"/>
      <c r="EHA29" s="293"/>
      <c r="EHB29" s="293"/>
      <c r="EHC29" s="293"/>
      <c r="EHD29" s="293"/>
      <c r="EHE29" s="293"/>
      <c r="EHF29" s="293"/>
      <c r="EHG29" s="293"/>
      <c r="EHH29" s="293"/>
      <c r="EHI29" s="293"/>
      <c r="EHJ29" s="293"/>
      <c r="EHK29" s="293"/>
      <c r="EHL29" s="293"/>
      <c r="EHM29" s="293"/>
      <c r="EHN29" s="293"/>
      <c r="EHO29" s="293"/>
      <c r="EHP29" s="293"/>
      <c r="EHQ29" s="293"/>
      <c r="EHR29" s="293"/>
      <c r="EHS29" s="293"/>
      <c r="EHT29" s="293"/>
      <c r="EHU29" s="293"/>
      <c r="EHV29" s="293"/>
      <c r="EHW29" s="293"/>
      <c r="EHX29" s="293"/>
      <c r="EHY29" s="293"/>
      <c r="EHZ29" s="293"/>
      <c r="EIA29" s="293"/>
      <c r="EIB29" s="293"/>
      <c r="EIC29" s="293"/>
      <c r="EID29" s="293"/>
      <c r="EIE29" s="293"/>
      <c r="EIF29" s="293"/>
      <c r="EIG29" s="293"/>
      <c r="EIH29" s="293"/>
      <c r="EII29" s="293"/>
      <c r="EIJ29" s="293"/>
      <c r="EIK29" s="293"/>
      <c r="EIL29" s="293"/>
      <c r="EIM29" s="293"/>
      <c r="EIN29" s="293"/>
      <c r="EIO29" s="293"/>
      <c r="EIP29" s="293"/>
      <c r="EIQ29" s="293"/>
      <c r="EIR29" s="293"/>
      <c r="EIS29" s="293"/>
      <c r="EIT29" s="293"/>
      <c r="EIU29" s="293"/>
      <c r="EIV29" s="293"/>
      <c r="EIW29" s="293"/>
      <c r="EIX29" s="293"/>
      <c r="EIY29" s="293"/>
      <c r="EIZ29" s="293"/>
      <c r="EJA29" s="293"/>
      <c r="EJB29" s="293"/>
      <c r="EJC29" s="293"/>
      <c r="EJD29" s="293"/>
      <c r="EJE29" s="293"/>
      <c r="EJF29" s="293"/>
      <c r="EJG29" s="293"/>
      <c r="EJH29" s="293"/>
      <c r="EJI29" s="293"/>
      <c r="EJJ29" s="293"/>
      <c r="EJK29" s="293"/>
      <c r="EJL29" s="293"/>
      <c r="EJM29" s="293"/>
      <c r="EJN29" s="293"/>
      <c r="EJO29" s="293"/>
      <c r="EJP29" s="293"/>
      <c r="EJQ29" s="293"/>
      <c r="EJR29" s="293"/>
      <c r="EJS29" s="293"/>
      <c r="EJT29" s="293"/>
      <c r="EJU29" s="293"/>
      <c r="EJV29" s="293"/>
      <c r="EJW29" s="293"/>
      <c r="EJX29" s="293"/>
      <c r="EJY29" s="293"/>
      <c r="EJZ29" s="293"/>
      <c r="EKA29" s="293"/>
      <c r="EKB29" s="293"/>
      <c r="EKC29" s="293"/>
      <c r="EKD29" s="293"/>
      <c r="EKE29" s="293"/>
      <c r="EKF29" s="293"/>
      <c r="EKG29" s="293"/>
      <c r="EKH29" s="293"/>
      <c r="EKI29" s="293"/>
      <c r="EKJ29" s="293"/>
      <c r="EKK29" s="293"/>
      <c r="EKL29" s="293"/>
      <c r="EKM29" s="293"/>
      <c r="EKN29" s="293"/>
      <c r="EKO29" s="293"/>
      <c r="EKP29" s="293"/>
      <c r="EKQ29" s="293"/>
      <c r="EKR29" s="293"/>
      <c r="EKS29" s="293"/>
      <c r="EKT29" s="293"/>
      <c r="EKU29" s="293"/>
      <c r="EKV29" s="293"/>
      <c r="EKW29" s="293"/>
      <c r="EKX29" s="293"/>
      <c r="EKY29" s="293"/>
      <c r="EKZ29" s="293"/>
      <c r="ELA29" s="293"/>
      <c r="ELB29" s="293"/>
      <c r="ELC29" s="293"/>
      <c r="ELD29" s="293"/>
      <c r="ELE29" s="293"/>
      <c r="ELF29" s="293"/>
      <c r="ELG29" s="293"/>
      <c r="ELH29" s="293"/>
      <c r="ELI29" s="293"/>
      <c r="ELJ29" s="293"/>
      <c r="ELK29" s="293"/>
      <c r="ELL29" s="293"/>
      <c r="ELM29" s="293"/>
      <c r="ELN29" s="293"/>
      <c r="ELO29" s="293"/>
      <c r="ELP29" s="293"/>
      <c r="ELQ29" s="293"/>
      <c r="ELR29" s="293"/>
      <c r="ELS29" s="293"/>
      <c r="ELT29" s="293"/>
      <c r="ELU29" s="293"/>
      <c r="ELV29" s="293"/>
      <c r="ELW29" s="293"/>
      <c r="ELX29" s="293"/>
      <c r="ELY29" s="293"/>
      <c r="ELZ29" s="293"/>
      <c r="EMA29" s="293"/>
      <c r="EMB29" s="293"/>
      <c r="EMC29" s="293"/>
      <c r="EMD29" s="293"/>
      <c r="EME29" s="293"/>
      <c r="EMF29" s="293"/>
      <c r="EMG29" s="293"/>
      <c r="EMH29" s="293"/>
      <c r="EMI29" s="293"/>
      <c r="EMJ29" s="293"/>
      <c r="EMK29" s="293"/>
      <c r="EML29" s="293"/>
      <c r="EMM29" s="293"/>
      <c r="EMN29" s="293"/>
      <c r="EMO29" s="293"/>
      <c r="EMP29" s="293"/>
      <c r="EMQ29" s="293"/>
      <c r="EMR29" s="293"/>
      <c r="EMS29" s="293"/>
      <c r="EMT29" s="293"/>
      <c r="EMU29" s="293"/>
      <c r="EMV29" s="293"/>
      <c r="EMW29" s="293"/>
      <c r="EMX29" s="293"/>
      <c r="EMY29" s="293"/>
      <c r="EMZ29" s="293"/>
      <c r="ENA29" s="293"/>
      <c r="ENB29" s="293"/>
      <c r="ENC29" s="293"/>
      <c r="END29" s="293"/>
      <c r="ENE29" s="293"/>
      <c r="ENF29" s="293"/>
      <c r="ENG29" s="293"/>
      <c r="ENH29" s="293"/>
      <c r="ENI29" s="293"/>
      <c r="ENJ29" s="293"/>
      <c r="ENK29" s="293"/>
      <c r="ENL29" s="293"/>
      <c r="ENM29" s="293"/>
      <c r="ENN29" s="293"/>
      <c r="ENO29" s="293"/>
      <c r="ENP29" s="293"/>
      <c r="ENQ29" s="293"/>
      <c r="ENR29" s="293"/>
      <c r="ENS29" s="293"/>
      <c r="ENT29" s="293"/>
      <c r="ENU29" s="293"/>
      <c r="ENV29" s="293"/>
      <c r="ENW29" s="293"/>
      <c r="ENX29" s="293"/>
      <c r="ENY29" s="293"/>
      <c r="ENZ29" s="293"/>
      <c r="EOA29" s="293"/>
      <c r="EOB29" s="293"/>
      <c r="EOC29" s="293"/>
      <c r="EOD29" s="293"/>
      <c r="EOE29" s="293"/>
      <c r="EOF29" s="293"/>
      <c r="EOG29" s="293"/>
      <c r="EOH29" s="293"/>
      <c r="EOI29" s="293"/>
      <c r="EOJ29" s="293"/>
      <c r="EOK29" s="293"/>
      <c r="EOL29" s="293"/>
      <c r="EOM29" s="293"/>
      <c r="EON29" s="293"/>
      <c r="EOO29" s="293"/>
      <c r="EOP29" s="293"/>
      <c r="EOQ29" s="293"/>
      <c r="EOR29" s="293"/>
      <c r="EOS29" s="293"/>
      <c r="EOT29" s="293"/>
      <c r="EOU29" s="293"/>
      <c r="EOV29" s="293"/>
      <c r="EOW29" s="293"/>
      <c r="EOX29" s="293"/>
      <c r="EOY29" s="293"/>
      <c r="EOZ29" s="293"/>
      <c r="EPA29" s="293"/>
      <c r="EPB29" s="293"/>
      <c r="EPC29" s="293"/>
      <c r="EPD29" s="293"/>
      <c r="EPE29" s="293"/>
      <c r="EPF29" s="293"/>
      <c r="EPG29" s="293"/>
      <c r="EPH29" s="293"/>
      <c r="EPI29" s="293"/>
      <c r="EPJ29" s="293"/>
      <c r="EPK29" s="293"/>
      <c r="EPL29" s="293"/>
      <c r="EPM29" s="293"/>
      <c r="EPN29" s="293"/>
      <c r="EPO29" s="293"/>
      <c r="EPP29" s="293"/>
      <c r="EPQ29" s="293"/>
      <c r="EPR29" s="293"/>
      <c r="EPS29" s="293"/>
      <c r="EPT29" s="293"/>
      <c r="EPU29" s="293"/>
      <c r="EPV29" s="293"/>
      <c r="EPW29" s="293"/>
      <c r="EPX29" s="293"/>
      <c r="EPY29" s="293"/>
      <c r="EPZ29" s="293"/>
      <c r="EQA29" s="293"/>
      <c r="EQB29" s="293"/>
      <c r="EQC29" s="293"/>
      <c r="EQD29" s="293"/>
      <c r="EQE29" s="293"/>
      <c r="EQF29" s="293"/>
      <c r="EQG29" s="293"/>
      <c r="EQH29" s="293"/>
      <c r="EQI29" s="293"/>
      <c r="EQJ29" s="293"/>
      <c r="EQK29" s="293"/>
      <c r="EQL29" s="293"/>
      <c r="EQM29" s="293"/>
      <c r="EQN29" s="293"/>
      <c r="EQO29" s="293"/>
      <c r="EQP29" s="293"/>
      <c r="EQQ29" s="293"/>
      <c r="EQR29" s="293"/>
      <c r="EQS29" s="293"/>
      <c r="EQT29" s="293"/>
      <c r="EQU29" s="293"/>
      <c r="EQV29" s="293"/>
      <c r="EQW29" s="293"/>
      <c r="EQX29" s="293"/>
      <c r="EQY29" s="293"/>
      <c r="EQZ29" s="293"/>
      <c r="ERA29" s="293"/>
      <c r="ERB29" s="293"/>
      <c r="ERC29" s="293"/>
      <c r="ERD29" s="293"/>
      <c r="ERE29" s="293"/>
      <c r="ERF29" s="293"/>
      <c r="ERG29" s="293"/>
      <c r="ERH29" s="293"/>
      <c r="ERI29" s="293"/>
      <c r="ERJ29" s="293"/>
      <c r="ERK29" s="293"/>
      <c r="ERL29" s="293"/>
      <c r="ERM29" s="293"/>
      <c r="ERN29" s="293"/>
      <c r="ERO29" s="293"/>
      <c r="ERP29" s="293"/>
      <c r="ERQ29" s="293"/>
      <c r="ERR29" s="293"/>
      <c r="ERS29" s="293"/>
      <c r="ERT29" s="293"/>
      <c r="ERU29" s="293"/>
      <c r="ERV29" s="293"/>
      <c r="ERW29" s="293"/>
      <c r="ERX29" s="293"/>
      <c r="ERY29" s="293"/>
      <c r="ERZ29" s="293"/>
      <c r="ESA29" s="293"/>
      <c r="ESB29" s="293"/>
      <c r="ESC29" s="293"/>
      <c r="ESD29" s="293"/>
      <c r="ESE29" s="293"/>
      <c r="ESF29" s="293"/>
      <c r="ESG29" s="293"/>
      <c r="ESH29" s="293"/>
      <c r="ESI29" s="293"/>
      <c r="ESJ29" s="293"/>
      <c r="ESK29" s="293"/>
      <c r="ESL29" s="293"/>
      <c r="ESM29" s="293"/>
      <c r="ESN29" s="293"/>
      <c r="ESO29" s="293"/>
      <c r="ESP29" s="293"/>
      <c r="ESQ29" s="293"/>
      <c r="ESR29" s="293"/>
      <c r="ESS29" s="293"/>
      <c r="EST29" s="293"/>
      <c r="ESU29" s="293"/>
      <c r="ESV29" s="293"/>
      <c r="ESW29" s="293"/>
      <c r="ESX29" s="293"/>
      <c r="ESY29" s="293"/>
      <c r="ESZ29" s="293"/>
      <c r="ETA29" s="293"/>
      <c r="ETB29" s="293"/>
      <c r="ETC29" s="293"/>
      <c r="ETD29" s="293"/>
      <c r="ETE29" s="293"/>
      <c r="ETF29" s="293"/>
      <c r="ETG29" s="293"/>
      <c r="ETH29" s="293"/>
      <c r="ETI29" s="293"/>
      <c r="ETJ29" s="293"/>
      <c r="ETK29" s="293"/>
      <c r="ETL29" s="293"/>
      <c r="ETM29" s="293"/>
      <c r="ETN29" s="293"/>
      <c r="ETO29" s="293"/>
      <c r="ETP29" s="293"/>
      <c r="ETQ29" s="293"/>
      <c r="ETR29" s="293"/>
      <c r="ETS29" s="293"/>
      <c r="ETT29" s="293"/>
      <c r="ETU29" s="293"/>
      <c r="ETV29" s="293"/>
      <c r="ETW29" s="293"/>
      <c r="ETX29" s="293"/>
      <c r="ETY29" s="293"/>
      <c r="ETZ29" s="293"/>
      <c r="EUA29" s="293"/>
      <c r="EUB29" s="293"/>
      <c r="EUC29" s="293"/>
      <c r="EUD29" s="293"/>
      <c r="EUE29" s="293"/>
      <c r="EUF29" s="293"/>
      <c r="EUG29" s="293"/>
      <c r="EUH29" s="293"/>
      <c r="EUI29" s="293"/>
      <c r="EUJ29" s="293"/>
      <c r="EUK29" s="293"/>
      <c r="EUL29" s="293"/>
      <c r="EUM29" s="293"/>
      <c r="EUN29" s="293"/>
      <c r="EUO29" s="293"/>
      <c r="EUP29" s="293"/>
      <c r="EUQ29" s="293"/>
      <c r="EUR29" s="293"/>
      <c r="EUS29" s="293"/>
      <c r="EUT29" s="293"/>
      <c r="EUU29" s="293"/>
      <c r="EUV29" s="293"/>
      <c r="EUW29" s="293"/>
      <c r="EUX29" s="293"/>
      <c r="EUY29" s="293"/>
      <c r="EUZ29" s="293"/>
      <c r="EVA29" s="293"/>
      <c r="EVB29" s="293"/>
      <c r="EVC29" s="293"/>
      <c r="EVD29" s="293"/>
      <c r="EVE29" s="293"/>
      <c r="EVF29" s="293"/>
      <c r="EVG29" s="293"/>
      <c r="EVH29" s="293"/>
      <c r="EVI29" s="293"/>
      <c r="EVJ29" s="293"/>
      <c r="EVK29" s="293"/>
      <c r="EVL29" s="293"/>
      <c r="EVM29" s="293"/>
      <c r="EVN29" s="293"/>
      <c r="EVO29" s="293"/>
      <c r="EVP29" s="293"/>
      <c r="EVQ29" s="293"/>
      <c r="EVR29" s="293"/>
      <c r="EVS29" s="293"/>
      <c r="EVT29" s="293"/>
      <c r="EVU29" s="293"/>
      <c r="EVV29" s="293"/>
      <c r="EVW29" s="293"/>
      <c r="EVX29" s="293"/>
      <c r="EVY29" s="293"/>
      <c r="EVZ29" s="293"/>
      <c r="EWA29" s="293"/>
      <c r="EWB29" s="293"/>
      <c r="EWC29" s="293"/>
      <c r="EWD29" s="293"/>
      <c r="EWE29" s="293"/>
      <c r="EWF29" s="293"/>
      <c r="EWG29" s="293"/>
      <c r="EWH29" s="293"/>
      <c r="EWI29" s="293"/>
      <c r="EWJ29" s="293"/>
      <c r="EWK29" s="293"/>
      <c r="EWL29" s="293"/>
      <c r="EWM29" s="293"/>
      <c r="EWN29" s="293"/>
      <c r="EWO29" s="293"/>
      <c r="EWP29" s="293"/>
      <c r="EWQ29" s="293"/>
      <c r="EWR29" s="293"/>
      <c r="EWS29" s="293"/>
      <c r="EWT29" s="293"/>
      <c r="EWU29" s="293"/>
      <c r="EWV29" s="293"/>
      <c r="EWW29" s="293"/>
      <c r="EWX29" s="293"/>
      <c r="EWY29" s="293"/>
      <c r="EWZ29" s="293"/>
      <c r="EXA29" s="293"/>
      <c r="EXB29" s="293"/>
      <c r="EXC29" s="293"/>
      <c r="EXD29" s="293"/>
      <c r="EXE29" s="293"/>
      <c r="EXF29" s="293"/>
      <c r="EXG29" s="293"/>
      <c r="EXH29" s="293"/>
      <c r="EXI29" s="293"/>
      <c r="EXJ29" s="293"/>
      <c r="EXK29" s="293"/>
      <c r="EXL29" s="293"/>
      <c r="EXM29" s="293"/>
      <c r="EXN29" s="293"/>
      <c r="EXO29" s="293"/>
      <c r="EXP29" s="293"/>
      <c r="EXQ29" s="293"/>
      <c r="EXR29" s="293"/>
      <c r="EXS29" s="293"/>
      <c r="EXT29" s="293"/>
      <c r="EXU29" s="293"/>
      <c r="EXV29" s="293"/>
      <c r="EXW29" s="293"/>
      <c r="EXX29" s="293"/>
      <c r="EXY29" s="293"/>
      <c r="EXZ29" s="293"/>
      <c r="EYA29" s="293"/>
      <c r="EYB29" s="293"/>
      <c r="EYC29" s="293"/>
      <c r="EYD29" s="293"/>
      <c r="EYE29" s="293"/>
      <c r="EYF29" s="293"/>
      <c r="EYG29" s="293"/>
      <c r="EYH29" s="293"/>
      <c r="EYI29" s="293"/>
      <c r="EYJ29" s="293"/>
      <c r="EYK29" s="293"/>
      <c r="EYL29" s="293"/>
      <c r="EYM29" s="293"/>
      <c r="EYN29" s="293"/>
      <c r="EYO29" s="293"/>
      <c r="EYP29" s="293"/>
      <c r="EYQ29" s="293"/>
      <c r="EYR29" s="293"/>
      <c r="EYS29" s="293"/>
      <c r="EYT29" s="293"/>
      <c r="EYU29" s="293"/>
      <c r="EYV29" s="293"/>
      <c r="EYW29" s="293"/>
      <c r="EYX29" s="293"/>
      <c r="EYY29" s="293"/>
      <c r="EYZ29" s="293"/>
      <c r="EZA29" s="293"/>
      <c r="EZB29" s="293"/>
      <c r="EZC29" s="293"/>
      <c r="EZD29" s="293"/>
      <c r="EZE29" s="293"/>
      <c r="EZF29" s="293"/>
      <c r="EZG29" s="293"/>
      <c r="EZH29" s="293"/>
      <c r="EZI29" s="293"/>
      <c r="EZJ29" s="293"/>
      <c r="EZK29" s="293"/>
      <c r="EZL29" s="293"/>
      <c r="EZM29" s="293"/>
      <c r="EZN29" s="293"/>
      <c r="EZO29" s="293"/>
      <c r="EZP29" s="293"/>
      <c r="EZQ29" s="293"/>
      <c r="EZR29" s="293"/>
      <c r="EZS29" s="293"/>
      <c r="EZT29" s="293"/>
      <c r="EZU29" s="293"/>
      <c r="EZV29" s="293"/>
      <c r="EZW29" s="293"/>
      <c r="EZX29" s="293"/>
      <c r="EZY29" s="293"/>
      <c r="EZZ29" s="293"/>
      <c r="FAA29" s="293"/>
      <c r="FAB29" s="293"/>
      <c r="FAC29" s="293"/>
      <c r="FAD29" s="293"/>
      <c r="FAE29" s="293"/>
      <c r="FAF29" s="293"/>
      <c r="FAG29" s="293"/>
      <c r="FAH29" s="293"/>
      <c r="FAI29" s="293"/>
      <c r="FAJ29" s="293"/>
      <c r="FAK29" s="293"/>
      <c r="FAL29" s="293"/>
      <c r="FAM29" s="293"/>
      <c r="FAN29" s="293"/>
      <c r="FAO29" s="293"/>
      <c r="FAP29" s="293"/>
      <c r="FAQ29" s="293"/>
      <c r="FAR29" s="293"/>
      <c r="FAS29" s="293"/>
      <c r="FAT29" s="293"/>
      <c r="FAU29" s="293"/>
      <c r="FAV29" s="293"/>
      <c r="FAW29" s="293"/>
      <c r="FAX29" s="293"/>
      <c r="FAY29" s="293"/>
      <c r="FAZ29" s="293"/>
      <c r="FBA29" s="293"/>
      <c r="FBB29" s="293"/>
      <c r="FBC29" s="293"/>
      <c r="FBD29" s="293"/>
      <c r="FBE29" s="293"/>
      <c r="FBF29" s="293"/>
      <c r="FBG29" s="293"/>
      <c r="FBH29" s="293"/>
      <c r="FBI29" s="293"/>
      <c r="FBJ29" s="293"/>
      <c r="FBK29" s="293"/>
      <c r="FBL29" s="293"/>
      <c r="FBM29" s="293"/>
      <c r="FBN29" s="293"/>
      <c r="FBO29" s="293"/>
      <c r="FBP29" s="293"/>
      <c r="FBQ29" s="293"/>
      <c r="FBR29" s="293"/>
      <c r="FBS29" s="293"/>
      <c r="FBT29" s="293"/>
      <c r="FBU29" s="293"/>
      <c r="FBV29" s="293"/>
      <c r="FBW29" s="293"/>
      <c r="FBX29" s="293"/>
      <c r="FBY29" s="293"/>
      <c r="FBZ29" s="293"/>
      <c r="FCA29" s="293"/>
      <c r="FCB29" s="293"/>
      <c r="FCC29" s="293"/>
      <c r="FCD29" s="293"/>
      <c r="FCE29" s="293"/>
      <c r="FCF29" s="293"/>
      <c r="FCG29" s="293"/>
      <c r="FCH29" s="293"/>
      <c r="FCI29" s="293"/>
      <c r="FCJ29" s="293"/>
      <c r="FCK29" s="293"/>
      <c r="FCL29" s="293"/>
      <c r="FCM29" s="293"/>
      <c r="FCN29" s="293"/>
      <c r="FCO29" s="293"/>
      <c r="FCP29" s="293"/>
      <c r="FCQ29" s="293"/>
      <c r="FCR29" s="293"/>
      <c r="FCS29" s="293"/>
      <c r="FCT29" s="293"/>
      <c r="FCU29" s="293"/>
      <c r="FCV29" s="293"/>
      <c r="FCW29" s="293"/>
      <c r="FCX29" s="293"/>
      <c r="FCY29" s="293"/>
      <c r="FCZ29" s="293"/>
      <c r="FDA29" s="293"/>
      <c r="FDB29" s="293"/>
      <c r="FDC29" s="293"/>
      <c r="FDD29" s="293"/>
      <c r="FDE29" s="293"/>
      <c r="FDF29" s="293"/>
      <c r="FDG29" s="293"/>
      <c r="FDH29" s="293"/>
      <c r="FDI29" s="293"/>
      <c r="FDJ29" s="293"/>
      <c r="FDK29" s="293"/>
      <c r="FDL29" s="293"/>
      <c r="FDM29" s="293"/>
      <c r="FDN29" s="293"/>
      <c r="FDO29" s="293"/>
      <c r="FDP29" s="293"/>
      <c r="FDQ29" s="293"/>
      <c r="FDR29" s="293"/>
      <c r="FDS29" s="293"/>
      <c r="FDT29" s="293"/>
      <c r="FDU29" s="293"/>
      <c r="FDV29" s="293"/>
      <c r="FDW29" s="293"/>
      <c r="FDX29" s="293"/>
      <c r="FDY29" s="293"/>
      <c r="FDZ29" s="293"/>
      <c r="FEA29" s="293"/>
      <c r="FEB29" s="293"/>
      <c r="FEC29" s="293"/>
      <c r="FED29" s="293"/>
      <c r="FEE29" s="293"/>
      <c r="FEF29" s="293"/>
      <c r="FEG29" s="293"/>
      <c r="FEH29" s="293"/>
      <c r="FEI29" s="293"/>
      <c r="FEJ29" s="293"/>
      <c r="FEK29" s="293"/>
      <c r="FEL29" s="293"/>
      <c r="FEM29" s="293"/>
      <c r="FEN29" s="293"/>
      <c r="FEO29" s="293"/>
      <c r="FEP29" s="293"/>
      <c r="FEQ29" s="293"/>
      <c r="FER29" s="293"/>
      <c r="FES29" s="293"/>
      <c r="FET29" s="293"/>
      <c r="FEU29" s="293"/>
      <c r="FEV29" s="293"/>
      <c r="FEW29" s="293"/>
      <c r="FEX29" s="293"/>
      <c r="FEY29" s="293"/>
      <c r="FEZ29" s="293"/>
      <c r="FFA29" s="293"/>
      <c r="FFB29" s="293"/>
      <c r="FFC29" s="293"/>
      <c r="FFD29" s="293"/>
      <c r="FFE29" s="293"/>
      <c r="FFF29" s="293"/>
      <c r="FFG29" s="293"/>
      <c r="FFH29" s="293"/>
      <c r="FFI29" s="293"/>
      <c r="FFJ29" s="293"/>
      <c r="FFK29" s="293"/>
      <c r="FFL29" s="293"/>
      <c r="FFM29" s="293"/>
      <c r="FFN29" s="293"/>
      <c r="FFO29" s="293"/>
      <c r="FFP29" s="293"/>
      <c r="FFQ29" s="293"/>
      <c r="FFR29" s="293"/>
      <c r="FFS29" s="293"/>
      <c r="FFT29" s="293"/>
      <c r="FFU29" s="293"/>
      <c r="FFV29" s="293"/>
      <c r="FFW29" s="293"/>
      <c r="FFX29" s="293"/>
      <c r="FFY29" s="293"/>
      <c r="FFZ29" s="293"/>
      <c r="FGA29" s="293"/>
      <c r="FGB29" s="293"/>
      <c r="FGC29" s="293"/>
      <c r="FGD29" s="293"/>
      <c r="FGE29" s="293"/>
      <c r="FGF29" s="293"/>
      <c r="FGG29" s="293"/>
      <c r="FGH29" s="293"/>
      <c r="FGI29" s="293"/>
      <c r="FGJ29" s="293"/>
      <c r="FGK29" s="293"/>
      <c r="FGL29" s="293"/>
      <c r="FGM29" s="293"/>
      <c r="FGN29" s="293"/>
      <c r="FGO29" s="293"/>
      <c r="FGP29" s="293"/>
      <c r="FGQ29" s="293"/>
      <c r="FGR29" s="293"/>
      <c r="FGS29" s="293"/>
      <c r="FGT29" s="293"/>
      <c r="FGU29" s="293"/>
      <c r="FGV29" s="293"/>
      <c r="FGW29" s="293"/>
      <c r="FGX29" s="293"/>
      <c r="FGY29" s="293"/>
      <c r="FGZ29" s="293"/>
      <c r="FHA29" s="293"/>
      <c r="FHB29" s="293"/>
      <c r="FHC29" s="293"/>
      <c r="FHD29" s="293"/>
      <c r="FHE29" s="293"/>
      <c r="FHF29" s="293"/>
      <c r="FHG29" s="293"/>
      <c r="FHH29" s="293"/>
      <c r="FHI29" s="293"/>
      <c r="FHJ29" s="293"/>
      <c r="FHK29" s="293"/>
      <c r="FHL29" s="293"/>
      <c r="FHM29" s="293"/>
      <c r="FHN29" s="293"/>
      <c r="FHO29" s="293"/>
      <c r="FHP29" s="293"/>
      <c r="FHQ29" s="293"/>
      <c r="FHR29" s="293"/>
      <c r="FHS29" s="293"/>
      <c r="FHT29" s="293"/>
      <c r="FHU29" s="293"/>
      <c r="FHV29" s="293"/>
      <c r="FHW29" s="293"/>
      <c r="FHX29" s="293"/>
      <c r="FHY29" s="293"/>
      <c r="FHZ29" s="293"/>
      <c r="FIA29" s="293"/>
      <c r="FIB29" s="293"/>
      <c r="FIC29" s="293"/>
      <c r="FID29" s="293"/>
      <c r="FIE29" s="293"/>
      <c r="FIF29" s="293"/>
      <c r="FIG29" s="293"/>
      <c r="FIH29" s="293"/>
      <c r="FII29" s="293"/>
      <c r="FIJ29" s="293"/>
      <c r="FIK29" s="293"/>
      <c r="FIL29" s="293"/>
      <c r="FIM29" s="293"/>
      <c r="FIN29" s="293"/>
      <c r="FIO29" s="293"/>
      <c r="FIP29" s="293"/>
      <c r="FIQ29" s="293"/>
      <c r="FIR29" s="293"/>
      <c r="FIS29" s="293"/>
      <c r="FIT29" s="293"/>
      <c r="FIU29" s="293"/>
      <c r="FIV29" s="293"/>
      <c r="FIW29" s="293"/>
      <c r="FIX29" s="293"/>
      <c r="FIY29" s="293"/>
      <c r="FIZ29" s="293"/>
      <c r="FJA29" s="293"/>
      <c r="FJB29" s="293"/>
      <c r="FJC29" s="293"/>
      <c r="FJD29" s="293"/>
      <c r="FJE29" s="293"/>
      <c r="FJF29" s="293"/>
      <c r="FJG29" s="293"/>
      <c r="FJH29" s="293"/>
      <c r="FJI29" s="293"/>
      <c r="FJJ29" s="293"/>
      <c r="FJK29" s="293"/>
      <c r="FJL29" s="293"/>
      <c r="FJM29" s="293"/>
      <c r="FJN29" s="293"/>
      <c r="FJO29" s="293"/>
      <c r="FJP29" s="293"/>
      <c r="FJQ29" s="293"/>
      <c r="FJR29" s="293"/>
      <c r="FJS29" s="293"/>
      <c r="FJT29" s="293"/>
      <c r="FJU29" s="293"/>
      <c r="FJV29" s="293"/>
      <c r="FJW29" s="293"/>
      <c r="FJX29" s="293"/>
      <c r="FJY29" s="293"/>
      <c r="FJZ29" s="293"/>
      <c r="FKA29" s="293"/>
      <c r="FKB29" s="293"/>
      <c r="FKC29" s="293"/>
      <c r="FKD29" s="293"/>
      <c r="FKE29" s="293"/>
      <c r="FKF29" s="293"/>
      <c r="FKG29" s="293"/>
      <c r="FKH29" s="293"/>
      <c r="FKI29" s="293"/>
      <c r="FKJ29" s="293"/>
      <c r="FKK29" s="293"/>
      <c r="FKL29" s="293"/>
      <c r="FKM29" s="293"/>
      <c r="FKN29" s="293"/>
      <c r="FKO29" s="293"/>
      <c r="FKP29" s="293"/>
      <c r="FKQ29" s="293"/>
      <c r="FKR29" s="293"/>
      <c r="FKS29" s="293"/>
      <c r="FKT29" s="293"/>
      <c r="FKU29" s="293"/>
      <c r="FKV29" s="293"/>
      <c r="FKW29" s="293"/>
      <c r="FKX29" s="293"/>
      <c r="FKY29" s="293"/>
      <c r="FKZ29" s="293"/>
      <c r="FLA29" s="293"/>
      <c r="FLB29" s="293"/>
      <c r="FLC29" s="293"/>
      <c r="FLD29" s="293"/>
      <c r="FLE29" s="293"/>
      <c r="FLF29" s="293"/>
      <c r="FLG29" s="293"/>
      <c r="FLH29" s="293"/>
      <c r="FLI29" s="293"/>
      <c r="FLJ29" s="293"/>
      <c r="FLK29" s="293"/>
      <c r="FLL29" s="293"/>
      <c r="FLM29" s="293"/>
      <c r="FLN29" s="293"/>
      <c r="FLO29" s="293"/>
      <c r="FLP29" s="293"/>
      <c r="FLQ29" s="293"/>
      <c r="FLR29" s="293"/>
      <c r="FLS29" s="293"/>
      <c r="FLT29" s="293"/>
      <c r="FLU29" s="293"/>
      <c r="FLV29" s="293"/>
      <c r="FLW29" s="293"/>
      <c r="FLX29" s="293"/>
      <c r="FLY29" s="293"/>
      <c r="FLZ29" s="293"/>
      <c r="FMA29" s="293"/>
      <c r="FMB29" s="293"/>
      <c r="FMC29" s="293"/>
      <c r="FMD29" s="293"/>
      <c r="FME29" s="293"/>
      <c r="FMF29" s="293"/>
      <c r="FMG29" s="293"/>
      <c r="FMH29" s="293"/>
      <c r="FMI29" s="293"/>
      <c r="FMJ29" s="293"/>
      <c r="FMK29" s="293"/>
      <c r="FML29" s="293"/>
      <c r="FMM29" s="293"/>
      <c r="FMN29" s="293"/>
      <c r="FMO29" s="293"/>
      <c r="FMP29" s="293"/>
      <c r="FMQ29" s="293"/>
      <c r="FMR29" s="293"/>
      <c r="FMS29" s="293"/>
      <c r="FMT29" s="293"/>
      <c r="FMU29" s="293"/>
      <c r="FMV29" s="293"/>
      <c r="FMW29" s="293"/>
      <c r="FMX29" s="293"/>
      <c r="FMY29" s="293"/>
      <c r="FMZ29" s="293"/>
      <c r="FNA29" s="293"/>
      <c r="FNB29" s="293"/>
      <c r="FNC29" s="293"/>
      <c r="FND29" s="293"/>
      <c r="FNE29" s="293"/>
      <c r="FNF29" s="293"/>
      <c r="FNG29" s="293"/>
      <c r="FNH29" s="293"/>
      <c r="FNI29" s="293"/>
      <c r="FNJ29" s="293"/>
      <c r="FNK29" s="293"/>
      <c r="FNL29" s="293"/>
      <c r="FNM29" s="293"/>
      <c r="FNN29" s="293"/>
      <c r="FNO29" s="293"/>
      <c r="FNP29" s="293"/>
      <c r="FNQ29" s="293"/>
      <c r="FNR29" s="293"/>
      <c r="FNS29" s="293"/>
      <c r="FNT29" s="293"/>
      <c r="FNU29" s="293"/>
      <c r="FNV29" s="293"/>
      <c r="FNW29" s="293"/>
      <c r="FNX29" s="293"/>
      <c r="FNY29" s="293"/>
      <c r="FNZ29" s="293"/>
      <c r="FOA29" s="293"/>
      <c r="FOB29" s="293"/>
      <c r="FOC29" s="293"/>
      <c r="FOD29" s="293"/>
      <c r="FOE29" s="293"/>
      <c r="FOF29" s="293"/>
      <c r="FOG29" s="293"/>
      <c r="FOH29" s="293"/>
      <c r="FOI29" s="293"/>
      <c r="FOJ29" s="293"/>
      <c r="FOK29" s="293"/>
      <c r="FOL29" s="293"/>
      <c r="FOM29" s="293"/>
      <c r="FON29" s="293"/>
      <c r="FOO29" s="293"/>
      <c r="FOP29" s="293"/>
      <c r="FOQ29" s="293"/>
      <c r="FOR29" s="293"/>
      <c r="FOS29" s="293"/>
      <c r="FOT29" s="293"/>
      <c r="FOU29" s="293"/>
      <c r="FOV29" s="293"/>
      <c r="FOW29" s="293"/>
      <c r="FOX29" s="293"/>
      <c r="FOY29" s="293"/>
      <c r="FOZ29" s="293"/>
      <c r="FPA29" s="293"/>
      <c r="FPB29" s="293"/>
      <c r="FPC29" s="293"/>
      <c r="FPD29" s="293"/>
      <c r="FPE29" s="293"/>
      <c r="FPF29" s="293"/>
      <c r="FPG29" s="293"/>
      <c r="FPH29" s="293"/>
      <c r="FPI29" s="293"/>
      <c r="FPJ29" s="293"/>
      <c r="FPK29" s="293"/>
      <c r="FPL29" s="293"/>
      <c r="FPM29" s="293"/>
      <c r="FPN29" s="293"/>
      <c r="FPO29" s="293"/>
      <c r="FPP29" s="293"/>
      <c r="FPQ29" s="293"/>
      <c r="FPR29" s="293"/>
      <c r="FPS29" s="293"/>
      <c r="FPT29" s="293"/>
      <c r="FPU29" s="293"/>
      <c r="FPV29" s="293"/>
      <c r="FPW29" s="293"/>
      <c r="FPX29" s="293"/>
      <c r="FPY29" s="293"/>
      <c r="FPZ29" s="293"/>
      <c r="FQA29" s="293"/>
      <c r="FQB29" s="293"/>
      <c r="FQC29" s="293"/>
      <c r="FQD29" s="293"/>
      <c r="FQE29" s="293"/>
      <c r="FQF29" s="293"/>
      <c r="FQG29" s="293"/>
      <c r="FQH29" s="293"/>
      <c r="FQI29" s="293"/>
      <c r="FQJ29" s="293"/>
      <c r="FQK29" s="293"/>
      <c r="FQL29" s="293"/>
      <c r="FQM29" s="293"/>
      <c r="FQN29" s="293"/>
      <c r="FQO29" s="293"/>
      <c r="FQP29" s="293"/>
      <c r="FQQ29" s="293"/>
      <c r="FQR29" s="293"/>
      <c r="FQS29" s="293"/>
      <c r="FQT29" s="293"/>
      <c r="FQU29" s="293"/>
      <c r="FQV29" s="293"/>
      <c r="FQW29" s="293"/>
      <c r="FQX29" s="293"/>
      <c r="FQY29" s="293"/>
      <c r="FQZ29" s="293"/>
      <c r="FRA29" s="293"/>
      <c r="FRB29" s="293"/>
      <c r="FRC29" s="293"/>
      <c r="FRD29" s="293"/>
      <c r="FRE29" s="293"/>
      <c r="FRF29" s="293"/>
      <c r="FRG29" s="293"/>
      <c r="FRH29" s="293"/>
      <c r="FRI29" s="293"/>
      <c r="FRJ29" s="293"/>
      <c r="FRK29" s="293"/>
      <c r="FRL29" s="293"/>
      <c r="FRM29" s="293"/>
      <c r="FRN29" s="293"/>
      <c r="FRO29" s="293"/>
      <c r="FRP29" s="293"/>
      <c r="FRQ29" s="293"/>
      <c r="FRR29" s="293"/>
      <c r="FRS29" s="293"/>
      <c r="FRT29" s="293"/>
      <c r="FRU29" s="293"/>
      <c r="FRV29" s="293"/>
      <c r="FRW29" s="293"/>
      <c r="FRX29" s="293"/>
      <c r="FRY29" s="293"/>
      <c r="FRZ29" s="293"/>
      <c r="FSA29" s="293"/>
      <c r="FSB29" s="293"/>
      <c r="FSC29" s="293"/>
      <c r="FSD29" s="293"/>
      <c r="FSE29" s="293"/>
      <c r="FSF29" s="293"/>
      <c r="FSG29" s="293"/>
      <c r="FSH29" s="293"/>
      <c r="FSI29" s="293"/>
      <c r="FSJ29" s="293"/>
      <c r="FSK29" s="293"/>
      <c r="FSL29" s="293"/>
      <c r="FSM29" s="293"/>
      <c r="FSN29" s="293"/>
      <c r="FSO29" s="293"/>
      <c r="FSP29" s="293"/>
      <c r="FSQ29" s="293"/>
      <c r="FSR29" s="293"/>
      <c r="FSS29" s="293"/>
      <c r="FST29" s="293"/>
      <c r="FSU29" s="293"/>
      <c r="FSV29" s="293"/>
      <c r="FSW29" s="293"/>
      <c r="FSX29" s="293"/>
      <c r="FSY29" s="293"/>
      <c r="FSZ29" s="293"/>
      <c r="FTA29" s="293"/>
      <c r="FTB29" s="293"/>
      <c r="FTC29" s="293"/>
      <c r="FTD29" s="293"/>
      <c r="FTE29" s="293"/>
      <c r="FTF29" s="293"/>
      <c r="FTG29" s="293"/>
      <c r="FTH29" s="293"/>
      <c r="FTI29" s="293"/>
      <c r="FTJ29" s="293"/>
      <c r="FTK29" s="293"/>
      <c r="FTL29" s="293"/>
      <c r="FTM29" s="293"/>
      <c r="FTN29" s="293"/>
      <c r="FTO29" s="293"/>
      <c r="FTP29" s="293"/>
      <c r="FTQ29" s="293"/>
      <c r="FTR29" s="293"/>
      <c r="FTS29" s="293"/>
      <c r="FTT29" s="293"/>
      <c r="FTU29" s="293"/>
      <c r="FTV29" s="293"/>
      <c r="FTW29" s="293"/>
      <c r="FTX29" s="293"/>
      <c r="FTY29" s="293"/>
      <c r="FTZ29" s="293"/>
      <c r="FUA29" s="293"/>
      <c r="FUB29" s="293"/>
      <c r="FUC29" s="293"/>
      <c r="FUD29" s="293"/>
      <c r="FUE29" s="293"/>
      <c r="FUF29" s="293"/>
      <c r="FUG29" s="293"/>
      <c r="FUH29" s="293"/>
      <c r="FUI29" s="293"/>
      <c r="FUJ29" s="293"/>
      <c r="FUK29" s="293"/>
      <c r="FUL29" s="293"/>
      <c r="FUM29" s="293"/>
      <c r="FUN29" s="293"/>
      <c r="FUO29" s="293"/>
      <c r="FUP29" s="293"/>
      <c r="FUQ29" s="293"/>
      <c r="FUR29" s="293"/>
      <c r="FUS29" s="293"/>
      <c r="FUT29" s="293"/>
      <c r="FUU29" s="293"/>
      <c r="FUV29" s="293"/>
      <c r="FUW29" s="293"/>
      <c r="FUX29" s="293"/>
      <c r="FUY29" s="293"/>
      <c r="FUZ29" s="293"/>
      <c r="FVA29" s="293"/>
      <c r="FVB29" s="293"/>
      <c r="FVC29" s="293"/>
      <c r="FVD29" s="293"/>
      <c r="FVE29" s="293"/>
      <c r="FVF29" s="293"/>
      <c r="FVG29" s="293"/>
      <c r="FVH29" s="293"/>
      <c r="FVI29" s="293"/>
      <c r="FVJ29" s="293"/>
      <c r="FVK29" s="293"/>
      <c r="FVL29" s="293"/>
      <c r="FVM29" s="293"/>
      <c r="FVN29" s="293"/>
      <c r="FVO29" s="293"/>
      <c r="FVP29" s="293"/>
      <c r="FVQ29" s="293"/>
      <c r="FVR29" s="293"/>
      <c r="FVS29" s="293"/>
      <c r="FVT29" s="293"/>
      <c r="FVU29" s="293"/>
      <c r="FVV29" s="293"/>
      <c r="FVW29" s="293"/>
      <c r="FVX29" s="293"/>
      <c r="FVY29" s="293"/>
      <c r="FVZ29" s="293"/>
      <c r="FWA29" s="293"/>
      <c r="FWB29" s="293"/>
      <c r="FWC29" s="293"/>
      <c r="FWD29" s="293"/>
      <c r="FWE29" s="293"/>
      <c r="FWF29" s="293"/>
      <c r="FWG29" s="293"/>
      <c r="FWH29" s="293"/>
      <c r="FWI29" s="293"/>
      <c r="FWJ29" s="293"/>
      <c r="FWK29" s="293"/>
      <c r="FWL29" s="293"/>
      <c r="FWM29" s="293"/>
      <c r="FWN29" s="293"/>
      <c r="FWO29" s="293"/>
      <c r="FWP29" s="293"/>
      <c r="FWQ29" s="293"/>
      <c r="FWR29" s="293"/>
      <c r="FWS29" s="293"/>
      <c r="FWT29" s="293"/>
      <c r="FWU29" s="293"/>
      <c r="FWV29" s="293"/>
      <c r="FWW29" s="293"/>
      <c r="FWX29" s="293"/>
      <c r="FWY29" s="293"/>
      <c r="FWZ29" s="293"/>
      <c r="FXA29" s="293"/>
      <c r="FXB29" s="293"/>
      <c r="FXC29" s="293"/>
      <c r="FXD29" s="293"/>
      <c r="FXE29" s="293"/>
      <c r="FXF29" s="293"/>
      <c r="FXG29" s="293"/>
      <c r="FXH29" s="293"/>
      <c r="FXI29" s="293"/>
      <c r="FXJ29" s="293"/>
      <c r="FXK29" s="293"/>
      <c r="FXL29" s="293"/>
      <c r="FXM29" s="293"/>
      <c r="FXN29" s="293"/>
      <c r="FXO29" s="293"/>
      <c r="FXP29" s="293"/>
      <c r="FXQ29" s="293"/>
      <c r="FXR29" s="293"/>
      <c r="FXS29" s="293"/>
      <c r="FXT29" s="293"/>
      <c r="FXU29" s="293"/>
      <c r="FXV29" s="293"/>
      <c r="FXW29" s="293"/>
      <c r="FXX29" s="293"/>
      <c r="FXY29" s="293"/>
      <c r="FXZ29" s="293"/>
      <c r="FYA29" s="293"/>
      <c r="FYB29" s="293"/>
      <c r="FYC29" s="293"/>
      <c r="FYD29" s="293"/>
      <c r="FYE29" s="293"/>
      <c r="FYF29" s="293"/>
      <c r="FYG29" s="293"/>
      <c r="FYH29" s="293"/>
      <c r="FYI29" s="293"/>
      <c r="FYJ29" s="293"/>
      <c r="FYK29" s="293"/>
      <c r="FYL29" s="293"/>
      <c r="FYM29" s="293"/>
      <c r="FYN29" s="293"/>
      <c r="FYO29" s="293"/>
      <c r="FYP29" s="293"/>
      <c r="FYQ29" s="293"/>
      <c r="FYR29" s="293"/>
      <c r="FYS29" s="293"/>
      <c r="FYT29" s="293"/>
      <c r="FYU29" s="293"/>
      <c r="FYV29" s="293"/>
      <c r="FYW29" s="293"/>
      <c r="FYX29" s="293"/>
      <c r="FYY29" s="293"/>
      <c r="FYZ29" s="293"/>
      <c r="FZA29" s="293"/>
      <c r="FZB29" s="293"/>
      <c r="FZC29" s="293"/>
      <c r="FZD29" s="293"/>
      <c r="FZE29" s="293"/>
      <c r="FZF29" s="293"/>
      <c r="FZG29" s="293"/>
      <c r="FZH29" s="293"/>
      <c r="FZI29" s="293"/>
      <c r="FZJ29" s="293"/>
      <c r="FZK29" s="293"/>
      <c r="FZL29" s="293"/>
      <c r="FZM29" s="293"/>
      <c r="FZN29" s="293"/>
      <c r="FZO29" s="293"/>
      <c r="FZP29" s="293"/>
      <c r="FZQ29" s="293"/>
      <c r="FZR29" s="293"/>
      <c r="FZS29" s="293"/>
      <c r="FZT29" s="293"/>
      <c r="FZU29" s="293"/>
      <c r="FZV29" s="293"/>
      <c r="FZW29" s="293"/>
      <c r="FZX29" s="293"/>
      <c r="FZY29" s="293"/>
      <c r="FZZ29" s="293"/>
      <c r="GAA29" s="293"/>
      <c r="GAB29" s="293"/>
      <c r="GAC29" s="293"/>
      <c r="GAD29" s="293"/>
      <c r="GAE29" s="293"/>
      <c r="GAF29" s="293"/>
      <c r="GAG29" s="293"/>
      <c r="GAH29" s="293"/>
      <c r="GAI29" s="293"/>
      <c r="GAJ29" s="293"/>
      <c r="GAK29" s="293"/>
      <c r="GAL29" s="293"/>
      <c r="GAM29" s="293"/>
      <c r="GAN29" s="293"/>
      <c r="GAO29" s="293"/>
      <c r="GAP29" s="293"/>
      <c r="GAQ29" s="293"/>
      <c r="GAR29" s="293"/>
      <c r="GAS29" s="293"/>
      <c r="GAT29" s="293"/>
      <c r="GAU29" s="293"/>
      <c r="GAV29" s="293"/>
      <c r="GAW29" s="293"/>
      <c r="GAX29" s="293"/>
      <c r="GAY29" s="293"/>
      <c r="GAZ29" s="293"/>
      <c r="GBA29" s="293"/>
      <c r="GBB29" s="293"/>
      <c r="GBC29" s="293"/>
      <c r="GBD29" s="293"/>
      <c r="GBE29" s="293"/>
      <c r="GBF29" s="293"/>
      <c r="GBG29" s="293"/>
      <c r="GBH29" s="293"/>
      <c r="GBI29" s="293"/>
      <c r="GBJ29" s="293"/>
      <c r="GBK29" s="293"/>
      <c r="GBL29" s="293"/>
      <c r="GBM29" s="293"/>
      <c r="GBN29" s="293"/>
      <c r="GBO29" s="293"/>
      <c r="GBP29" s="293"/>
      <c r="GBQ29" s="293"/>
      <c r="GBR29" s="293"/>
      <c r="GBS29" s="293"/>
      <c r="GBT29" s="293"/>
      <c r="GBU29" s="293"/>
      <c r="GBV29" s="293"/>
      <c r="GBW29" s="293"/>
      <c r="GBX29" s="293"/>
      <c r="GBY29" s="293"/>
      <c r="GBZ29" s="293"/>
      <c r="GCA29" s="293"/>
      <c r="GCB29" s="293"/>
      <c r="GCC29" s="293"/>
      <c r="GCD29" s="293"/>
      <c r="GCE29" s="293"/>
      <c r="GCF29" s="293"/>
      <c r="GCG29" s="293"/>
      <c r="GCH29" s="293"/>
      <c r="GCI29" s="293"/>
      <c r="GCJ29" s="293"/>
      <c r="GCK29" s="293"/>
      <c r="GCL29" s="293"/>
      <c r="GCM29" s="293"/>
      <c r="GCN29" s="293"/>
      <c r="GCO29" s="293"/>
      <c r="GCP29" s="293"/>
      <c r="GCQ29" s="293"/>
      <c r="GCR29" s="293"/>
      <c r="GCS29" s="293"/>
      <c r="GCT29" s="293"/>
      <c r="GCU29" s="293"/>
      <c r="GCV29" s="293"/>
      <c r="GCW29" s="293"/>
      <c r="GCX29" s="293"/>
      <c r="GCY29" s="293"/>
      <c r="GCZ29" s="293"/>
      <c r="GDA29" s="293"/>
      <c r="GDB29" s="293"/>
      <c r="GDC29" s="293"/>
      <c r="GDD29" s="293"/>
      <c r="GDE29" s="293"/>
      <c r="GDF29" s="293"/>
      <c r="GDG29" s="293"/>
      <c r="GDH29" s="293"/>
      <c r="GDI29" s="293"/>
      <c r="GDJ29" s="293"/>
      <c r="GDK29" s="293"/>
      <c r="GDL29" s="293"/>
      <c r="GDM29" s="293"/>
      <c r="GDN29" s="293"/>
      <c r="GDO29" s="293"/>
      <c r="GDP29" s="293"/>
      <c r="GDQ29" s="293"/>
      <c r="GDR29" s="293"/>
      <c r="GDS29" s="293"/>
      <c r="GDT29" s="293"/>
      <c r="GDU29" s="293"/>
      <c r="GDV29" s="293"/>
      <c r="GDW29" s="293"/>
      <c r="GDX29" s="293"/>
      <c r="GDY29" s="293"/>
      <c r="GDZ29" s="293"/>
      <c r="GEA29" s="293"/>
      <c r="GEB29" s="293"/>
      <c r="GEC29" s="293"/>
      <c r="GED29" s="293"/>
      <c r="GEE29" s="293"/>
      <c r="GEF29" s="293"/>
      <c r="GEG29" s="293"/>
      <c r="GEH29" s="293"/>
      <c r="GEI29" s="293"/>
      <c r="GEJ29" s="293"/>
      <c r="GEK29" s="293"/>
      <c r="GEL29" s="293"/>
      <c r="GEM29" s="293"/>
      <c r="GEN29" s="293"/>
      <c r="GEO29" s="293"/>
      <c r="GEP29" s="293"/>
      <c r="GEQ29" s="293"/>
      <c r="GER29" s="293"/>
      <c r="GES29" s="293"/>
      <c r="GET29" s="293"/>
      <c r="GEU29" s="293"/>
      <c r="GEV29" s="293"/>
      <c r="GEW29" s="293"/>
      <c r="GEX29" s="293"/>
      <c r="GEY29" s="293"/>
      <c r="GEZ29" s="293"/>
      <c r="GFA29" s="293"/>
      <c r="GFB29" s="293"/>
      <c r="GFC29" s="293"/>
      <c r="GFD29" s="293"/>
      <c r="GFE29" s="293"/>
      <c r="GFF29" s="293"/>
      <c r="GFG29" s="293"/>
      <c r="GFH29" s="293"/>
      <c r="GFI29" s="293"/>
      <c r="GFJ29" s="293"/>
      <c r="GFK29" s="293"/>
      <c r="GFL29" s="293"/>
      <c r="GFM29" s="293"/>
      <c r="GFN29" s="293"/>
      <c r="GFO29" s="293"/>
      <c r="GFP29" s="293"/>
      <c r="GFQ29" s="293"/>
      <c r="GFR29" s="293"/>
      <c r="GFS29" s="293"/>
      <c r="GFT29" s="293"/>
      <c r="GFU29" s="293"/>
      <c r="GFV29" s="293"/>
      <c r="GFW29" s="293"/>
      <c r="GFX29" s="293"/>
      <c r="GFY29" s="293"/>
      <c r="GFZ29" s="293"/>
      <c r="GGA29" s="293"/>
      <c r="GGB29" s="293"/>
      <c r="GGC29" s="293"/>
      <c r="GGD29" s="293"/>
      <c r="GGE29" s="293"/>
      <c r="GGF29" s="293"/>
      <c r="GGG29" s="293"/>
      <c r="GGH29" s="293"/>
      <c r="GGI29" s="293"/>
      <c r="GGJ29" s="293"/>
      <c r="GGK29" s="293"/>
      <c r="GGL29" s="293"/>
      <c r="GGM29" s="293"/>
      <c r="GGN29" s="293"/>
      <c r="GGO29" s="293"/>
      <c r="GGP29" s="293"/>
      <c r="GGQ29" s="293"/>
      <c r="GGR29" s="293"/>
      <c r="GGS29" s="293"/>
      <c r="GGT29" s="293"/>
      <c r="GGU29" s="293"/>
      <c r="GGV29" s="293"/>
      <c r="GGW29" s="293"/>
      <c r="GGX29" s="293"/>
      <c r="GGY29" s="293"/>
      <c r="GGZ29" s="293"/>
      <c r="GHA29" s="293"/>
      <c r="GHB29" s="293"/>
      <c r="GHC29" s="293"/>
      <c r="GHD29" s="293"/>
      <c r="GHE29" s="293"/>
      <c r="GHF29" s="293"/>
      <c r="GHG29" s="293"/>
      <c r="GHH29" s="293"/>
      <c r="GHI29" s="293"/>
      <c r="GHJ29" s="293"/>
      <c r="GHK29" s="293"/>
      <c r="GHL29" s="293"/>
      <c r="GHM29" s="293"/>
      <c r="GHN29" s="293"/>
      <c r="GHO29" s="293"/>
      <c r="GHP29" s="293"/>
      <c r="GHQ29" s="293"/>
      <c r="GHR29" s="293"/>
      <c r="GHS29" s="293"/>
      <c r="GHT29" s="293"/>
      <c r="GHU29" s="293"/>
      <c r="GHV29" s="293"/>
      <c r="GHW29" s="293"/>
      <c r="GHX29" s="293"/>
      <c r="GHY29" s="293"/>
      <c r="GHZ29" s="293"/>
      <c r="GIA29" s="293"/>
      <c r="GIB29" s="293"/>
      <c r="GIC29" s="293"/>
      <c r="GID29" s="293"/>
      <c r="GIE29" s="293"/>
      <c r="GIF29" s="293"/>
      <c r="GIG29" s="293"/>
      <c r="GIH29" s="293"/>
      <c r="GII29" s="293"/>
      <c r="GIJ29" s="293"/>
      <c r="GIK29" s="293"/>
      <c r="GIL29" s="293"/>
      <c r="GIM29" s="293"/>
      <c r="GIN29" s="293"/>
      <c r="GIO29" s="293"/>
      <c r="GIP29" s="293"/>
      <c r="GIQ29" s="293"/>
      <c r="GIR29" s="293"/>
      <c r="GIS29" s="293"/>
      <c r="GIT29" s="293"/>
      <c r="GIU29" s="293"/>
      <c r="GIV29" s="293"/>
      <c r="GIW29" s="293"/>
      <c r="GIX29" s="293"/>
      <c r="GIY29" s="293"/>
      <c r="GIZ29" s="293"/>
      <c r="GJA29" s="293"/>
      <c r="GJB29" s="293"/>
      <c r="GJC29" s="293"/>
      <c r="GJD29" s="293"/>
      <c r="GJE29" s="293"/>
      <c r="GJF29" s="293"/>
      <c r="GJG29" s="293"/>
      <c r="GJH29" s="293"/>
      <c r="GJI29" s="293"/>
      <c r="GJJ29" s="293"/>
      <c r="GJK29" s="293"/>
      <c r="GJL29" s="293"/>
      <c r="GJM29" s="293"/>
      <c r="GJN29" s="293"/>
      <c r="GJO29" s="293"/>
      <c r="GJP29" s="293"/>
      <c r="GJQ29" s="293"/>
      <c r="GJR29" s="293"/>
      <c r="GJS29" s="293"/>
      <c r="GJT29" s="293"/>
      <c r="GJU29" s="293"/>
      <c r="GJV29" s="293"/>
      <c r="GJW29" s="293"/>
      <c r="GJX29" s="293"/>
      <c r="GJY29" s="293"/>
      <c r="GJZ29" s="293"/>
      <c r="GKA29" s="293"/>
      <c r="GKB29" s="293"/>
      <c r="GKC29" s="293"/>
      <c r="GKD29" s="293"/>
      <c r="GKE29" s="293"/>
      <c r="GKF29" s="293"/>
      <c r="GKG29" s="293"/>
      <c r="GKH29" s="293"/>
      <c r="GKI29" s="293"/>
      <c r="GKJ29" s="293"/>
      <c r="GKK29" s="293"/>
      <c r="GKL29" s="293"/>
      <c r="GKM29" s="293"/>
      <c r="GKN29" s="293"/>
      <c r="GKO29" s="293"/>
      <c r="GKP29" s="293"/>
      <c r="GKQ29" s="293"/>
      <c r="GKR29" s="293"/>
      <c r="GKS29" s="293"/>
      <c r="GKT29" s="293"/>
      <c r="GKU29" s="293"/>
      <c r="GKV29" s="293"/>
      <c r="GKW29" s="293"/>
      <c r="GKX29" s="293"/>
      <c r="GKY29" s="293"/>
      <c r="GKZ29" s="293"/>
      <c r="GLA29" s="293"/>
      <c r="GLB29" s="293"/>
      <c r="GLC29" s="293"/>
      <c r="GLD29" s="293"/>
      <c r="GLE29" s="293"/>
      <c r="GLF29" s="293"/>
      <c r="GLG29" s="293"/>
      <c r="GLH29" s="293"/>
      <c r="GLI29" s="293"/>
      <c r="GLJ29" s="293"/>
      <c r="GLK29" s="293"/>
      <c r="GLL29" s="293"/>
      <c r="GLM29" s="293"/>
      <c r="GLN29" s="293"/>
      <c r="GLO29" s="293"/>
      <c r="GLP29" s="293"/>
      <c r="GLQ29" s="293"/>
      <c r="GLR29" s="293"/>
      <c r="GLS29" s="293"/>
      <c r="GLT29" s="293"/>
      <c r="GLU29" s="293"/>
      <c r="GLV29" s="293"/>
      <c r="GLW29" s="293"/>
      <c r="GLX29" s="293"/>
      <c r="GLY29" s="293"/>
      <c r="GLZ29" s="293"/>
      <c r="GMA29" s="293"/>
      <c r="GMB29" s="293"/>
      <c r="GMC29" s="293"/>
      <c r="GMD29" s="293"/>
      <c r="GME29" s="293"/>
      <c r="GMF29" s="293"/>
      <c r="GMG29" s="293"/>
      <c r="GMH29" s="293"/>
      <c r="GMI29" s="293"/>
      <c r="GMJ29" s="293"/>
      <c r="GMK29" s="293"/>
      <c r="GML29" s="293"/>
      <c r="GMM29" s="293"/>
      <c r="GMN29" s="293"/>
      <c r="GMO29" s="293"/>
      <c r="GMP29" s="293"/>
      <c r="GMQ29" s="293"/>
      <c r="GMR29" s="293"/>
      <c r="GMS29" s="293"/>
      <c r="GMT29" s="293"/>
      <c r="GMU29" s="293"/>
      <c r="GMV29" s="293"/>
      <c r="GMW29" s="293"/>
      <c r="GMX29" s="293"/>
      <c r="GMY29" s="293"/>
      <c r="GMZ29" s="293"/>
      <c r="GNA29" s="293"/>
      <c r="GNB29" s="293"/>
      <c r="GNC29" s="293"/>
      <c r="GND29" s="293"/>
      <c r="GNE29" s="293"/>
      <c r="GNF29" s="293"/>
      <c r="GNG29" s="293"/>
      <c r="GNH29" s="293"/>
      <c r="GNI29" s="293"/>
      <c r="GNJ29" s="293"/>
      <c r="GNK29" s="293"/>
      <c r="GNL29" s="293"/>
      <c r="GNM29" s="293"/>
      <c r="GNN29" s="293"/>
      <c r="GNO29" s="293"/>
      <c r="GNP29" s="293"/>
      <c r="GNQ29" s="293"/>
      <c r="GNR29" s="293"/>
      <c r="GNS29" s="293"/>
      <c r="GNT29" s="293"/>
      <c r="GNU29" s="293"/>
      <c r="GNV29" s="293"/>
      <c r="GNW29" s="293"/>
      <c r="GNX29" s="293"/>
      <c r="GNY29" s="293"/>
      <c r="GNZ29" s="293"/>
      <c r="GOA29" s="293"/>
      <c r="GOB29" s="293"/>
      <c r="GOC29" s="293"/>
      <c r="GOD29" s="293"/>
      <c r="GOE29" s="293"/>
      <c r="GOF29" s="293"/>
      <c r="GOG29" s="293"/>
      <c r="GOH29" s="293"/>
      <c r="GOI29" s="293"/>
      <c r="GOJ29" s="293"/>
      <c r="GOK29" s="293"/>
      <c r="GOL29" s="293"/>
      <c r="GOM29" s="293"/>
      <c r="GON29" s="293"/>
      <c r="GOO29" s="293"/>
      <c r="GOP29" s="293"/>
      <c r="GOQ29" s="293"/>
      <c r="GOR29" s="293"/>
      <c r="GOS29" s="293"/>
      <c r="GOT29" s="293"/>
      <c r="GOU29" s="293"/>
      <c r="GOV29" s="293"/>
      <c r="GOW29" s="293"/>
      <c r="GOX29" s="293"/>
      <c r="GOY29" s="293"/>
      <c r="GOZ29" s="293"/>
      <c r="GPA29" s="293"/>
      <c r="GPB29" s="293"/>
      <c r="GPC29" s="293"/>
      <c r="GPD29" s="293"/>
      <c r="GPE29" s="293"/>
      <c r="GPF29" s="293"/>
      <c r="GPG29" s="293"/>
      <c r="GPH29" s="293"/>
      <c r="GPI29" s="293"/>
      <c r="GPJ29" s="293"/>
      <c r="GPK29" s="293"/>
      <c r="GPL29" s="293"/>
      <c r="GPM29" s="293"/>
      <c r="GPN29" s="293"/>
      <c r="GPO29" s="293"/>
      <c r="GPP29" s="293"/>
      <c r="GPQ29" s="293"/>
      <c r="GPR29" s="293"/>
      <c r="GPS29" s="293"/>
      <c r="GPT29" s="293"/>
      <c r="GPU29" s="293"/>
      <c r="GPV29" s="293"/>
      <c r="GPW29" s="293"/>
      <c r="GPX29" s="293"/>
      <c r="GPY29" s="293"/>
      <c r="GPZ29" s="293"/>
      <c r="GQA29" s="293"/>
      <c r="GQB29" s="293"/>
      <c r="GQC29" s="293"/>
      <c r="GQD29" s="293"/>
      <c r="GQE29" s="293"/>
      <c r="GQF29" s="293"/>
      <c r="GQG29" s="293"/>
      <c r="GQH29" s="293"/>
      <c r="GQI29" s="293"/>
      <c r="GQJ29" s="293"/>
      <c r="GQK29" s="293"/>
      <c r="GQL29" s="293"/>
      <c r="GQM29" s="293"/>
      <c r="GQN29" s="293"/>
      <c r="GQO29" s="293"/>
      <c r="GQP29" s="293"/>
      <c r="GQQ29" s="293"/>
      <c r="GQR29" s="293"/>
      <c r="GQS29" s="293"/>
      <c r="GQT29" s="293"/>
      <c r="GQU29" s="293"/>
      <c r="GQV29" s="293"/>
      <c r="GQW29" s="293"/>
      <c r="GQX29" s="293"/>
      <c r="GQY29" s="293"/>
      <c r="GQZ29" s="293"/>
      <c r="GRA29" s="293"/>
      <c r="GRB29" s="293"/>
      <c r="GRC29" s="293"/>
      <c r="GRD29" s="293"/>
      <c r="GRE29" s="293"/>
      <c r="GRF29" s="293"/>
      <c r="GRG29" s="293"/>
      <c r="GRH29" s="293"/>
      <c r="GRI29" s="293"/>
      <c r="GRJ29" s="293"/>
      <c r="GRK29" s="293"/>
      <c r="GRL29" s="293"/>
      <c r="GRM29" s="293"/>
      <c r="GRN29" s="293"/>
      <c r="GRO29" s="293"/>
      <c r="GRP29" s="293"/>
      <c r="GRQ29" s="293"/>
      <c r="GRR29" s="293"/>
      <c r="GRS29" s="293"/>
      <c r="GRT29" s="293"/>
      <c r="GRU29" s="293"/>
      <c r="GRV29" s="293"/>
      <c r="GRW29" s="293"/>
      <c r="GRX29" s="293"/>
      <c r="GRY29" s="293"/>
      <c r="GRZ29" s="293"/>
      <c r="GSA29" s="293"/>
      <c r="GSB29" s="293"/>
      <c r="GSC29" s="293"/>
      <c r="GSD29" s="293"/>
      <c r="GSE29" s="293"/>
      <c r="GSF29" s="293"/>
      <c r="GSG29" s="293"/>
      <c r="GSH29" s="293"/>
      <c r="GSI29" s="293"/>
      <c r="GSJ29" s="293"/>
      <c r="GSK29" s="293"/>
      <c r="GSL29" s="293"/>
      <c r="GSM29" s="293"/>
      <c r="GSN29" s="293"/>
      <c r="GSO29" s="293"/>
      <c r="GSP29" s="293"/>
      <c r="GSQ29" s="293"/>
      <c r="GSR29" s="293"/>
      <c r="GSS29" s="293"/>
      <c r="GST29" s="293"/>
      <c r="GSU29" s="293"/>
      <c r="GSV29" s="293"/>
      <c r="GSW29" s="293"/>
      <c r="GSX29" s="293"/>
      <c r="GSY29" s="293"/>
      <c r="GSZ29" s="293"/>
      <c r="GTA29" s="293"/>
      <c r="GTB29" s="293"/>
      <c r="GTC29" s="293"/>
      <c r="GTD29" s="293"/>
      <c r="GTE29" s="293"/>
      <c r="GTF29" s="293"/>
      <c r="GTG29" s="293"/>
      <c r="GTH29" s="293"/>
      <c r="GTI29" s="293"/>
      <c r="GTJ29" s="293"/>
      <c r="GTK29" s="293"/>
      <c r="GTL29" s="293"/>
      <c r="GTM29" s="293"/>
      <c r="GTN29" s="293"/>
      <c r="GTO29" s="293"/>
      <c r="GTP29" s="293"/>
      <c r="GTQ29" s="293"/>
      <c r="GTR29" s="293"/>
      <c r="GTS29" s="293"/>
      <c r="GTT29" s="293"/>
      <c r="GTU29" s="293"/>
      <c r="GTV29" s="293"/>
      <c r="GTW29" s="293"/>
      <c r="GTX29" s="293"/>
      <c r="GTY29" s="293"/>
      <c r="GTZ29" s="293"/>
      <c r="GUA29" s="293"/>
      <c r="GUB29" s="293"/>
      <c r="GUC29" s="293"/>
      <c r="GUD29" s="293"/>
      <c r="GUE29" s="293"/>
      <c r="GUF29" s="293"/>
      <c r="GUG29" s="293"/>
      <c r="GUH29" s="293"/>
      <c r="GUI29" s="293"/>
      <c r="GUJ29" s="293"/>
      <c r="GUK29" s="293"/>
      <c r="GUL29" s="293"/>
      <c r="GUM29" s="293"/>
      <c r="GUN29" s="293"/>
      <c r="GUO29" s="293"/>
      <c r="GUP29" s="293"/>
      <c r="GUQ29" s="293"/>
      <c r="GUR29" s="293"/>
      <c r="GUS29" s="293"/>
      <c r="GUT29" s="293"/>
      <c r="GUU29" s="293"/>
      <c r="GUV29" s="293"/>
      <c r="GUW29" s="293"/>
      <c r="GUX29" s="293"/>
      <c r="GUY29" s="293"/>
      <c r="GUZ29" s="293"/>
      <c r="GVA29" s="293"/>
      <c r="GVB29" s="293"/>
      <c r="GVC29" s="293"/>
      <c r="GVD29" s="293"/>
      <c r="GVE29" s="293"/>
      <c r="GVF29" s="293"/>
      <c r="GVG29" s="293"/>
      <c r="GVH29" s="293"/>
      <c r="GVI29" s="293"/>
      <c r="GVJ29" s="293"/>
      <c r="GVK29" s="293"/>
      <c r="GVL29" s="293"/>
      <c r="GVM29" s="293"/>
      <c r="GVN29" s="293"/>
      <c r="GVO29" s="293"/>
      <c r="GVP29" s="293"/>
      <c r="GVQ29" s="293"/>
      <c r="GVR29" s="293"/>
      <c r="GVS29" s="293"/>
      <c r="GVT29" s="293"/>
      <c r="GVU29" s="293"/>
      <c r="GVV29" s="293"/>
      <c r="GVW29" s="293"/>
      <c r="GVX29" s="293"/>
      <c r="GVY29" s="293"/>
      <c r="GVZ29" s="293"/>
      <c r="GWA29" s="293"/>
      <c r="GWB29" s="293"/>
      <c r="GWC29" s="293"/>
      <c r="GWD29" s="293"/>
      <c r="GWE29" s="293"/>
      <c r="GWF29" s="293"/>
      <c r="GWG29" s="293"/>
      <c r="GWH29" s="293"/>
      <c r="GWI29" s="293"/>
      <c r="GWJ29" s="293"/>
      <c r="GWK29" s="293"/>
      <c r="GWL29" s="293"/>
      <c r="GWM29" s="293"/>
      <c r="GWN29" s="293"/>
      <c r="GWO29" s="293"/>
      <c r="GWP29" s="293"/>
      <c r="GWQ29" s="293"/>
      <c r="GWR29" s="293"/>
      <c r="GWS29" s="293"/>
      <c r="GWT29" s="293"/>
      <c r="GWU29" s="293"/>
      <c r="GWV29" s="293"/>
      <c r="GWW29" s="293"/>
      <c r="GWX29" s="293"/>
      <c r="GWY29" s="293"/>
      <c r="GWZ29" s="293"/>
      <c r="GXA29" s="293"/>
      <c r="GXB29" s="293"/>
      <c r="GXC29" s="293"/>
      <c r="GXD29" s="293"/>
      <c r="GXE29" s="293"/>
      <c r="GXF29" s="293"/>
      <c r="GXG29" s="293"/>
      <c r="GXH29" s="293"/>
      <c r="GXI29" s="293"/>
      <c r="GXJ29" s="293"/>
      <c r="GXK29" s="293"/>
      <c r="GXL29" s="293"/>
      <c r="GXM29" s="293"/>
      <c r="GXN29" s="293"/>
      <c r="GXO29" s="293"/>
      <c r="GXP29" s="293"/>
      <c r="GXQ29" s="293"/>
      <c r="GXR29" s="293"/>
      <c r="GXS29" s="293"/>
      <c r="GXT29" s="293"/>
      <c r="GXU29" s="293"/>
      <c r="GXV29" s="293"/>
      <c r="GXW29" s="293"/>
      <c r="GXX29" s="293"/>
      <c r="GXY29" s="293"/>
      <c r="GXZ29" s="293"/>
      <c r="GYA29" s="293"/>
      <c r="GYB29" s="293"/>
      <c r="GYC29" s="293"/>
      <c r="GYD29" s="293"/>
      <c r="GYE29" s="293"/>
      <c r="GYF29" s="293"/>
      <c r="GYG29" s="293"/>
      <c r="GYH29" s="293"/>
      <c r="GYI29" s="293"/>
      <c r="GYJ29" s="293"/>
      <c r="GYK29" s="293"/>
      <c r="GYL29" s="293"/>
      <c r="GYM29" s="293"/>
      <c r="GYN29" s="293"/>
      <c r="GYO29" s="293"/>
      <c r="GYP29" s="293"/>
      <c r="GYQ29" s="293"/>
      <c r="GYR29" s="293"/>
      <c r="GYS29" s="293"/>
      <c r="GYT29" s="293"/>
      <c r="GYU29" s="293"/>
      <c r="GYV29" s="293"/>
      <c r="GYW29" s="293"/>
      <c r="GYX29" s="293"/>
      <c r="GYY29" s="293"/>
      <c r="GYZ29" s="293"/>
      <c r="GZA29" s="293"/>
      <c r="GZB29" s="293"/>
      <c r="GZC29" s="293"/>
      <c r="GZD29" s="293"/>
      <c r="GZE29" s="293"/>
      <c r="GZF29" s="293"/>
      <c r="GZG29" s="293"/>
      <c r="GZH29" s="293"/>
      <c r="GZI29" s="293"/>
      <c r="GZJ29" s="293"/>
      <c r="GZK29" s="293"/>
      <c r="GZL29" s="293"/>
      <c r="GZM29" s="293"/>
      <c r="GZN29" s="293"/>
      <c r="GZO29" s="293"/>
      <c r="GZP29" s="293"/>
      <c r="GZQ29" s="293"/>
      <c r="GZR29" s="293"/>
      <c r="GZS29" s="293"/>
      <c r="GZT29" s="293"/>
      <c r="GZU29" s="293"/>
      <c r="GZV29" s="293"/>
      <c r="GZW29" s="293"/>
      <c r="GZX29" s="293"/>
      <c r="GZY29" s="293"/>
      <c r="GZZ29" s="293"/>
      <c r="HAA29" s="293"/>
      <c r="HAB29" s="293"/>
      <c r="HAC29" s="293"/>
      <c r="HAD29" s="293"/>
      <c r="HAE29" s="293"/>
      <c r="HAF29" s="293"/>
      <c r="HAG29" s="293"/>
      <c r="HAH29" s="293"/>
      <c r="HAI29" s="293"/>
      <c r="HAJ29" s="293"/>
      <c r="HAK29" s="293"/>
      <c r="HAL29" s="293"/>
      <c r="HAM29" s="293"/>
      <c r="HAN29" s="293"/>
      <c r="HAO29" s="293"/>
      <c r="HAP29" s="293"/>
      <c r="HAQ29" s="293"/>
      <c r="HAR29" s="293"/>
      <c r="HAS29" s="293"/>
      <c r="HAT29" s="293"/>
      <c r="HAU29" s="293"/>
      <c r="HAV29" s="293"/>
      <c r="HAW29" s="293"/>
      <c r="HAX29" s="293"/>
      <c r="HAY29" s="293"/>
      <c r="HAZ29" s="293"/>
      <c r="HBA29" s="293"/>
      <c r="HBB29" s="293"/>
      <c r="HBC29" s="293"/>
      <c r="HBD29" s="293"/>
      <c r="HBE29" s="293"/>
      <c r="HBF29" s="293"/>
      <c r="HBG29" s="293"/>
      <c r="HBH29" s="293"/>
      <c r="HBI29" s="293"/>
      <c r="HBJ29" s="293"/>
      <c r="HBK29" s="293"/>
      <c r="HBL29" s="293"/>
      <c r="HBM29" s="293"/>
      <c r="HBN29" s="293"/>
      <c r="HBO29" s="293"/>
      <c r="HBP29" s="293"/>
      <c r="HBQ29" s="293"/>
      <c r="HBR29" s="293"/>
      <c r="HBS29" s="293"/>
      <c r="HBT29" s="293"/>
      <c r="HBU29" s="293"/>
      <c r="HBV29" s="293"/>
      <c r="HBW29" s="293"/>
      <c r="HBX29" s="293"/>
      <c r="HBY29" s="293"/>
      <c r="HBZ29" s="293"/>
      <c r="HCA29" s="293"/>
      <c r="HCB29" s="293"/>
      <c r="HCC29" s="293"/>
      <c r="HCD29" s="293"/>
      <c r="HCE29" s="293"/>
      <c r="HCF29" s="293"/>
      <c r="HCG29" s="293"/>
      <c r="HCH29" s="293"/>
      <c r="HCI29" s="293"/>
      <c r="HCJ29" s="293"/>
      <c r="HCK29" s="293"/>
      <c r="HCL29" s="293"/>
      <c r="HCM29" s="293"/>
      <c r="HCN29" s="293"/>
      <c r="HCO29" s="293"/>
      <c r="HCP29" s="293"/>
      <c r="HCQ29" s="293"/>
      <c r="HCR29" s="293"/>
      <c r="HCS29" s="293"/>
      <c r="HCT29" s="293"/>
      <c r="HCU29" s="293"/>
      <c r="HCV29" s="293"/>
      <c r="HCW29" s="293"/>
      <c r="HCX29" s="293"/>
      <c r="HCY29" s="293"/>
      <c r="HCZ29" s="293"/>
      <c r="HDA29" s="293"/>
      <c r="HDB29" s="293"/>
      <c r="HDC29" s="293"/>
      <c r="HDD29" s="293"/>
      <c r="HDE29" s="293"/>
      <c r="HDF29" s="293"/>
      <c r="HDG29" s="293"/>
      <c r="HDH29" s="293"/>
      <c r="HDI29" s="293"/>
      <c r="HDJ29" s="293"/>
      <c r="HDK29" s="293"/>
      <c r="HDL29" s="293"/>
      <c r="HDM29" s="293"/>
      <c r="HDN29" s="293"/>
      <c r="HDO29" s="293"/>
      <c r="HDP29" s="293"/>
      <c r="HDQ29" s="293"/>
      <c r="HDR29" s="293"/>
      <c r="HDS29" s="293"/>
      <c r="HDT29" s="293"/>
      <c r="HDU29" s="293"/>
      <c r="HDV29" s="293"/>
      <c r="HDW29" s="293"/>
      <c r="HDX29" s="293"/>
      <c r="HDY29" s="293"/>
      <c r="HDZ29" s="293"/>
      <c r="HEA29" s="293"/>
      <c r="HEB29" s="293"/>
      <c r="HEC29" s="293"/>
      <c r="HED29" s="293"/>
      <c r="HEE29" s="293"/>
      <c r="HEF29" s="293"/>
      <c r="HEG29" s="293"/>
      <c r="HEH29" s="293"/>
      <c r="HEI29" s="293"/>
      <c r="HEJ29" s="293"/>
      <c r="HEK29" s="293"/>
      <c r="HEL29" s="293"/>
      <c r="HEM29" s="293"/>
      <c r="HEN29" s="293"/>
      <c r="HEO29" s="293"/>
      <c r="HEP29" s="293"/>
      <c r="HEQ29" s="293"/>
      <c r="HER29" s="293"/>
      <c r="HES29" s="293"/>
      <c r="HET29" s="293"/>
      <c r="HEU29" s="293"/>
      <c r="HEV29" s="293"/>
      <c r="HEW29" s="293"/>
      <c r="HEX29" s="293"/>
      <c r="HEY29" s="293"/>
      <c r="HEZ29" s="293"/>
      <c r="HFA29" s="293"/>
      <c r="HFB29" s="293"/>
      <c r="HFC29" s="293"/>
      <c r="HFD29" s="293"/>
      <c r="HFE29" s="293"/>
      <c r="HFF29" s="293"/>
      <c r="HFG29" s="293"/>
      <c r="HFH29" s="293"/>
      <c r="HFI29" s="293"/>
      <c r="HFJ29" s="293"/>
      <c r="HFK29" s="293"/>
      <c r="HFL29" s="293"/>
      <c r="HFM29" s="293"/>
      <c r="HFN29" s="293"/>
      <c r="HFO29" s="293"/>
      <c r="HFP29" s="293"/>
      <c r="HFQ29" s="293"/>
      <c r="HFR29" s="293"/>
      <c r="HFS29" s="293"/>
      <c r="HFT29" s="293"/>
      <c r="HFU29" s="293"/>
      <c r="HFV29" s="293"/>
      <c r="HFW29" s="293"/>
      <c r="HFX29" s="293"/>
      <c r="HFY29" s="293"/>
      <c r="HFZ29" s="293"/>
      <c r="HGA29" s="293"/>
      <c r="HGB29" s="293"/>
      <c r="HGC29" s="293"/>
      <c r="HGD29" s="293"/>
      <c r="HGE29" s="293"/>
      <c r="HGF29" s="293"/>
      <c r="HGG29" s="293"/>
      <c r="HGH29" s="293"/>
      <c r="HGI29" s="293"/>
      <c r="HGJ29" s="293"/>
      <c r="HGK29" s="293"/>
      <c r="HGL29" s="293"/>
      <c r="HGM29" s="293"/>
      <c r="HGN29" s="293"/>
      <c r="HGO29" s="293"/>
      <c r="HGP29" s="293"/>
      <c r="HGQ29" s="293"/>
      <c r="HGR29" s="293"/>
      <c r="HGS29" s="293"/>
      <c r="HGT29" s="293"/>
      <c r="HGU29" s="293"/>
      <c r="HGV29" s="293"/>
      <c r="HGW29" s="293"/>
      <c r="HGX29" s="293"/>
      <c r="HGY29" s="293"/>
      <c r="HGZ29" s="293"/>
      <c r="HHA29" s="293"/>
      <c r="HHB29" s="293"/>
      <c r="HHC29" s="293"/>
      <c r="HHD29" s="293"/>
      <c r="HHE29" s="293"/>
      <c r="HHF29" s="293"/>
      <c r="HHG29" s="293"/>
      <c r="HHH29" s="293"/>
      <c r="HHI29" s="293"/>
      <c r="HHJ29" s="293"/>
      <c r="HHK29" s="293"/>
      <c r="HHL29" s="293"/>
      <c r="HHM29" s="293"/>
      <c r="HHN29" s="293"/>
      <c r="HHO29" s="293"/>
      <c r="HHP29" s="293"/>
      <c r="HHQ29" s="293"/>
      <c r="HHR29" s="293"/>
      <c r="HHS29" s="293"/>
      <c r="HHT29" s="293"/>
      <c r="HHU29" s="293"/>
      <c r="HHV29" s="293"/>
      <c r="HHW29" s="293"/>
      <c r="HHX29" s="293"/>
      <c r="HHY29" s="293"/>
      <c r="HHZ29" s="293"/>
      <c r="HIA29" s="293"/>
      <c r="HIB29" s="293"/>
      <c r="HIC29" s="293"/>
      <c r="HID29" s="293"/>
      <c r="HIE29" s="293"/>
      <c r="HIF29" s="293"/>
      <c r="HIG29" s="293"/>
      <c r="HIH29" s="293"/>
      <c r="HII29" s="293"/>
      <c r="HIJ29" s="293"/>
      <c r="HIK29" s="293"/>
      <c r="HIL29" s="293"/>
      <c r="HIM29" s="293"/>
      <c r="HIN29" s="293"/>
      <c r="HIO29" s="293"/>
      <c r="HIP29" s="293"/>
      <c r="HIQ29" s="293"/>
      <c r="HIR29" s="293"/>
      <c r="HIS29" s="293"/>
      <c r="HIT29" s="293"/>
      <c r="HIU29" s="293"/>
      <c r="HIV29" s="293"/>
      <c r="HIW29" s="293"/>
      <c r="HIX29" s="293"/>
      <c r="HIY29" s="293"/>
      <c r="HIZ29" s="293"/>
      <c r="HJA29" s="293"/>
      <c r="HJB29" s="293"/>
      <c r="HJC29" s="293"/>
      <c r="HJD29" s="293"/>
      <c r="HJE29" s="293"/>
      <c r="HJF29" s="293"/>
      <c r="HJG29" s="293"/>
      <c r="HJH29" s="293"/>
      <c r="HJI29" s="293"/>
      <c r="HJJ29" s="293"/>
      <c r="HJK29" s="293"/>
      <c r="HJL29" s="293"/>
      <c r="HJM29" s="293"/>
      <c r="HJN29" s="293"/>
      <c r="HJO29" s="293"/>
      <c r="HJP29" s="293"/>
      <c r="HJQ29" s="293"/>
      <c r="HJR29" s="293"/>
      <c r="HJS29" s="293"/>
      <c r="HJT29" s="293"/>
      <c r="HJU29" s="293"/>
      <c r="HJV29" s="293"/>
      <c r="HJW29" s="293"/>
      <c r="HJX29" s="293"/>
      <c r="HJY29" s="293"/>
      <c r="HJZ29" s="293"/>
      <c r="HKA29" s="293"/>
      <c r="HKB29" s="293"/>
      <c r="HKC29" s="293"/>
      <c r="HKD29" s="293"/>
      <c r="HKE29" s="293"/>
      <c r="HKF29" s="293"/>
      <c r="HKG29" s="293"/>
      <c r="HKH29" s="293"/>
      <c r="HKI29" s="293"/>
      <c r="HKJ29" s="293"/>
      <c r="HKK29" s="293"/>
      <c r="HKL29" s="293"/>
      <c r="HKM29" s="293"/>
      <c r="HKN29" s="293"/>
      <c r="HKO29" s="293"/>
      <c r="HKP29" s="293"/>
      <c r="HKQ29" s="293"/>
      <c r="HKR29" s="293"/>
      <c r="HKS29" s="293"/>
      <c r="HKT29" s="293"/>
      <c r="HKU29" s="293"/>
      <c r="HKV29" s="293"/>
      <c r="HKW29" s="293"/>
      <c r="HKX29" s="293"/>
      <c r="HKY29" s="293"/>
      <c r="HKZ29" s="293"/>
      <c r="HLA29" s="293"/>
      <c r="HLB29" s="293"/>
      <c r="HLC29" s="293"/>
      <c r="HLD29" s="293"/>
      <c r="HLE29" s="293"/>
      <c r="HLF29" s="293"/>
      <c r="HLG29" s="293"/>
      <c r="HLH29" s="293"/>
      <c r="HLI29" s="293"/>
      <c r="HLJ29" s="293"/>
      <c r="HLK29" s="293"/>
      <c r="HLL29" s="293"/>
      <c r="HLM29" s="293"/>
      <c r="HLN29" s="293"/>
      <c r="HLO29" s="293"/>
      <c r="HLP29" s="293"/>
      <c r="HLQ29" s="293"/>
      <c r="HLR29" s="293"/>
      <c r="HLS29" s="293"/>
      <c r="HLT29" s="293"/>
      <c r="HLU29" s="293"/>
      <c r="HLV29" s="293"/>
      <c r="HLW29" s="293"/>
      <c r="HLX29" s="293"/>
      <c r="HLY29" s="293"/>
      <c r="HLZ29" s="293"/>
      <c r="HMA29" s="293"/>
      <c r="HMB29" s="293"/>
      <c r="HMC29" s="293"/>
      <c r="HMD29" s="293"/>
      <c r="HME29" s="293"/>
      <c r="HMF29" s="293"/>
      <c r="HMG29" s="293"/>
      <c r="HMH29" s="293"/>
      <c r="HMI29" s="293"/>
      <c r="HMJ29" s="293"/>
      <c r="HMK29" s="293"/>
      <c r="HML29" s="293"/>
      <c r="HMM29" s="293"/>
      <c r="HMN29" s="293"/>
      <c r="HMO29" s="293"/>
      <c r="HMP29" s="293"/>
      <c r="HMQ29" s="293"/>
      <c r="HMR29" s="293"/>
      <c r="HMS29" s="293"/>
      <c r="HMT29" s="293"/>
      <c r="HMU29" s="293"/>
      <c r="HMV29" s="293"/>
      <c r="HMW29" s="293"/>
      <c r="HMX29" s="293"/>
      <c r="HMY29" s="293"/>
      <c r="HMZ29" s="293"/>
      <c r="HNA29" s="293"/>
      <c r="HNB29" s="293"/>
      <c r="HNC29" s="293"/>
      <c r="HND29" s="293"/>
      <c r="HNE29" s="293"/>
      <c r="HNF29" s="293"/>
      <c r="HNG29" s="293"/>
      <c r="HNH29" s="293"/>
      <c r="HNI29" s="293"/>
      <c r="HNJ29" s="293"/>
      <c r="HNK29" s="293"/>
      <c r="HNL29" s="293"/>
      <c r="HNM29" s="293"/>
      <c r="HNN29" s="293"/>
      <c r="HNO29" s="293"/>
      <c r="HNP29" s="293"/>
      <c r="HNQ29" s="293"/>
      <c r="HNR29" s="293"/>
      <c r="HNS29" s="293"/>
      <c r="HNT29" s="293"/>
      <c r="HNU29" s="293"/>
      <c r="HNV29" s="293"/>
      <c r="HNW29" s="293"/>
      <c r="HNX29" s="293"/>
      <c r="HNY29" s="293"/>
      <c r="HNZ29" s="293"/>
      <c r="HOA29" s="293"/>
      <c r="HOB29" s="293"/>
      <c r="HOC29" s="293"/>
      <c r="HOD29" s="293"/>
      <c r="HOE29" s="293"/>
      <c r="HOF29" s="293"/>
      <c r="HOG29" s="293"/>
      <c r="HOH29" s="293"/>
      <c r="HOI29" s="293"/>
      <c r="HOJ29" s="293"/>
      <c r="HOK29" s="293"/>
      <c r="HOL29" s="293"/>
      <c r="HOM29" s="293"/>
      <c r="HON29" s="293"/>
      <c r="HOO29" s="293"/>
      <c r="HOP29" s="293"/>
      <c r="HOQ29" s="293"/>
      <c r="HOR29" s="293"/>
      <c r="HOS29" s="293"/>
      <c r="HOT29" s="293"/>
      <c r="HOU29" s="293"/>
      <c r="HOV29" s="293"/>
      <c r="HOW29" s="293"/>
      <c r="HOX29" s="293"/>
      <c r="HOY29" s="293"/>
      <c r="HOZ29" s="293"/>
      <c r="HPA29" s="293"/>
      <c r="HPB29" s="293"/>
      <c r="HPC29" s="293"/>
      <c r="HPD29" s="293"/>
      <c r="HPE29" s="293"/>
      <c r="HPF29" s="293"/>
      <c r="HPG29" s="293"/>
      <c r="HPH29" s="293"/>
      <c r="HPI29" s="293"/>
      <c r="HPJ29" s="293"/>
      <c r="HPK29" s="293"/>
      <c r="HPL29" s="293"/>
      <c r="HPM29" s="293"/>
      <c r="HPN29" s="293"/>
      <c r="HPO29" s="293"/>
      <c r="HPP29" s="293"/>
      <c r="HPQ29" s="293"/>
      <c r="HPR29" s="293"/>
      <c r="HPS29" s="293"/>
      <c r="HPT29" s="293"/>
      <c r="HPU29" s="293"/>
      <c r="HPV29" s="293"/>
      <c r="HPW29" s="293"/>
      <c r="HPX29" s="293"/>
      <c r="HPY29" s="293"/>
      <c r="HPZ29" s="293"/>
      <c r="HQA29" s="293"/>
      <c r="HQB29" s="293"/>
      <c r="HQC29" s="293"/>
      <c r="HQD29" s="293"/>
      <c r="HQE29" s="293"/>
      <c r="HQF29" s="293"/>
      <c r="HQG29" s="293"/>
      <c r="HQH29" s="293"/>
      <c r="HQI29" s="293"/>
      <c r="HQJ29" s="293"/>
      <c r="HQK29" s="293"/>
      <c r="HQL29" s="293"/>
      <c r="HQM29" s="293"/>
      <c r="HQN29" s="293"/>
      <c r="HQO29" s="293"/>
      <c r="HQP29" s="293"/>
      <c r="HQQ29" s="293"/>
      <c r="HQR29" s="293"/>
      <c r="HQS29" s="293"/>
      <c r="HQT29" s="293"/>
      <c r="HQU29" s="293"/>
      <c r="HQV29" s="293"/>
      <c r="HQW29" s="293"/>
      <c r="HQX29" s="293"/>
      <c r="HQY29" s="293"/>
      <c r="HQZ29" s="293"/>
      <c r="HRA29" s="293"/>
      <c r="HRB29" s="293"/>
      <c r="HRC29" s="293"/>
      <c r="HRD29" s="293"/>
      <c r="HRE29" s="293"/>
      <c r="HRF29" s="293"/>
      <c r="HRG29" s="293"/>
      <c r="HRH29" s="293"/>
      <c r="HRI29" s="293"/>
      <c r="HRJ29" s="293"/>
      <c r="HRK29" s="293"/>
      <c r="HRL29" s="293"/>
      <c r="HRM29" s="293"/>
      <c r="HRN29" s="293"/>
      <c r="HRO29" s="293"/>
      <c r="HRP29" s="293"/>
      <c r="HRQ29" s="293"/>
      <c r="HRR29" s="293"/>
      <c r="HRS29" s="293"/>
      <c r="HRT29" s="293"/>
      <c r="HRU29" s="293"/>
      <c r="HRV29" s="293"/>
      <c r="HRW29" s="293"/>
      <c r="HRX29" s="293"/>
      <c r="HRY29" s="293"/>
      <c r="HRZ29" s="293"/>
      <c r="HSA29" s="293"/>
      <c r="HSB29" s="293"/>
      <c r="HSC29" s="293"/>
      <c r="HSD29" s="293"/>
      <c r="HSE29" s="293"/>
      <c r="HSF29" s="293"/>
      <c r="HSG29" s="293"/>
      <c r="HSH29" s="293"/>
      <c r="HSI29" s="293"/>
      <c r="HSJ29" s="293"/>
      <c r="HSK29" s="293"/>
      <c r="HSL29" s="293"/>
      <c r="HSM29" s="293"/>
      <c r="HSN29" s="293"/>
      <c r="HSO29" s="293"/>
      <c r="HSP29" s="293"/>
      <c r="HSQ29" s="293"/>
      <c r="HSR29" s="293"/>
      <c r="HSS29" s="293"/>
      <c r="HST29" s="293"/>
      <c r="HSU29" s="293"/>
      <c r="HSV29" s="293"/>
      <c r="HSW29" s="293"/>
      <c r="HSX29" s="293"/>
      <c r="HSY29" s="293"/>
      <c r="HSZ29" s="293"/>
      <c r="HTA29" s="293"/>
      <c r="HTB29" s="293"/>
      <c r="HTC29" s="293"/>
      <c r="HTD29" s="293"/>
      <c r="HTE29" s="293"/>
      <c r="HTF29" s="293"/>
      <c r="HTG29" s="293"/>
      <c r="HTH29" s="293"/>
      <c r="HTI29" s="293"/>
      <c r="HTJ29" s="293"/>
      <c r="HTK29" s="293"/>
      <c r="HTL29" s="293"/>
      <c r="HTM29" s="293"/>
      <c r="HTN29" s="293"/>
      <c r="HTO29" s="293"/>
      <c r="HTP29" s="293"/>
      <c r="HTQ29" s="293"/>
      <c r="HTR29" s="293"/>
      <c r="HTS29" s="293"/>
      <c r="HTT29" s="293"/>
      <c r="HTU29" s="293"/>
      <c r="HTV29" s="293"/>
      <c r="HTW29" s="293"/>
      <c r="HTX29" s="293"/>
      <c r="HTY29" s="293"/>
      <c r="HTZ29" s="293"/>
      <c r="HUA29" s="293"/>
      <c r="HUB29" s="293"/>
      <c r="HUC29" s="293"/>
      <c r="HUD29" s="293"/>
      <c r="HUE29" s="293"/>
      <c r="HUF29" s="293"/>
      <c r="HUG29" s="293"/>
      <c r="HUH29" s="293"/>
      <c r="HUI29" s="293"/>
      <c r="HUJ29" s="293"/>
      <c r="HUK29" s="293"/>
      <c r="HUL29" s="293"/>
      <c r="HUM29" s="293"/>
      <c r="HUN29" s="293"/>
      <c r="HUO29" s="293"/>
      <c r="HUP29" s="293"/>
      <c r="HUQ29" s="293"/>
      <c r="HUR29" s="293"/>
      <c r="HUS29" s="293"/>
      <c r="HUT29" s="293"/>
      <c r="HUU29" s="293"/>
      <c r="HUV29" s="293"/>
      <c r="HUW29" s="293"/>
      <c r="HUX29" s="293"/>
      <c r="HUY29" s="293"/>
      <c r="HUZ29" s="293"/>
      <c r="HVA29" s="293"/>
      <c r="HVB29" s="293"/>
      <c r="HVC29" s="293"/>
      <c r="HVD29" s="293"/>
      <c r="HVE29" s="293"/>
      <c r="HVF29" s="293"/>
      <c r="HVG29" s="293"/>
      <c r="HVH29" s="293"/>
      <c r="HVI29" s="293"/>
      <c r="HVJ29" s="293"/>
      <c r="HVK29" s="293"/>
      <c r="HVL29" s="293"/>
      <c r="HVM29" s="293"/>
      <c r="HVN29" s="293"/>
      <c r="HVO29" s="293"/>
      <c r="HVP29" s="293"/>
      <c r="HVQ29" s="293"/>
      <c r="HVR29" s="293"/>
      <c r="HVS29" s="293"/>
      <c r="HVT29" s="293"/>
      <c r="HVU29" s="293"/>
      <c r="HVV29" s="293"/>
      <c r="HVW29" s="293"/>
      <c r="HVX29" s="293"/>
      <c r="HVY29" s="293"/>
      <c r="HVZ29" s="293"/>
      <c r="HWA29" s="293"/>
      <c r="HWB29" s="293"/>
      <c r="HWC29" s="293"/>
      <c r="HWD29" s="293"/>
      <c r="HWE29" s="293"/>
      <c r="HWF29" s="293"/>
      <c r="HWG29" s="293"/>
      <c r="HWH29" s="293"/>
      <c r="HWI29" s="293"/>
      <c r="HWJ29" s="293"/>
      <c r="HWK29" s="293"/>
      <c r="HWL29" s="293"/>
      <c r="HWM29" s="293"/>
      <c r="HWN29" s="293"/>
      <c r="HWO29" s="293"/>
      <c r="HWP29" s="293"/>
      <c r="HWQ29" s="293"/>
      <c r="HWR29" s="293"/>
      <c r="HWS29" s="293"/>
      <c r="HWT29" s="293"/>
      <c r="HWU29" s="293"/>
      <c r="HWV29" s="293"/>
      <c r="HWW29" s="293"/>
      <c r="HWX29" s="293"/>
      <c r="HWY29" s="293"/>
      <c r="HWZ29" s="293"/>
      <c r="HXA29" s="293"/>
      <c r="HXB29" s="293"/>
      <c r="HXC29" s="293"/>
      <c r="HXD29" s="293"/>
      <c r="HXE29" s="293"/>
      <c r="HXF29" s="293"/>
      <c r="HXG29" s="293"/>
      <c r="HXH29" s="293"/>
      <c r="HXI29" s="293"/>
      <c r="HXJ29" s="293"/>
      <c r="HXK29" s="293"/>
      <c r="HXL29" s="293"/>
      <c r="HXM29" s="293"/>
      <c r="HXN29" s="293"/>
      <c r="HXO29" s="293"/>
      <c r="HXP29" s="293"/>
      <c r="HXQ29" s="293"/>
      <c r="HXR29" s="293"/>
      <c r="HXS29" s="293"/>
      <c r="HXT29" s="293"/>
      <c r="HXU29" s="293"/>
      <c r="HXV29" s="293"/>
      <c r="HXW29" s="293"/>
      <c r="HXX29" s="293"/>
      <c r="HXY29" s="293"/>
      <c r="HXZ29" s="293"/>
      <c r="HYA29" s="293"/>
      <c r="HYB29" s="293"/>
      <c r="HYC29" s="293"/>
      <c r="HYD29" s="293"/>
      <c r="HYE29" s="293"/>
      <c r="HYF29" s="293"/>
      <c r="HYG29" s="293"/>
      <c r="HYH29" s="293"/>
      <c r="HYI29" s="293"/>
      <c r="HYJ29" s="293"/>
      <c r="HYK29" s="293"/>
      <c r="HYL29" s="293"/>
      <c r="HYM29" s="293"/>
      <c r="HYN29" s="293"/>
      <c r="HYO29" s="293"/>
      <c r="HYP29" s="293"/>
      <c r="HYQ29" s="293"/>
      <c r="HYR29" s="293"/>
      <c r="HYS29" s="293"/>
      <c r="HYT29" s="293"/>
      <c r="HYU29" s="293"/>
      <c r="HYV29" s="293"/>
      <c r="HYW29" s="293"/>
      <c r="HYX29" s="293"/>
      <c r="HYY29" s="293"/>
      <c r="HYZ29" s="293"/>
      <c r="HZA29" s="293"/>
      <c r="HZB29" s="293"/>
      <c r="HZC29" s="293"/>
      <c r="HZD29" s="293"/>
      <c r="HZE29" s="293"/>
      <c r="HZF29" s="293"/>
      <c r="HZG29" s="293"/>
      <c r="HZH29" s="293"/>
      <c r="HZI29" s="293"/>
      <c r="HZJ29" s="293"/>
      <c r="HZK29" s="293"/>
      <c r="HZL29" s="293"/>
      <c r="HZM29" s="293"/>
      <c r="HZN29" s="293"/>
      <c r="HZO29" s="293"/>
      <c r="HZP29" s="293"/>
      <c r="HZQ29" s="293"/>
      <c r="HZR29" s="293"/>
      <c r="HZS29" s="293"/>
      <c r="HZT29" s="293"/>
      <c r="HZU29" s="293"/>
      <c r="HZV29" s="293"/>
      <c r="HZW29" s="293"/>
      <c r="HZX29" s="293"/>
      <c r="HZY29" s="293"/>
      <c r="HZZ29" s="293"/>
      <c r="IAA29" s="293"/>
      <c r="IAB29" s="293"/>
      <c r="IAC29" s="293"/>
      <c r="IAD29" s="293"/>
      <c r="IAE29" s="293"/>
      <c r="IAF29" s="293"/>
      <c r="IAG29" s="293"/>
      <c r="IAH29" s="293"/>
      <c r="IAI29" s="293"/>
      <c r="IAJ29" s="293"/>
      <c r="IAK29" s="293"/>
      <c r="IAL29" s="293"/>
      <c r="IAM29" s="293"/>
      <c r="IAN29" s="293"/>
      <c r="IAO29" s="293"/>
      <c r="IAP29" s="293"/>
      <c r="IAQ29" s="293"/>
      <c r="IAR29" s="293"/>
      <c r="IAS29" s="293"/>
      <c r="IAT29" s="293"/>
      <c r="IAU29" s="293"/>
      <c r="IAV29" s="293"/>
      <c r="IAW29" s="293"/>
      <c r="IAX29" s="293"/>
      <c r="IAY29" s="293"/>
      <c r="IAZ29" s="293"/>
      <c r="IBA29" s="293"/>
      <c r="IBB29" s="293"/>
      <c r="IBC29" s="293"/>
      <c r="IBD29" s="293"/>
      <c r="IBE29" s="293"/>
      <c r="IBF29" s="293"/>
      <c r="IBG29" s="293"/>
      <c r="IBH29" s="293"/>
      <c r="IBI29" s="293"/>
      <c r="IBJ29" s="293"/>
      <c r="IBK29" s="293"/>
      <c r="IBL29" s="293"/>
      <c r="IBM29" s="293"/>
      <c r="IBN29" s="293"/>
      <c r="IBO29" s="293"/>
      <c r="IBP29" s="293"/>
      <c r="IBQ29" s="293"/>
      <c r="IBR29" s="293"/>
      <c r="IBS29" s="293"/>
      <c r="IBT29" s="293"/>
      <c r="IBU29" s="293"/>
      <c r="IBV29" s="293"/>
      <c r="IBW29" s="293"/>
      <c r="IBX29" s="293"/>
      <c r="IBY29" s="293"/>
      <c r="IBZ29" s="293"/>
      <c r="ICA29" s="293"/>
      <c r="ICB29" s="293"/>
      <c r="ICC29" s="293"/>
      <c r="ICD29" s="293"/>
      <c r="ICE29" s="293"/>
      <c r="ICF29" s="293"/>
      <c r="ICG29" s="293"/>
      <c r="ICH29" s="293"/>
      <c r="ICI29" s="293"/>
      <c r="ICJ29" s="293"/>
      <c r="ICK29" s="293"/>
      <c r="ICL29" s="293"/>
      <c r="ICM29" s="293"/>
      <c r="ICN29" s="293"/>
      <c r="ICO29" s="293"/>
      <c r="ICP29" s="293"/>
      <c r="ICQ29" s="293"/>
      <c r="ICR29" s="293"/>
      <c r="ICS29" s="293"/>
      <c r="ICT29" s="293"/>
      <c r="ICU29" s="293"/>
      <c r="ICV29" s="293"/>
      <c r="ICW29" s="293"/>
      <c r="ICX29" s="293"/>
      <c r="ICY29" s="293"/>
      <c r="ICZ29" s="293"/>
      <c r="IDA29" s="293"/>
      <c r="IDB29" s="293"/>
      <c r="IDC29" s="293"/>
      <c r="IDD29" s="293"/>
      <c r="IDE29" s="293"/>
      <c r="IDF29" s="293"/>
      <c r="IDG29" s="293"/>
      <c r="IDH29" s="293"/>
      <c r="IDI29" s="293"/>
      <c r="IDJ29" s="293"/>
      <c r="IDK29" s="293"/>
      <c r="IDL29" s="293"/>
      <c r="IDM29" s="293"/>
      <c r="IDN29" s="293"/>
      <c r="IDO29" s="293"/>
      <c r="IDP29" s="293"/>
      <c r="IDQ29" s="293"/>
      <c r="IDR29" s="293"/>
      <c r="IDS29" s="293"/>
      <c r="IDT29" s="293"/>
      <c r="IDU29" s="293"/>
      <c r="IDV29" s="293"/>
      <c r="IDW29" s="293"/>
      <c r="IDX29" s="293"/>
      <c r="IDY29" s="293"/>
      <c r="IDZ29" s="293"/>
      <c r="IEA29" s="293"/>
      <c r="IEB29" s="293"/>
      <c r="IEC29" s="293"/>
      <c r="IED29" s="293"/>
      <c r="IEE29" s="293"/>
      <c r="IEF29" s="293"/>
      <c r="IEG29" s="293"/>
      <c r="IEH29" s="293"/>
      <c r="IEI29" s="293"/>
      <c r="IEJ29" s="293"/>
      <c r="IEK29" s="293"/>
      <c r="IEL29" s="293"/>
      <c r="IEM29" s="293"/>
      <c r="IEN29" s="293"/>
      <c r="IEO29" s="293"/>
      <c r="IEP29" s="293"/>
      <c r="IEQ29" s="293"/>
      <c r="IER29" s="293"/>
      <c r="IES29" s="293"/>
      <c r="IET29" s="293"/>
      <c r="IEU29" s="293"/>
      <c r="IEV29" s="293"/>
      <c r="IEW29" s="293"/>
      <c r="IEX29" s="293"/>
      <c r="IEY29" s="293"/>
      <c r="IEZ29" s="293"/>
      <c r="IFA29" s="293"/>
      <c r="IFB29" s="293"/>
      <c r="IFC29" s="293"/>
      <c r="IFD29" s="293"/>
      <c r="IFE29" s="293"/>
      <c r="IFF29" s="293"/>
      <c r="IFG29" s="293"/>
      <c r="IFH29" s="293"/>
      <c r="IFI29" s="293"/>
      <c r="IFJ29" s="293"/>
      <c r="IFK29" s="293"/>
      <c r="IFL29" s="293"/>
      <c r="IFM29" s="293"/>
      <c r="IFN29" s="293"/>
      <c r="IFO29" s="293"/>
      <c r="IFP29" s="293"/>
      <c r="IFQ29" s="293"/>
      <c r="IFR29" s="293"/>
      <c r="IFS29" s="293"/>
      <c r="IFT29" s="293"/>
      <c r="IFU29" s="293"/>
      <c r="IFV29" s="293"/>
      <c r="IFW29" s="293"/>
      <c r="IFX29" s="293"/>
      <c r="IFY29" s="293"/>
      <c r="IFZ29" s="293"/>
      <c r="IGA29" s="293"/>
      <c r="IGB29" s="293"/>
      <c r="IGC29" s="293"/>
      <c r="IGD29" s="293"/>
      <c r="IGE29" s="293"/>
      <c r="IGF29" s="293"/>
      <c r="IGG29" s="293"/>
      <c r="IGH29" s="293"/>
      <c r="IGI29" s="293"/>
      <c r="IGJ29" s="293"/>
      <c r="IGK29" s="293"/>
      <c r="IGL29" s="293"/>
      <c r="IGM29" s="293"/>
      <c r="IGN29" s="293"/>
      <c r="IGO29" s="293"/>
      <c r="IGP29" s="293"/>
      <c r="IGQ29" s="293"/>
      <c r="IGR29" s="293"/>
      <c r="IGS29" s="293"/>
      <c r="IGT29" s="293"/>
      <c r="IGU29" s="293"/>
      <c r="IGV29" s="293"/>
      <c r="IGW29" s="293"/>
      <c r="IGX29" s="293"/>
      <c r="IGY29" s="293"/>
      <c r="IGZ29" s="293"/>
      <c r="IHA29" s="293"/>
      <c r="IHB29" s="293"/>
      <c r="IHC29" s="293"/>
      <c r="IHD29" s="293"/>
      <c r="IHE29" s="293"/>
      <c r="IHF29" s="293"/>
      <c r="IHG29" s="293"/>
      <c r="IHH29" s="293"/>
      <c r="IHI29" s="293"/>
      <c r="IHJ29" s="293"/>
      <c r="IHK29" s="293"/>
      <c r="IHL29" s="293"/>
      <c r="IHM29" s="293"/>
      <c r="IHN29" s="293"/>
      <c r="IHO29" s="293"/>
      <c r="IHP29" s="293"/>
      <c r="IHQ29" s="293"/>
      <c r="IHR29" s="293"/>
      <c r="IHS29" s="293"/>
      <c r="IHT29" s="293"/>
      <c r="IHU29" s="293"/>
      <c r="IHV29" s="293"/>
      <c r="IHW29" s="293"/>
      <c r="IHX29" s="293"/>
      <c r="IHY29" s="293"/>
      <c r="IHZ29" s="293"/>
      <c r="IIA29" s="293"/>
      <c r="IIB29" s="293"/>
      <c r="IIC29" s="293"/>
      <c r="IID29" s="293"/>
      <c r="IIE29" s="293"/>
      <c r="IIF29" s="293"/>
      <c r="IIG29" s="293"/>
      <c r="IIH29" s="293"/>
      <c r="III29" s="293"/>
      <c r="IIJ29" s="293"/>
      <c r="IIK29" s="293"/>
      <c r="IIL29" s="293"/>
      <c r="IIM29" s="293"/>
      <c r="IIN29" s="293"/>
      <c r="IIO29" s="293"/>
      <c r="IIP29" s="293"/>
      <c r="IIQ29" s="293"/>
      <c r="IIR29" s="293"/>
      <c r="IIS29" s="293"/>
      <c r="IIT29" s="293"/>
      <c r="IIU29" s="293"/>
      <c r="IIV29" s="293"/>
      <c r="IIW29" s="293"/>
      <c r="IIX29" s="293"/>
      <c r="IIY29" s="293"/>
      <c r="IIZ29" s="293"/>
      <c r="IJA29" s="293"/>
      <c r="IJB29" s="293"/>
      <c r="IJC29" s="293"/>
      <c r="IJD29" s="293"/>
      <c r="IJE29" s="293"/>
      <c r="IJF29" s="293"/>
      <c r="IJG29" s="293"/>
      <c r="IJH29" s="293"/>
      <c r="IJI29" s="293"/>
      <c r="IJJ29" s="293"/>
      <c r="IJK29" s="293"/>
      <c r="IJL29" s="293"/>
      <c r="IJM29" s="293"/>
      <c r="IJN29" s="293"/>
      <c r="IJO29" s="293"/>
      <c r="IJP29" s="293"/>
      <c r="IJQ29" s="293"/>
      <c r="IJR29" s="293"/>
      <c r="IJS29" s="293"/>
      <c r="IJT29" s="293"/>
      <c r="IJU29" s="293"/>
      <c r="IJV29" s="293"/>
      <c r="IJW29" s="293"/>
      <c r="IJX29" s="293"/>
      <c r="IJY29" s="293"/>
      <c r="IJZ29" s="293"/>
      <c r="IKA29" s="293"/>
      <c r="IKB29" s="293"/>
      <c r="IKC29" s="293"/>
      <c r="IKD29" s="293"/>
      <c r="IKE29" s="293"/>
      <c r="IKF29" s="293"/>
      <c r="IKG29" s="293"/>
      <c r="IKH29" s="293"/>
      <c r="IKI29" s="293"/>
      <c r="IKJ29" s="293"/>
      <c r="IKK29" s="293"/>
      <c r="IKL29" s="293"/>
      <c r="IKM29" s="293"/>
      <c r="IKN29" s="293"/>
      <c r="IKO29" s="293"/>
      <c r="IKP29" s="293"/>
      <c r="IKQ29" s="293"/>
      <c r="IKR29" s="293"/>
      <c r="IKS29" s="293"/>
      <c r="IKT29" s="293"/>
      <c r="IKU29" s="293"/>
      <c r="IKV29" s="293"/>
      <c r="IKW29" s="293"/>
      <c r="IKX29" s="293"/>
      <c r="IKY29" s="293"/>
      <c r="IKZ29" s="293"/>
      <c r="ILA29" s="293"/>
      <c r="ILB29" s="293"/>
      <c r="ILC29" s="293"/>
      <c r="ILD29" s="293"/>
      <c r="ILE29" s="293"/>
      <c r="ILF29" s="293"/>
      <c r="ILG29" s="293"/>
      <c r="ILH29" s="293"/>
      <c r="ILI29" s="293"/>
      <c r="ILJ29" s="293"/>
      <c r="ILK29" s="293"/>
      <c r="ILL29" s="293"/>
      <c r="ILM29" s="293"/>
      <c r="ILN29" s="293"/>
      <c r="ILO29" s="293"/>
      <c r="ILP29" s="293"/>
      <c r="ILQ29" s="293"/>
      <c r="ILR29" s="293"/>
      <c r="ILS29" s="293"/>
      <c r="ILT29" s="293"/>
      <c r="ILU29" s="293"/>
      <c r="ILV29" s="293"/>
      <c r="ILW29" s="293"/>
      <c r="ILX29" s="293"/>
      <c r="ILY29" s="293"/>
      <c r="ILZ29" s="293"/>
      <c r="IMA29" s="293"/>
      <c r="IMB29" s="293"/>
      <c r="IMC29" s="293"/>
      <c r="IMD29" s="293"/>
      <c r="IME29" s="293"/>
      <c r="IMF29" s="293"/>
      <c r="IMG29" s="293"/>
      <c r="IMH29" s="293"/>
      <c r="IMI29" s="293"/>
      <c r="IMJ29" s="293"/>
      <c r="IMK29" s="293"/>
      <c r="IML29" s="293"/>
      <c r="IMM29" s="293"/>
      <c r="IMN29" s="293"/>
      <c r="IMO29" s="293"/>
      <c r="IMP29" s="293"/>
      <c r="IMQ29" s="293"/>
      <c r="IMR29" s="293"/>
      <c r="IMS29" s="293"/>
      <c r="IMT29" s="293"/>
      <c r="IMU29" s="293"/>
      <c r="IMV29" s="293"/>
      <c r="IMW29" s="293"/>
      <c r="IMX29" s="293"/>
      <c r="IMY29" s="293"/>
      <c r="IMZ29" s="293"/>
      <c r="INA29" s="293"/>
      <c r="INB29" s="293"/>
      <c r="INC29" s="293"/>
      <c r="IND29" s="293"/>
      <c r="INE29" s="293"/>
      <c r="INF29" s="293"/>
      <c r="ING29" s="293"/>
      <c r="INH29" s="293"/>
      <c r="INI29" s="293"/>
      <c r="INJ29" s="293"/>
      <c r="INK29" s="293"/>
      <c r="INL29" s="293"/>
      <c r="INM29" s="293"/>
      <c r="INN29" s="293"/>
      <c r="INO29" s="293"/>
      <c r="INP29" s="293"/>
      <c r="INQ29" s="293"/>
      <c r="INR29" s="293"/>
      <c r="INS29" s="293"/>
      <c r="INT29" s="293"/>
      <c r="INU29" s="293"/>
      <c r="INV29" s="293"/>
      <c r="INW29" s="293"/>
      <c r="INX29" s="293"/>
      <c r="INY29" s="293"/>
      <c r="INZ29" s="293"/>
      <c r="IOA29" s="293"/>
      <c r="IOB29" s="293"/>
      <c r="IOC29" s="293"/>
      <c r="IOD29" s="293"/>
      <c r="IOE29" s="293"/>
      <c r="IOF29" s="293"/>
      <c r="IOG29" s="293"/>
      <c r="IOH29" s="293"/>
      <c r="IOI29" s="293"/>
      <c r="IOJ29" s="293"/>
      <c r="IOK29" s="293"/>
      <c r="IOL29" s="293"/>
      <c r="IOM29" s="293"/>
      <c r="ION29" s="293"/>
      <c r="IOO29" s="293"/>
      <c r="IOP29" s="293"/>
      <c r="IOQ29" s="293"/>
      <c r="IOR29" s="293"/>
      <c r="IOS29" s="293"/>
      <c r="IOT29" s="293"/>
      <c r="IOU29" s="293"/>
      <c r="IOV29" s="293"/>
      <c r="IOW29" s="293"/>
      <c r="IOX29" s="293"/>
      <c r="IOY29" s="293"/>
      <c r="IOZ29" s="293"/>
      <c r="IPA29" s="293"/>
      <c r="IPB29" s="293"/>
      <c r="IPC29" s="293"/>
      <c r="IPD29" s="293"/>
      <c r="IPE29" s="293"/>
      <c r="IPF29" s="293"/>
      <c r="IPG29" s="293"/>
      <c r="IPH29" s="293"/>
      <c r="IPI29" s="293"/>
      <c r="IPJ29" s="293"/>
      <c r="IPK29" s="293"/>
      <c r="IPL29" s="293"/>
      <c r="IPM29" s="293"/>
      <c r="IPN29" s="293"/>
      <c r="IPO29" s="293"/>
      <c r="IPP29" s="293"/>
      <c r="IPQ29" s="293"/>
      <c r="IPR29" s="293"/>
      <c r="IPS29" s="293"/>
      <c r="IPT29" s="293"/>
      <c r="IPU29" s="293"/>
      <c r="IPV29" s="293"/>
      <c r="IPW29" s="293"/>
      <c r="IPX29" s="293"/>
      <c r="IPY29" s="293"/>
      <c r="IPZ29" s="293"/>
      <c r="IQA29" s="293"/>
      <c r="IQB29" s="293"/>
      <c r="IQC29" s="293"/>
      <c r="IQD29" s="293"/>
      <c r="IQE29" s="293"/>
      <c r="IQF29" s="293"/>
      <c r="IQG29" s="293"/>
      <c r="IQH29" s="293"/>
      <c r="IQI29" s="293"/>
      <c r="IQJ29" s="293"/>
      <c r="IQK29" s="293"/>
      <c r="IQL29" s="293"/>
      <c r="IQM29" s="293"/>
      <c r="IQN29" s="293"/>
      <c r="IQO29" s="293"/>
      <c r="IQP29" s="293"/>
      <c r="IQQ29" s="293"/>
      <c r="IQR29" s="293"/>
      <c r="IQS29" s="293"/>
      <c r="IQT29" s="293"/>
      <c r="IQU29" s="293"/>
      <c r="IQV29" s="293"/>
      <c r="IQW29" s="293"/>
      <c r="IQX29" s="293"/>
      <c r="IQY29" s="293"/>
      <c r="IQZ29" s="293"/>
      <c r="IRA29" s="293"/>
      <c r="IRB29" s="293"/>
      <c r="IRC29" s="293"/>
      <c r="IRD29" s="293"/>
      <c r="IRE29" s="293"/>
      <c r="IRF29" s="293"/>
      <c r="IRG29" s="293"/>
      <c r="IRH29" s="293"/>
      <c r="IRI29" s="293"/>
      <c r="IRJ29" s="293"/>
      <c r="IRK29" s="293"/>
      <c r="IRL29" s="293"/>
      <c r="IRM29" s="293"/>
      <c r="IRN29" s="293"/>
      <c r="IRO29" s="293"/>
      <c r="IRP29" s="293"/>
      <c r="IRQ29" s="293"/>
      <c r="IRR29" s="293"/>
      <c r="IRS29" s="293"/>
      <c r="IRT29" s="293"/>
      <c r="IRU29" s="293"/>
      <c r="IRV29" s="293"/>
      <c r="IRW29" s="293"/>
      <c r="IRX29" s="293"/>
      <c r="IRY29" s="293"/>
      <c r="IRZ29" s="293"/>
      <c r="ISA29" s="293"/>
      <c r="ISB29" s="293"/>
      <c r="ISC29" s="293"/>
      <c r="ISD29" s="293"/>
      <c r="ISE29" s="293"/>
      <c r="ISF29" s="293"/>
      <c r="ISG29" s="293"/>
      <c r="ISH29" s="293"/>
      <c r="ISI29" s="293"/>
      <c r="ISJ29" s="293"/>
      <c r="ISK29" s="293"/>
      <c r="ISL29" s="293"/>
      <c r="ISM29" s="293"/>
      <c r="ISN29" s="293"/>
      <c r="ISO29" s="293"/>
      <c r="ISP29" s="293"/>
      <c r="ISQ29" s="293"/>
      <c r="ISR29" s="293"/>
      <c r="ISS29" s="293"/>
      <c r="IST29" s="293"/>
      <c r="ISU29" s="293"/>
      <c r="ISV29" s="293"/>
      <c r="ISW29" s="293"/>
      <c r="ISX29" s="293"/>
      <c r="ISY29" s="293"/>
      <c r="ISZ29" s="293"/>
      <c r="ITA29" s="293"/>
      <c r="ITB29" s="293"/>
      <c r="ITC29" s="293"/>
      <c r="ITD29" s="293"/>
      <c r="ITE29" s="293"/>
      <c r="ITF29" s="293"/>
      <c r="ITG29" s="293"/>
      <c r="ITH29" s="293"/>
      <c r="ITI29" s="293"/>
      <c r="ITJ29" s="293"/>
      <c r="ITK29" s="293"/>
      <c r="ITL29" s="293"/>
      <c r="ITM29" s="293"/>
      <c r="ITN29" s="293"/>
      <c r="ITO29" s="293"/>
      <c r="ITP29" s="293"/>
      <c r="ITQ29" s="293"/>
      <c r="ITR29" s="293"/>
      <c r="ITS29" s="293"/>
      <c r="ITT29" s="293"/>
      <c r="ITU29" s="293"/>
      <c r="ITV29" s="293"/>
      <c r="ITW29" s="293"/>
      <c r="ITX29" s="293"/>
      <c r="ITY29" s="293"/>
      <c r="ITZ29" s="293"/>
      <c r="IUA29" s="293"/>
      <c r="IUB29" s="293"/>
      <c r="IUC29" s="293"/>
      <c r="IUD29" s="293"/>
      <c r="IUE29" s="293"/>
      <c r="IUF29" s="293"/>
      <c r="IUG29" s="293"/>
      <c r="IUH29" s="293"/>
      <c r="IUI29" s="293"/>
      <c r="IUJ29" s="293"/>
      <c r="IUK29" s="293"/>
      <c r="IUL29" s="293"/>
      <c r="IUM29" s="293"/>
      <c r="IUN29" s="293"/>
      <c r="IUO29" s="293"/>
      <c r="IUP29" s="293"/>
      <c r="IUQ29" s="293"/>
      <c r="IUR29" s="293"/>
      <c r="IUS29" s="293"/>
      <c r="IUT29" s="293"/>
      <c r="IUU29" s="293"/>
      <c r="IUV29" s="293"/>
      <c r="IUW29" s="293"/>
      <c r="IUX29" s="293"/>
      <c r="IUY29" s="293"/>
      <c r="IUZ29" s="293"/>
      <c r="IVA29" s="293"/>
      <c r="IVB29" s="293"/>
      <c r="IVC29" s="293"/>
      <c r="IVD29" s="293"/>
      <c r="IVE29" s="293"/>
      <c r="IVF29" s="293"/>
      <c r="IVG29" s="293"/>
      <c r="IVH29" s="293"/>
      <c r="IVI29" s="293"/>
      <c r="IVJ29" s="293"/>
      <c r="IVK29" s="293"/>
      <c r="IVL29" s="293"/>
      <c r="IVM29" s="293"/>
      <c r="IVN29" s="293"/>
      <c r="IVO29" s="293"/>
      <c r="IVP29" s="293"/>
      <c r="IVQ29" s="293"/>
      <c r="IVR29" s="293"/>
      <c r="IVS29" s="293"/>
      <c r="IVT29" s="293"/>
      <c r="IVU29" s="293"/>
      <c r="IVV29" s="293"/>
      <c r="IVW29" s="293"/>
      <c r="IVX29" s="293"/>
      <c r="IVY29" s="293"/>
      <c r="IVZ29" s="293"/>
      <c r="IWA29" s="293"/>
      <c r="IWB29" s="293"/>
      <c r="IWC29" s="293"/>
      <c r="IWD29" s="293"/>
      <c r="IWE29" s="293"/>
      <c r="IWF29" s="293"/>
      <c r="IWG29" s="293"/>
      <c r="IWH29" s="293"/>
      <c r="IWI29" s="293"/>
      <c r="IWJ29" s="293"/>
      <c r="IWK29" s="293"/>
      <c r="IWL29" s="293"/>
      <c r="IWM29" s="293"/>
      <c r="IWN29" s="293"/>
      <c r="IWO29" s="293"/>
      <c r="IWP29" s="293"/>
      <c r="IWQ29" s="293"/>
      <c r="IWR29" s="293"/>
      <c r="IWS29" s="293"/>
      <c r="IWT29" s="293"/>
      <c r="IWU29" s="293"/>
      <c r="IWV29" s="293"/>
      <c r="IWW29" s="293"/>
      <c r="IWX29" s="293"/>
      <c r="IWY29" s="293"/>
      <c r="IWZ29" s="293"/>
      <c r="IXA29" s="293"/>
      <c r="IXB29" s="293"/>
      <c r="IXC29" s="293"/>
      <c r="IXD29" s="293"/>
      <c r="IXE29" s="293"/>
      <c r="IXF29" s="293"/>
      <c r="IXG29" s="293"/>
      <c r="IXH29" s="293"/>
      <c r="IXI29" s="293"/>
      <c r="IXJ29" s="293"/>
      <c r="IXK29" s="293"/>
      <c r="IXL29" s="293"/>
      <c r="IXM29" s="293"/>
      <c r="IXN29" s="293"/>
      <c r="IXO29" s="293"/>
      <c r="IXP29" s="293"/>
      <c r="IXQ29" s="293"/>
      <c r="IXR29" s="293"/>
      <c r="IXS29" s="293"/>
      <c r="IXT29" s="293"/>
      <c r="IXU29" s="293"/>
      <c r="IXV29" s="293"/>
      <c r="IXW29" s="293"/>
      <c r="IXX29" s="293"/>
      <c r="IXY29" s="293"/>
      <c r="IXZ29" s="293"/>
      <c r="IYA29" s="293"/>
      <c r="IYB29" s="293"/>
      <c r="IYC29" s="293"/>
      <c r="IYD29" s="293"/>
      <c r="IYE29" s="293"/>
      <c r="IYF29" s="293"/>
      <c r="IYG29" s="293"/>
      <c r="IYH29" s="293"/>
      <c r="IYI29" s="293"/>
      <c r="IYJ29" s="293"/>
      <c r="IYK29" s="293"/>
      <c r="IYL29" s="293"/>
      <c r="IYM29" s="293"/>
      <c r="IYN29" s="293"/>
      <c r="IYO29" s="293"/>
      <c r="IYP29" s="293"/>
      <c r="IYQ29" s="293"/>
      <c r="IYR29" s="293"/>
      <c r="IYS29" s="293"/>
      <c r="IYT29" s="293"/>
      <c r="IYU29" s="293"/>
      <c r="IYV29" s="293"/>
      <c r="IYW29" s="293"/>
      <c r="IYX29" s="293"/>
      <c r="IYY29" s="293"/>
      <c r="IYZ29" s="293"/>
      <c r="IZA29" s="293"/>
      <c r="IZB29" s="293"/>
      <c r="IZC29" s="293"/>
      <c r="IZD29" s="293"/>
      <c r="IZE29" s="293"/>
      <c r="IZF29" s="293"/>
      <c r="IZG29" s="293"/>
      <c r="IZH29" s="293"/>
      <c r="IZI29" s="293"/>
      <c r="IZJ29" s="293"/>
      <c r="IZK29" s="293"/>
      <c r="IZL29" s="293"/>
      <c r="IZM29" s="293"/>
      <c r="IZN29" s="293"/>
      <c r="IZO29" s="293"/>
      <c r="IZP29" s="293"/>
      <c r="IZQ29" s="293"/>
      <c r="IZR29" s="293"/>
      <c r="IZS29" s="293"/>
      <c r="IZT29" s="293"/>
      <c r="IZU29" s="293"/>
      <c r="IZV29" s="293"/>
      <c r="IZW29" s="293"/>
      <c r="IZX29" s="293"/>
      <c r="IZY29" s="293"/>
      <c r="IZZ29" s="293"/>
      <c r="JAA29" s="293"/>
      <c r="JAB29" s="293"/>
      <c r="JAC29" s="293"/>
      <c r="JAD29" s="293"/>
      <c r="JAE29" s="293"/>
      <c r="JAF29" s="293"/>
      <c r="JAG29" s="293"/>
      <c r="JAH29" s="293"/>
      <c r="JAI29" s="293"/>
      <c r="JAJ29" s="293"/>
      <c r="JAK29" s="293"/>
      <c r="JAL29" s="293"/>
      <c r="JAM29" s="293"/>
      <c r="JAN29" s="293"/>
      <c r="JAO29" s="293"/>
      <c r="JAP29" s="293"/>
      <c r="JAQ29" s="293"/>
      <c r="JAR29" s="293"/>
      <c r="JAS29" s="293"/>
      <c r="JAT29" s="293"/>
      <c r="JAU29" s="293"/>
      <c r="JAV29" s="293"/>
      <c r="JAW29" s="293"/>
      <c r="JAX29" s="293"/>
      <c r="JAY29" s="293"/>
      <c r="JAZ29" s="293"/>
      <c r="JBA29" s="293"/>
      <c r="JBB29" s="293"/>
      <c r="JBC29" s="293"/>
      <c r="JBD29" s="293"/>
      <c r="JBE29" s="293"/>
      <c r="JBF29" s="293"/>
      <c r="JBG29" s="293"/>
      <c r="JBH29" s="293"/>
      <c r="JBI29" s="293"/>
      <c r="JBJ29" s="293"/>
      <c r="JBK29" s="293"/>
      <c r="JBL29" s="293"/>
      <c r="JBM29" s="293"/>
      <c r="JBN29" s="293"/>
      <c r="JBO29" s="293"/>
      <c r="JBP29" s="293"/>
      <c r="JBQ29" s="293"/>
      <c r="JBR29" s="293"/>
      <c r="JBS29" s="293"/>
      <c r="JBT29" s="293"/>
      <c r="JBU29" s="293"/>
      <c r="JBV29" s="293"/>
      <c r="JBW29" s="293"/>
      <c r="JBX29" s="293"/>
      <c r="JBY29" s="293"/>
      <c r="JBZ29" s="293"/>
      <c r="JCA29" s="293"/>
      <c r="JCB29" s="293"/>
      <c r="JCC29" s="293"/>
      <c r="JCD29" s="293"/>
      <c r="JCE29" s="293"/>
      <c r="JCF29" s="293"/>
      <c r="JCG29" s="293"/>
      <c r="JCH29" s="293"/>
      <c r="JCI29" s="293"/>
      <c r="JCJ29" s="293"/>
      <c r="JCK29" s="293"/>
      <c r="JCL29" s="293"/>
      <c r="JCM29" s="293"/>
      <c r="JCN29" s="293"/>
      <c r="JCO29" s="293"/>
      <c r="JCP29" s="293"/>
      <c r="JCQ29" s="293"/>
      <c r="JCR29" s="293"/>
      <c r="JCS29" s="293"/>
      <c r="JCT29" s="293"/>
      <c r="JCU29" s="293"/>
      <c r="JCV29" s="293"/>
      <c r="JCW29" s="293"/>
      <c r="JCX29" s="293"/>
      <c r="JCY29" s="293"/>
      <c r="JCZ29" s="293"/>
      <c r="JDA29" s="293"/>
      <c r="JDB29" s="293"/>
      <c r="JDC29" s="293"/>
      <c r="JDD29" s="293"/>
      <c r="JDE29" s="293"/>
      <c r="JDF29" s="293"/>
      <c r="JDG29" s="293"/>
      <c r="JDH29" s="293"/>
      <c r="JDI29" s="293"/>
      <c r="JDJ29" s="293"/>
      <c r="JDK29" s="293"/>
      <c r="JDL29" s="293"/>
      <c r="JDM29" s="293"/>
      <c r="JDN29" s="293"/>
      <c r="JDO29" s="293"/>
      <c r="JDP29" s="293"/>
      <c r="JDQ29" s="293"/>
      <c r="JDR29" s="293"/>
      <c r="JDS29" s="293"/>
      <c r="JDT29" s="293"/>
      <c r="JDU29" s="293"/>
      <c r="JDV29" s="293"/>
      <c r="JDW29" s="293"/>
      <c r="JDX29" s="293"/>
      <c r="JDY29" s="293"/>
      <c r="JDZ29" s="293"/>
      <c r="JEA29" s="293"/>
      <c r="JEB29" s="293"/>
      <c r="JEC29" s="293"/>
      <c r="JED29" s="293"/>
      <c r="JEE29" s="293"/>
      <c r="JEF29" s="293"/>
      <c r="JEG29" s="293"/>
      <c r="JEH29" s="293"/>
      <c r="JEI29" s="293"/>
      <c r="JEJ29" s="293"/>
      <c r="JEK29" s="293"/>
      <c r="JEL29" s="293"/>
      <c r="JEM29" s="293"/>
      <c r="JEN29" s="293"/>
      <c r="JEO29" s="293"/>
      <c r="JEP29" s="293"/>
      <c r="JEQ29" s="293"/>
      <c r="JER29" s="293"/>
      <c r="JES29" s="293"/>
      <c r="JET29" s="293"/>
      <c r="JEU29" s="293"/>
      <c r="JEV29" s="293"/>
      <c r="JEW29" s="293"/>
      <c r="JEX29" s="293"/>
      <c r="JEY29" s="293"/>
      <c r="JEZ29" s="293"/>
      <c r="JFA29" s="293"/>
      <c r="JFB29" s="293"/>
      <c r="JFC29" s="293"/>
      <c r="JFD29" s="293"/>
      <c r="JFE29" s="293"/>
      <c r="JFF29" s="293"/>
      <c r="JFG29" s="293"/>
      <c r="JFH29" s="293"/>
      <c r="JFI29" s="293"/>
      <c r="JFJ29" s="293"/>
      <c r="JFK29" s="293"/>
      <c r="JFL29" s="293"/>
      <c r="JFM29" s="293"/>
      <c r="JFN29" s="293"/>
      <c r="JFO29" s="293"/>
      <c r="JFP29" s="293"/>
      <c r="JFQ29" s="293"/>
      <c r="JFR29" s="293"/>
      <c r="JFS29" s="293"/>
      <c r="JFT29" s="293"/>
      <c r="JFU29" s="293"/>
      <c r="JFV29" s="293"/>
      <c r="JFW29" s="293"/>
      <c r="JFX29" s="293"/>
      <c r="JFY29" s="293"/>
      <c r="JFZ29" s="293"/>
      <c r="JGA29" s="293"/>
      <c r="JGB29" s="293"/>
      <c r="JGC29" s="293"/>
      <c r="JGD29" s="293"/>
      <c r="JGE29" s="293"/>
      <c r="JGF29" s="293"/>
      <c r="JGG29" s="293"/>
      <c r="JGH29" s="293"/>
      <c r="JGI29" s="293"/>
      <c r="JGJ29" s="293"/>
      <c r="JGK29" s="293"/>
      <c r="JGL29" s="293"/>
      <c r="JGM29" s="293"/>
      <c r="JGN29" s="293"/>
      <c r="JGO29" s="293"/>
      <c r="JGP29" s="293"/>
      <c r="JGQ29" s="293"/>
      <c r="JGR29" s="293"/>
      <c r="JGS29" s="293"/>
      <c r="JGT29" s="293"/>
      <c r="JGU29" s="293"/>
      <c r="JGV29" s="293"/>
      <c r="JGW29" s="293"/>
      <c r="JGX29" s="293"/>
      <c r="JGY29" s="293"/>
      <c r="JGZ29" s="293"/>
      <c r="JHA29" s="293"/>
      <c r="JHB29" s="293"/>
      <c r="JHC29" s="293"/>
      <c r="JHD29" s="293"/>
      <c r="JHE29" s="293"/>
      <c r="JHF29" s="293"/>
      <c r="JHG29" s="293"/>
      <c r="JHH29" s="293"/>
      <c r="JHI29" s="293"/>
      <c r="JHJ29" s="293"/>
      <c r="JHK29" s="293"/>
      <c r="JHL29" s="293"/>
      <c r="JHM29" s="293"/>
      <c r="JHN29" s="293"/>
      <c r="JHO29" s="293"/>
      <c r="JHP29" s="293"/>
      <c r="JHQ29" s="293"/>
      <c r="JHR29" s="293"/>
      <c r="JHS29" s="293"/>
      <c r="JHT29" s="293"/>
      <c r="JHU29" s="293"/>
      <c r="JHV29" s="293"/>
      <c r="JHW29" s="293"/>
      <c r="JHX29" s="293"/>
      <c r="JHY29" s="293"/>
      <c r="JHZ29" s="293"/>
      <c r="JIA29" s="293"/>
      <c r="JIB29" s="293"/>
      <c r="JIC29" s="293"/>
      <c r="JID29" s="293"/>
      <c r="JIE29" s="293"/>
      <c r="JIF29" s="293"/>
      <c r="JIG29" s="293"/>
      <c r="JIH29" s="293"/>
      <c r="JII29" s="293"/>
      <c r="JIJ29" s="293"/>
      <c r="JIK29" s="293"/>
      <c r="JIL29" s="293"/>
      <c r="JIM29" s="293"/>
      <c r="JIN29" s="293"/>
      <c r="JIO29" s="293"/>
      <c r="JIP29" s="293"/>
      <c r="JIQ29" s="293"/>
      <c r="JIR29" s="293"/>
      <c r="JIS29" s="293"/>
      <c r="JIT29" s="293"/>
      <c r="JIU29" s="293"/>
      <c r="JIV29" s="293"/>
      <c r="JIW29" s="293"/>
      <c r="JIX29" s="293"/>
      <c r="JIY29" s="293"/>
      <c r="JIZ29" s="293"/>
      <c r="JJA29" s="293"/>
      <c r="JJB29" s="293"/>
      <c r="JJC29" s="293"/>
      <c r="JJD29" s="293"/>
      <c r="JJE29" s="293"/>
      <c r="JJF29" s="293"/>
      <c r="JJG29" s="293"/>
      <c r="JJH29" s="293"/>
      <c r="JJI29" s="293"/>
      <c r="JJJ29" s="293"/>
      <c r="JJK29" s="293"/>
      <c r="JJL29" s="293"/>
      <c r="JJM29" s="293"/>
      <c r="JJN29" s="293"/>
      <c r="JJO29" s="293"/>
      <c r="JJP29" s="293"/>
      <c r="JJQ29" s="293"/>
      <c r="JJR29" s="293"/>
      <c r="JJS29" s="293"/>
      <c r="JJT29" s="293"/>
      <c r="JJU29" s="293"/>
      <c r="JJV29" s="293"/>
      <c r="JJW29" s="293"/>
      <c r="JJX29" s="293"/>
      <c r="JJY29" s="293"/>
      <c r="JJZ29" s="293"/>
      <c r="JKA29" s="293"/>
      <c r="JKB29" s="293"/>
      <c r="JKC29" s="293"/>
      <c r="JKD29" s="293"/>
      <c r="JKE29" s="293"/>
      <c r="JKF29" s="293"/>
      <c r="JKG29" s="293"/>
      <c r="JKH29" s="293"/>
      <c r="JKI29" s="293"/>
      <c r="JKJ29" s="293"/>
      <c r="JKK29" s="293"/>
      <c r="JKL29" s="293"/>
      <c r="JKM29" s="293"/>
      <c r="JKN29" s="293"/>
      <c r="JKO29" s="293"/>
      <c r="JKP29" s="293"/>
      <c r="JKQ29" s="293"/>
      <c r="JKR29" s="293"/>
      <c r="JKS29" s="293"/>
      <c r="JKT29" s="293"/>
      <c r="JKU29" s="293"/>
      <c r="JKV29" s="293"/>
      <c r="JKW29" s="293"/>
      <c r="JKX29" s="293"/>
      <c r="JKY29" s="293"/>
      <c r="JKZ29" s="293"/>
      <c r="JLA29" s="293"/>
      <c r="JLB29" s="293"/>
      <c r="JLC29" s="293"/>
      <c r="JLD29" s="293"/>
      <c r="JLE29" s="293"/>
      <c r="JLF29" s="293"/>
      <c r="JLG29" s="293"/>
      <c r="JLH29" s="293"/>
      <c r="JLI29" s="293"/>
      <c r="JLJ29" s="293"/>
      <c r="JLK29" s="293"/>
      <c r="JLL29" s="293"/>
      <c r="JLM29" s="293"/>
      <c r="JLN29" s="293"/>
      <c r="JLO29" s="293"/>
      <c r="JLP29" s="293"/>
      <c r="JLQ29" s="293"/>
      <c r="JLR29" s="293"/>
      <c r="JLS29" s="293"/>
      <c r="JLT29" s="293"/>
      <c r="JLU29" s="293"/>
      <c r="JLV29" s="293"/>
      <c r="JLW29" s="293"/>
      <c r="JLX29" s="293"/>
      <c r="JLY29" s="293"/>
      <c r="JLZ29" s="293"/>
      <c r="JMA29" s="293"/>
      <c r="JMB29" s="293"/>
      <c r="JMC29" s="293"/>
      <c r="JMD29" s="293"/>
      <c r="JME29" s="293"/>
      <c r="JMF29" s="293"/>
      <c r="JMG29" s="293"/>
      <c r="JMH29" s="293"/>
      <c r="JMI29" s="293"/>
      <c r="JMJ29" s="293"/>
      <c r="JMK29" s="293"/>
      <c r="JML29" s="293"/>
      <c r="JMM29" s="293"/>
      <c r="JMN29" s="293"/>
      <c r="JMO29" s="293"/>
      <c r="JMP29" s="293"/>
      <c r="JMQ29" s="293"/>
      <c r="JMR29" s="293"/>
      <c r="JMS29" s="293"/>
      <c r="JMT29" s="293"/>
      <c r="JMU29" s="293"/>
      <c r="JMV29" s="293"/>
      <c r="JMW29" s="293"/>
      <c r="JMX29" s="293"/>
      <c r="JMY29" s="293"/>
      <c r="JMZ29" s="293"/>
      <c r="JNA29" s="293"/>
      <c r="JNB29" s="293"/>
      <c r="JNC29" s="293"/>
      <c r="JND29" s="293"/>
      <c r="JNE29" s="293"/>
      <c r="JNF29" s="293"/>
      <c r="JNG29" s="293"/>
      <c r="JNH29" s="293"/>
      <c r="JNI29" s="293"/>
      <c r="JNJ29" s="293"/>
      <c r="JNK29" s="293"/>
      <c r="JNL29" s="293"/>
      <c r="JNM29" s="293"/>
      <c r="JNN29" s="293"/>
      <c r="JNO29" s="293"/>
      <c r="JNP29" s="293"/>
      <c r="JNQ29" s="293"/>
      <c r="JNR29" s="293"/>
      <c r="JNS29" s="293"/>
      <c r="JNT29" s="293"/>
      <c r="JNU29" s="293"/>
      <c r="JNV29" s="293"/>
      <c r="JNW29" s="293"/>
      <c r="JNX29" s="293"/>
      <c r="JNY29" s="293"/>
      <c r="JNZ29" s="293"/>
      <c r="JOA29" s="293"/>
      <c r="JOB29" s="293"/>
      <c r="JOC29" s="293"/>
      <c r="JOD29" s="293"/>
      <c r="JOE29" s="293"/>
      <c r="JOF29" s="293"/>
      <c r="JOG29" s="293"/>
      <c r="JOH29" s="293"/>
      <c r="JOI29" s="293"/>
      <c r="JOJ29" s="293"/>
      <c r="JOK29" s="293"/>
      <c r="JOL29" s="293"/>
      <c r="JOM29" s="293"/>
      <c r="JON29" s="293"/>
      <c r="JOO29" s="293"/>
      <c r="JOP29" s="293"/>
      <c r="JOQ29" s="293"/>
      <c r="JOR29" s="293"/>
      <c r="JOS29" s="293"/>
      <c r="JOT29" s="293"/>
      <c r="JOU29" s="293"/>
      <c r="JOV29" s="293"/>
      <c r="JOW29" s="293"/>
      <c r="JOX29" s="293"/>
      <c r="JOY29" s="293"/>
      <c r="JOZ29" s="293"/>
      <c r="JPA29" s="293"/>
      <c r="JPB29" s="293"/>
      <c r="JPC29" s="293"/>
      <c r="JPD29" s="293"/>
      <c r="JPE29" s="293"/>
      <c r="JPF29" s="293"/>
      <c r="JPG29" s="293"/>
      <c r="JPH29" s="293"/>
      <c r="JPI29" s="293"/>
      <c r="JPJ29" s="293"/>
      <c r="JPK29" s="293"/>
      <c r="JPL29" s="293"/>
      <c r="JPM29" s="293"/>
      <c r="JPN29" s="293"/>
      <c r="JPO29" s="293"/>
      <c r="JPP29" s="293"/>
      <c r="JPQ29" s="293"/>
      <c r="JPR29" s="293"/>
      <c r="JPS29" s="293"/>
      <c r="JPT29" s="293"/>
      <c r="JPU29" s="293"/>
      <c r="JPV29" s="293"/>
      <c r="JPW29" s="293"/>
      <c r="JPX29" s="293"/>
      <c r="JPY29" s="293"/>
      <c r="JPZ29" s="293"/>
      <c r="JQA29" s="293"/>
      <c r="JQB29" s="293"/>
      <c r="JQC29" s="293"/>
      <c r="JQD29" s="293"/>
      <c r="JQE29" s="293"/>
      <c r="JQF29" s="293"/>
      <c r="JQG29" s="293"/>
      <c r="JQH29" s="293"/>
      <c r="JQI29" s="293"/>
      <c r="JQJ29" s="293"/>
      <c r="JQK29" s="293"/>
      <c r="JQL29" s="293"/>
      <c r="JQM29" s="293"/>
      <c r="JQN29" s="293"/>
      <c r="JQO29" s="293"/>
      <c r="JQP29" s="293"/>
      <c r="JQQ29" s="293"/>
      <c r="JQR29" s="293"/>
      <c r="JQS29" s="293"/>
      <c r="JQT29" s="293"/>
      <c r="JQU29" s="293"/>
      <c r="JQV29" s="293"/>
      <c r="JQW29" s="293"/>
      <c r="JQX29" s="293"/>
      <c r="JQY29" s="293"/>
      <c r="JQZ29" s="293"/>
      <c r="JRA29" s="293"/>
      <c r="JRB29" s="293"/>
      <c r="JRC29" s="293"/>
      <c r="JRD29" s="293"/>
      <c r="JRE29" s="293"/>
      <c r="JRF29" s="293"/>
      <c r="JRG29" s="293"/>
      <c r="JRH29" s="293"/>
      <c r="JRI29" s="293"/>
      <c r="JRJ29" s="293"/>
      <c r="JRK29" s="293"/>
      <c r="JRL29" s="293"/>
      <c r="JRM29" s="293"/>
      <c r="JRN29" s="293"/>
      <c r="JRO29" s="293"/>
      <c r="JRP29" s="293"/>
      <c r="JRQ29" s="293"/>
      <c r="JRR29" s="293"/>
      <c r="JRS29" s="293"/>
      <c r="JRT29" s="293"/>
      <c r="JRU29" s="293"/>
      <c r="JRV29" s="293"/>
      <c r="JRW29" s="293"/>
      <c r="JRX29" s="293"/>
      <c r="JRY29" s="293"/>
      <c r="JRZ29" s="293"/>
      <c r="JSA29" s="293"/>
      <c r="JSB29" s="293"/>
      <c r="JSC29" s="293"/>
      <c r="JSD29" s="293"/>
      <c r="JSE29" s="293"/>
      <c r="JSF29" s="293"/>
      <c r="JSG29" s="293"/>
      <c r="JSH29" s="293"/>
      <c r="JSI29" s="293"/>
      <c r="JSJ29" s="293"/>
      <c r="JSK29" s="293"/>
      <c r="JSL29" s="293"/>
      <c r="JSM29" s="293"/>
      <c r="JSN29" s="293"/>
      <c r="JSO29" s="293"/>
      <c r="JSP29" s="293"/>
      <c r="JSQ29" s="293"/>
      <c r="JSR29" s="293"/>
      <c r="JSS29" s="293"/>
      <c r="JST29" s="293"/>
      <c r="JSU29" s="293"/>
      <c r="JSV29" s="293"/>
      <c r="JSW29" s="293"/>
      <c r="JSX29" s="293"/>
      <c r="JSY29" s="293"/>
      <c r="JSZ29" s="293"/>
      <c r="JTA29" s="293"/>
      <c r="JTB29" s="293"/>
      <c r="JTC29" s="293"/>
      <c r="JTD29" s="293"/>
      <c r="JTE29" s="293"/>
      <c r="JTF29" s="293"/>
      <c r="JTG29" s="293"/>
      <c r="JTH29" s="293"/>
      <c r="JTI29" s="293"/>
      <c r="JTJ29" s="293"/>
      <c r="JTK29" s="293"/>
      <c r="JTL29" s="293"/>
      <c r="JTM29" s="293"/>
      <c r="JTN29" s="293"/>
      <c r="JTO29" s="293"/>
      <c r="JTP29" s="293"/>
      <c r="JTQ29" s="293"/>
      <c r="JTR29" s="293"/>
      <c r="JTS29" s="293"/>
      <c r="JTT29" s="293"/>
      <c r="JTU29" s="293"/>
      <c r="JTV29" s="293"/>
      <c r="JTW29" s="293"/>
      <c r="JTX29" s="293"/>
      <c r="JTY29" s="293"/>
      <c r="JTZ29" s="293"/>
      <c r="JUA29" s="293"/>
      <c r="JUB29" s="293"/>
      <c r="JUC29" s="293"/>
      <c r="JUD29" s="293"/>
      <c r="JUE29" s="293"/>
      <c r="JUF29" s="293"/>
      <c r="JUG29" s="293"/>
      <c r="JUH29" s="293"/>
      <c r="JUI29" s="293"/>
      <c r="JUJ29" s="293"/>
      <c r="JUK29" s="293"/>
      <c r="JUL29" s="293"/>
      <c r="JUM29" s="293"/>
      <c r="JUN29" s="293"/>
      <c r="JUO29" s="293"/>
      <c r="JUP29" s="293"/>
      <c r="JUQ29" s="293"/>
      <c r="JUR29" s="293"/>
      <c r="JUS29" s="293"/>
      <c r="JUT29" s="293"/>
      <c r="JUU29" s="293"/>
      <c r="JUV29" s="293"/>
      <c r="JUW29" s="293"/>
      <c r="JUX29" s="293"/>
      <c r="JUY29" s="293"/>
      <c r="JUZ29" s="293"/>
      <c r="JVA29" s="293"/>
      <c r="JVB29" s="293"/>
      <c r="JVC29" s="293"/>
      <c r="JVD29" s="293"/>
      <c r="JVE29" s="293"/>
      <c r="JVF29" s="293"/>
      <c r="JVG29" s="293"/>
      <c r="JVH29" s="293"/>
      <c r="JVI29" s="293"/>
      <c r="JVJ29" s="293"/>
      <c r="JVK29" s="293"/>
      <c r="JVL29" s="293"/>
      <c r="JVM29" s="293"/>
      <c r="JVN29" s="293"/>
      <c r="JVO29" s="293"/>
      <c r="JVP29" s="293"/>
      <c r="JVQ29" s="293"/>
      <c r="JVR29" s="293"/>
      <c r="JVS29" s="293"/>
      <c r="JVT29" s="293"/>
      <c r="JVU29" s="293"/>
      <c r="JVV29" s="293"/>
      <c r="JVW29" s="293"/>
      <c r="JVX29" s="293"/>
      <c r="JVY29" s="293"/>
      <c r="JVZ29" s="293"/>
      <c r="JWA29" s="293"/>
      <c r="JWB29" s="293"/>
      <c r="JWC29" s="293"/>
      <c r="JWD29" s="293"/>
      <c r="JWE29" s="293"/>
      <c r="JWF29" s="293"/>
      <c r="JWG29" s="293"/>
      <c r="JWH29" s="293"/>
      <c r="JWI29" s="293"/>
      <c r="JWJ29" s="293"/>
      <c r="JWK29" s="293"/>
      <c r="JWL29" s="293"/>
      <c r="JWM29" s="293"/>
      <c r="JWN29" s="293"/>
      <c r="JWO29" s="293"/>
      <c r="JWP29" s="293"/>
      <c r="JWQ29" s="293"/>
      <c r="JWR29" s="293"/>
      <c r="JWS29" s="293"/>
      <c r="JWT29" s="293"/>
      <c r="JWU29" s="293"/>
      <c r="JWV29" s="293"/>
      <c r="JWW29" s="293"/>
      <c r="JWX29" s="293"/>
      <c r="JWY29" s="293"/>
      <c r="JWZ29" s="293"/>
      <c r="JXA29" s="293"/>
      <c r="JXB29" s="293"/>
      <c r="JXC29" s="293"/>
      <c r="JXD29" s="293"/>
      <c r="JXE29" s="293"/>
      <c r="JXF29" s="293"/>
      <c r="JXG29" s="293"/>
      <c r="JXH29" s="293"/>
      <c r="JXI29" s="293"/>
      <c r="JXJ29" s="293"/>
      <c r="JXK29" s="293"/>
      <c r="JXL29" s="293"/>
      <c r="JXM29" s="293"/>
      <c r="JXN29" s="293"/>
      <c r="JXO29" s="293"/>
      <c r="JXP29" s="293"/>
      <c r="JXQ29" s="293"/>
      <c r="JXR29" s="293"/>
      <c r="JXS29" s="293"/>
      <c r="JXT29" s="293"/>
      <c r="JXU29" s="293"/>
      <c r="JXV29" s="293"/>
      <c r="JXW29" s="293"/>
      <c r="JXX29" s="293"/>
      <c r="JXY29" s="293"/>
      <c r="JXZ29" s="293"/>
      <c r="JYA29" s="293"/>
      <c r="JYB29" s="293"/>
      <c r="JYC29" s="293"/>
      <c r="JYD29" s="293"/>
      <c r="JYE29" s="293"/>
      <c r="JYF29" s="293"/>
      <c r="JYG29" s="293"/>
      <c r="JYH29" s="293"/>
      <c r="JYI29" s="293"/>
      <c r="JYJ29" s="293"/>
      <c r="JYK29" s="293"/>
      <c r="JYL29" s="293"/>
      <c r="JYM29" s="293"/>
      <c r="JYN29" s="293"/>
      <c r="JYO29" s="293"/>
      <c r="JYP29" s="293"/>
      <c r="JYQ29" s="293"/>
      <c r="JYR29" s="293"/>
      <c r="JYS29" s="293"/>
      <c r="JYT29" s="293"/>
      <c r="JYU29" s="293"/>
      <c r="JYV29" s="293"/>
      <c r="JYW29" s="293"/>
      <c r="JYX29" s="293"/>
      <c r="JYY29" s="293"/>
      <c r="JYZ29" s="293"/>
      <c r="JZA29" s="293"/>
      <c r="JZB29" s="293"/>
      <c r="JZC29" s="293"/>
      <c r="JZD29" s="293"/>
      <c r="JZE29" s="293"/>
      <c r="JZF29" s="293"/>
      <c r="JZG29" s="293"/>
      <c r="JZH29" s="293"/>
      <c r="JZI29" s="293"/>
      <c r="JZJ29" s="293"/>
      <c r="JZK29" s="293"/>
      <c r="JZL29" s="293"/>
      <c r="JZM29" s="293"/>
      <c r="JZN29" s="293"/>
      <c r="JZO29" s="293"/>
      <c r="JZP29" s="293"/>
      <c r="JZQ29" s="293"/>
      <c r="JZR29" s="293"/>
      <c r="JZS29" s="293"/>
      <c r="JZT29" s="293"/>
      <c r="JZU29" s="293"/>
      <c r="JZV29" s="293"/>
      <c r="JZW29" s="293"/>
      <c r="JZX29" s="293"/>
      <c r="JZY29" s="293"/>
      <c r="JZZ29" s="293"/>
      <c r="KAA29" s="293"/>
      <c r="KAB29" s="293"/>
      <c r="KAC29" s="293"/>
      <c r="KAD29" s="293"/>
      <c r="KAE29" s="293"/>
      <c r="KAF29" s="293"/>
      <c r="KAG29" s="293"/>
      <c r="KAH29" s="293"/>
      <c r="KAI29" s="293"/>
      <c r="KAJ29" s="293"/>
      <c r="KAK29" s="293"/>
      <c r="KAL29" s="293"/>
      <c r="KAM29" s="293"/>
      <c r="KAN29" s="293"/>
      <c r="KAO29" s="293"/>
      <c r="KAP29" s="293"/>
      <c r="KAQ29" s="293"/>
      <c r="KAR29" s="293"/>
      <c r="KAS29" s="293"/>
      <c r="KAT29" s="293"/>
      <c r="KAU29" s="293"/>
      <c r="KAV29" s="293"/>
      <c r="KAW29" s="293"/>
      <c r="KAX29" s="293"/>
      <c r="KAY29" s="293"/>
      <c r="KAZ29" s="293"/>
      <c r="KBA29" s="293"/>
      <c r="KBB29" s="293"/>
      <c r="KBC29" s="293"/>
      <c r="KBD29" s="293"/>
      <c r="KBE29" s="293"/>
      <c r="KBF29" s="293"/>
      <c r="KBG29" s="293"/>
      <c r="KBH29" s="293"/>
      <c r="KBI29" s="293"/>
      <c r="KBJ29" s="293"/>
      <c r="KBK29" s="293"/>
      <c r="KBL29" s="293"/>
      <c r="KBM29" s="293"/>
      <c r="KBN29" s="293"/>
      <c r="KBO29" s="293"/>
      <c r="KBP29" s="293"/>
      <c r="KBQ29" s="293"/>
      <c r="KBR29" s="293"/>
      <c r="KBS29" s="293"/>
      <c r="KBT29" s="293"/>
      <c r="KBU29" s="293"/>
      <c r="KBV29" s="293"/>
      <c r="KBW29" s="293"/>
      <c r="KBX29" s="293"/>
      <c r="KBY29" s="293"/>
      <c r="KBZ29" s="293"/>
      <c r="KCA29" s="293"/>
      <c r="KCB29" s="293"/>
      <c r="KCC29" s="293"/>
      <c r="KCD29" s="293"/>
      <c r="KCE29" s="293"/>
      <c r="KCF29" s="293"/>
      <c r="KCG29" s="293"/>
      <c r="KCH29" s="293"/>
      <c r="KCI29" s="293"/>
      <c r="KCJ29" s="293"/>
      <c r="KCK29" s="293"/>
      <c r="KCL29" s="293"/>
      <c r="KCM29" s="293"/>
      <c r="KCN29" s="293"/>
      <c r="KCO29" s="293"/>
      <c r="KCP29" s="293"/>
      <c r="KCQ29" s="293"/>
      <c r="KCR29" s="293"/>
      <c r="KCS29" s="293"/>
      <c r="KCT29" s="293"/>
      <c r="KCU29" s="293"/>
      <c r="KCV29" s="293"/>
      <c r="KCW29" s="293"/>
      <c r="KCX29" s="293"/>
      <c r="KCY29" s="293"/>
      <c r="KCZ29" s="293"/>
      <c r="KDA29" s="293"/>
      <c r="KDB29" s="293"/>
      <c r="KDC29" s="293"/>
      <c r="KDD29" s="293"/>
      <c r="KDE29" s="293"/>
      <c r="KDF29" s="293"/>
      <c r="KDG29" s="293"/>
      <c r="KDH29" s="293"/>
      <c r="KDI29" s="293"/>
      <c r="KDJ29" s="293"/>
      <c r="KDK29" s="293"/>
      <c r="KDL29" s="293"/>
      <c r="KDM29" s="293"/>
      <c r="KDN29" s="293"/>
      <c r="KDO29" s="293"/>
      <c r="KDP29" s="293"/>
      <c r="KDQ29" s="293"/>
      <c r="KDR29" s="293"/>
      <c r="KDS29" s="293"/>
      <c r="KDT29" s="293"/>
      <c r="KDU29" s="293"/>
      <c r="KDV29" s="293"/>
      <c r="KDW29" s="293"/>
      <c r="KDX29" s="293"/>
      <c r="KDY29" s="293"/>
      <c r="KDZ29" s="293"/>
      <c r="KEA29" s="293"/>
      <c r="KEB29" s="293"/>
      <c r="KEC29" s="293"/>
      <c r="KED29" s="293"/>
      <c r="KEE29" s="293"/>
      <c r="KEF29" s="293"/>
      <c r="KEG29" s="293"/>
      <c r="KEH29" s="293"/>
      <c r="KEI29" s="293"/>
      <c r="KEJ29" s="293"/>
      <c r="KEK29" s="293"/>
      <c r="KEL29" s="293"/>
      <c r="KEM29" s="293"/>
      <c r="KEN29" s="293"/>
      <c r="KEO29" s="293"/>
      <c r="KEP29" s="293"/>
      <c r="KEQ29" s="293"/>
      <c r="KER29" s="293"/>
      <c r="KES29" s="293"/>
      <c r="KET29" s="293"/>
      <c r="KEU29" s="293"/>
      <c r="KEV29" s="293"/>
      <c r="KEW29" s="293"/>
      <c r="KEX29" s="293"/>
      <c r="KEY29" s="293"/>
      <c r="KEZ29" s="293"/>
      <c r="KFA29" s="293"/>
      <c r="KFB29" s="293"/>
      <c r="KFC29" s="293"/>
      <c r="KFD29" s="293"/>
      <c r="KFE29" s="293"/>
      <c r="KFF29" s="293"/>
      <c r="KFG29" s="293"/>
      <c r="KFH29" s="293"/>
      <c r="KFI29" s="293"/>
      <c r="KFJ29" s="293"/>
      <c r="KFK29" s="293"/>
      <c r="KFL29" s="293"/>
      <c r="KFM29" s="293"/>
      <c r="KFN29" s="293"/>
      <c r="KFO29" s="293"/>
      <c r="KFP29" s="293"/>
      <c r="KFQ29" s="293"/>
      <c r="KFR29" s="293"/>
      <c r="KFS29" s="293"/>
      <c r="KFT29" s="293"/>
      <c r="KFU29" s="293"/>
      <c r="KFV29" s="293"/>
      <c r="KFW29" s="293"/>
      <c r="KFX29" s="293"/>
      <c r="KFY29" s="293"/>
      <c r="KFZ29" s="293"/>
      <c r="KGA29" s="293"/>
      <c r="KGB29" s="293"/>
      <c r="KGC29" s="293"/>
      <c r="KGD29" s="293"/>
      <c r="KGE29" s="293"/>
      <c r="KGF29" s="293"/>
      <c r="KGG29" s="293"/>
      <c r="KGH29" s="293"/>
      <c r="KGI29" s="293"/>
      <c r="KGJ29" s="293"/>
      <c r="KGK29" s="293"/>
      <c r="KGL29" s="293"/>
      <c r="KGM29" s="293"/>
      <c r="KGN29" s="293"/>
      <c r="KGO29" s="293"/>
      <c r="KGP29" s="293"/>
      <c r="KGQ29" s="293"/>
      <c r="KGR29" s="293"/>
      <c r="KGS29" s="293"/>
      <c r="KGT29" s="293"/>
      <c r="KGU29" s="293"/>
      <c r="KGV29" s="293"/>
      <c r="KGW29" s="293"/>
      <c r="KGX29" s="293"/>
      <c r="KGY29" s="293"/>
      <c r="KGZ29" s="293"/>
      <c r="KHA29" s="293"/>
      <c r="KHB29" s="293"/>
      <c r="KHC29" s="293"/>
      <c r="KHD29" s="293"/>
      <c r="KHE29" s="293"/>
      <c r="KHF29" s="293"/>
      <c r="KHG29" s="293"/>
      <c r="KHH29" s="293"/>
      <c r="KHI29" s="293"/>
      <c r="KHJ29" s="293"/>
      <c r="KHK29" s="293"/>
      <c r="KHL29" s="293"/>
      <c r="KHM29" s="293"/>
      <c r="KHN29" s="293"/>
      <c r="KHO29" s="293"/>
      <c r="KHP29" s="293"/>
      <c r="KHQ29" s="293"/>
      <c r="KHR29" s="293"/>
      <c r="KHS29" s="293"/>
      <c r="KHT29" s="293"/>
      <c r="KHU29" s="293"/>
      <c r="KHV29" s="293"/>
      <c r="KHW29" s="293"/>
      <c r="KHX29" s="293"/>
      <c r="KHY29" s="293"/>
      <c r="KHZ29" s="293"/>
      <c r="KIA29" s="293"/>
      <c r="KIB29" s="293"/>
      <c r="KIC29" s="293"/>
      <c r="KID29" s="293"/>
      <c r="KIE29" s="293"/>
      <c r="KIF29" s="293"/>
      <c r="KIG29" s="293"/>
      <c r="KIH29" s="293"/>
      <c r="KII29" s="293"/>
      <c r="KIJ29" s="293"/>
      <c r="KIK29" s="293"/>
      <c r="KIL29" s="293"/>
      <c r="KIM29" s="293"/>
      <c r="KIN29" s="293"/>
      <c r="KIO29" s="293"/>
      <c r="KIP29" s="293"/>
      <c r="KIQ29" s="293"/>
      <c r="KIR29" s="293"/>
      <c r="KIS29" s="293"/>
      <c r="KIT29" s="293"/>
      <c r="KIU29" s="293"/>
      <c r="KIV29" s="293"/>
      <c r="KIW29" s="293"/>
      <c r="KIX29" s="293"/>
      <c r="KIY29" s="293"/>
      <c r="KIZ29" s="293"/>
      <c r="KJA29" s="293"/>
      <c r="KJB29" s="293"/>
      <c r="KJC29" s="293"/>
      <c r="KJD29" s="293"/>
      <c r="KJE29" s="293"/>
      <c r="KJF29" s="293"/>
      <c r="KJG29" s="293"/>
      <c r="KJH29" s="293"/>
      <c r="KJI29" s="293"/>
      <c r="KJJ29" s="293"/>
      <c r="KJK29" s="293"/>
      <c r="KJL29" s="293"/>
      <c r="KJM29" s="293"/>
      <c r="KJN29" s="293"/>
      <c r="KJO29" s="293"/>
      <c r="KJP29" s="293"/>
      <c r="KJQ29" s="293"/>
      <c r="KJR29" s="293"/>
      <c r="KJS29" s="293"/>
      <c r="KJT29" s="293"/>
      <c r="KJU29" s="293"/>
      <c r="KJV29" s="293"/>
      <c r="KJW29" s="293"/>
      <c r="KJX29" s="293"/>
      <c r="KJY29" s="293"/>
      <c r="KJZ29" s="293"/>
      <c r="KKA29" s="293"/>
      <c r="KKB29" s="293"/>
      <c r="KKC29" s="293"/>
      <c r="KKD29" s="293"/>
      <c r="KKE29" s="293"/>
      <c r="KKF29" s="293"/>
      <c r="KKG29" s="293"/>
      <c r="KKH29" s="293"/>
      <c r="KKI29" s="293"/>
      <c r="KKJ29" s="293"/>
      <c r="KKK29" s="293"/>
      <c r="KKL29" s="293"/>
      <c r="KKM29" s="293"/>
      <c r="KKN29" s="293"/>
      <c r="KKO29" s="293"/>
      <c r="KKP29" s="293"/>
      <c r="KKQ29" s="293"/>
      <c r="KKR29" s="293"/>
      <c r="KKS29" s="293"/>
      <c r="KKT29" s="293"/>
      <c r="KKU29" s="293"/>
      <c r="KKV29" s="293"/>
      <c r="KKW29" s="293"/>
      <c r="KKX29" s="293"/>
      <c r="KKY29" s="293"/>
      <c r="KKZ29" s="293"/>
      <c r="KLA29" s="293"/>
      <c r="KLB29" s="293"/>
      <c r="KLC29" s="293"/>
      <c r="KLD29" s="293"/>
      <c r="KLE29" s="293"/>
      <c r="KLF29" s="293"/>
      <c r="KLG29" s="293"/>
      <c r="KLH29" s="293"/>
      <c r="KLI29" s="293"/>
      <c r="KLJ29" s="293"/>
      <c r="KLK29" s="293"/>
      <c r="KLL29" s="293"/>
      <c r="KLM29" s="293"/>
      <c r="KLN29" s="293"/>
      <c r="KLO29" s="293"/>
      <c r="KLP29" s="293"/>
      <c r="KLQ29" s="293"/>
      <c r="KLR29" s="293"/>
      <c r="KLS29" s="293"/>
      <c r="KLT29" s="293"/>
      <c r="KLU29" s="293"/>
      <c r="KLV29" s="293"/>
      <c r="KLW29" s="293"/>
      <c r="KLX29" s="293"/>
      <c r="KLY29" s="293"/>
      <c r="KLZ29" s="293"/>
      <c r="KMA29" s="293"/>
      <c r="KMB29" s="293"/>
      <c r="KMC29" s="293"/>
      <c r="KMD29" s="293"/>
      <c r="KME29" s="293"/>
      <c r="KMF29" s="293"/>
      <c r="KMG29" s="293"/>
      <c r="KMH29" s="293"/>
      <c r="KMI29" s="293"/>
      <c r="KMJ29" s="293"/>
      <c r="KMK29" s="293"/>
      <c r="KML29" s="293"/>
      <c r="KMM29" s="293"/>
      <c r="KMN29" s="293"/>
      <c r="KMO29" s="293"/>
      <c r="KMP29" s="293"/>
      <c r="KMQ29" s="293"/>
      <c r="KMR29" s="293"/>
      <c r="KMS29" s="293"/>
      <c r="KMT29" s="293"/>
      <c r="KMU29" s="293"/>
      <c r="KMV29" s="293"/>
      <c r="KMW29" s="293"/>
      <c r="KMX29" s="293"/>
      <c r="KMY29" s="293"/>
      <c r="KMZ29" s="293"/>
      <c r="KNA29" s="293"/>
      <c r="KNB29" s="293"/>
      <c r="KNC29" s="293"/>
      <c r="KND29" s="293"/>
      <c r="KNE29" s="293"/>
      <c r="KNF29" s="293"/>
      <c r="KNG29" s="293"/>
      <c r="KNH29" s="293"/>
      <c r="KNI29" s="293"/>
      <c r="KNJ29" s="293"/>
      <c r="KNK29" s="293"/>
      <c r="KNL29" s="293"/>
      <c r="KNM29" s="293"/>
      <c r="KNN29" s="293"/>
      <c r="KNO29" s="293"/>
      <c r="KNP29" s="293"/>
      <c r="KNQ29" s="293"/>
      <c r="KNR29" s="293"/>
      <c r="KNS29" s="293"/>
      <c r="KNT29" s="293"/>
      <c r="KNU29" s="293"/>
      <c r="KNV29" s="293"/>
      <c r="KNW29" s="293"/>
      <c r="KNX29" s="293"/>
      <c r="KNY29" s="293"/>
      <c r="KNZ29" s="293"/>
      <c r="KOA29" s="293"/>
      <c r="KOB29" s="293"/>
      <c r="KOC29" s="293"/>
      <c r="KOD29" s="293"/>
      <c r="KOE29" s="293"/>
      <c r="KOF29" s="293"/>
      <c r="KOG29" s="293"/>
      <c r="KOH29" s="293"/>
      <c r="KOI29" s="293"/>
      <c r="KOJ29" s="293"/>
      <c r="KOK29" s="293"/>
      <c r="KOL29" s="293"/>
      <c r="KOM29" s="293"/>
      <c r="KON29" s="293"/>
      <c r="KOO29" s="293"/>
      <c r="KOP29" s="293"/>
      <c r="KOQ29" s="293"/>
      <c r="KOR29" s="293"/>
      <c r="KOS29" s="293"/>
      <c r="KOT29" s="293"/>
      <c r="KOU29" s="293"/>
      <c r="KOV29" s="293"/>
      <c r="KOW29" s="293"/>
      <c r="KOX29" s="293"/>
      <c r="KOY29" s="293"/>
      <c r="KOZ29" s="293"/>
      <c r="KPA29" s="293"/>
      <c r="KPB29" s="293"/>
      <c r="KPC29" s="293"/>
      <c r="KPD29" s="293"/>
      <c r="KPE29" s="293"/>
      <c r="KPF29" s="293"/>
      <c r="KPG29" s="293"/>
      <c r="KPH29" s="293"/>
      <c r="KPI29" s="293"/>
      <c r="KPJ29" s="293"/>
      <c r="KPK29" s="293"/>
      <c r="KPL29" s="293"/>
      <c r="KPM29" s="293"/>
      <c r="KPN29" s="293"/>
      <c r="KPO29" s="293"/>
      <c r="KPP29" s="293"/>
      <c r="KPQ29" s="293"/>
      <c r="KPR29" s="293"/>
      <c r="KPS29" s="293"/>
      <c r="KPT29" s="293"/>
      <c r="KPU29" s="293"/>
      <c r="KPV29" s="293"/>
      <c r="KPW29" s="293"/>
      <c r="KPX29" s="293"/>
      <c r="KPY29" s="293"/>
      <c r="KPZ29" s="293"/>
      <c r="KQA29" s="293"/>
      <c r="KQB29" s="293"/>
      <c r="KQC29" s="293"/>
      <c r="KQD29" s="293"/>
      <c r="KQE29" s="293"/>
      <c r="KQF29" s="293"/>
      <c r="KQG29" s="293"/>
      <c r="KQH29" s="293"/>
      <c r="KQI29" s="293"/>
      <c r="KQJ29" s="293"/>
      <c r="KQK29" s="293"/>
      <c r="KQL29" s="293"/>
      <c r="KQM29" s="293"/>
      <c r="KQN29" s="293"/>
      <c r="KQO29" s="293"/>
      <c r="KQP29" s="293"/>
      <c r="KQQ29" s="293"/>
      <c r="KQR29" s="293"/>
      <c r="KQS29" s="293"/>
      <c r="KQT29" s="293"/>
      <c r="KQU29" s="293"/>
      <c r="KQV29" s="293"/>
      <c r="KQW29" s="293"/>
      <c r="KQX29" s="293"/>
      <c r="KQY29" s="293"/>
      <c r="KQZ29" s="293"/>
      <c r="KRA29" s="293"/>
      <c r="KRB29" s="293"/>
      <c r="KRC29" s="293"/>
      <c r="KRD29" s="293"/>
      <c r="KRE29" s="293"/>
      <c r="KRF29" s="293"/>
      <c r="KRG29" s="293"/>
      <c r="KRH29" s="293"/>
      <c r="KRI29" s="293"/>
      <c r="KRJ29" s="293"/>
      <c r="KRK29" s="293"/>
      <c r="KRL29" s="293"/>
      <c r="KRM29" s="293"/>
      <c r="KRN29" s="293"/>
      <c r="KRO29" s="293"/>
      <c r="KRP29" s="293"/>
      <c r="KRQ29" s="293"/>
      <c r="KRR29" s="293"/>
      <c r="KRS29" s="293"/>
      <c r="KRT29" s="293"/>
      <c r="KRU29" s="293"/>
      <c r="KRV29" s="293"/>
      <c r="KRW29" s="293"/>
      <c r="KRX29" s="293"/>
      <c r="KRY29" s="293"/>
      <c r="KRZ29" s="293"/>
      <c r="KSA29" s="293"/>
      <c r="KSB29" s="293"/>
      <c r="KSC29" s="293"/>
      <c r="KSD29" s="293"/>
      <c r="KSE29" s="293"/>
      <c r="KSF29" s="293"/>
      <c r="KSG29" s="293"/>
      <c r="KSH29" s="293"/>
      <c r="KSI29" s="293"/>
      <c r="KSJ29" s="293"/>
      <c r="KSK29" s="293"/>
      <c r="KSL29" s="293"/>
      <c r="KSM29" s="293"/>
      <c r="KSN29" s="293"/>
      <c r="KSO29" s="293"/>
      <c r="KSP29" s="293"/>
      <c r="KSQ29" s="293"/>
      <c r="KSR29" s="293"/>
      <c r="KSS29" s="293"/>
      <c r="KST29" s="293"/>
      <c r="KSU29" s="293"/>
      <c r="KSV29" s="293"/>
      <c r="KSW29" s="293"/>
      <c r="KSX29" s="293"/>
      <c r="KSY29" s="293"/>
      <c r="KSZ29" s="293"/>
      <c r="KTA29" s="293"/>
      <c r="KTB29" s="293"/>
      <c r="KTC29" s="293"/>
      <c r="KTD29" s="293"/>
      <c r="KTE29" s="293"/>
      <c r="KTF29" s="293"/>
      <c r="KTG29" s="293"/>
      <c r="KTH29" s="293"/>
      <c r="KTI29" s="293"/>
      <c r="KTJ29" s="293"/>
      <c r="KTK29" s="293"/>
      <c r="KTL29" s="293"/>
      <c r="KTM29" s="293"/>
      <c r="KTN29" s="293"/>
      <c r="KTO29" s="293"/>
      <c r="KTP29" s="293"/>
      <c r="KTQ29" s="293"/>
      <c r="KTR29" s="293"/>
      <c r="KTS29" s="293"/>
      <c r="KTT29" s="293"/>
      <c r="KTU29" s="293"/>
      <c r="KTV29" s="293"/>
      <c r="KTW29" s="293"/>
      <c r="KTX29" s="293"/>
      <c r="KTY29" s="293"/>
      <c r="KTZ29" s="293"/>
      <c r="KUA29" s="293"/>
      <c r="KUB29" s="293"/>
      <c r="KUC29" s="293"/>
      <c r="KUD29" s="293"/>
      <c r="KUE29" s="293"/>
      <c r="KUF29" s="293"/>
      <c r="KUG29" s="293"/>
      <c r="KUH29" s="293"/>
      <c r="KUI29" s="293"/>
      <c r="KUJ29" s="293"/>
      <c r="KUK29" s="293"/>
      <c r="KUL29" s="293"/>
      <c r="KUM29" s="293"/>
      <c r="KUN29" s="293"/>
      <c r="KUO29" s="293"/>
      <c r="KUP29" s="293"/>
      <c r="KUQ29" s="293"/>
      <c r="KUR29" s="293"/>
      <c r="KUS29" s="293"/>
      <c r="KUT29" s="293"/>
      <c r="KUU29" s="293"/>
      <c r="KUV29" s="293"/>
      <c r="KUW29" s="293"/>
      <c r="KUX29" s="293"/>
      <c r="KUY29" s="293"/>
      <c r="KUZ29" s="293"/>
      <c r="KVA29" s="293"/>
      <c r="KVB29" s="293"/>
      <c r="KVC29" s="293"/>
      <c r="KVD29" s="293"/>
      <c r="KVE29" s="293"/>
      <c r="KVF29" s="293"/>
      <c r="KVG29" s="293"/>
      <c r="KVH29" s="293"/>
      <c r="KVI29" s="293"/>
      <c r="KVJ29" s="293"/>
      <c r="KVK29" s="293"/>
      <c r="KVL29" s="293"/>
      <c r="KVM29" s="293"/>
      <c r="KVN29" s="293"/>
      <c r="KVO29" s="293"/>
      <c r="KVP29" s="293"/>
      <c r="KVQ29" s="293"/>
      <c r="KVR29" s="293"/>
      <c r="KVS29" s="293"/>
      <c r="KVT29" s="293"/>
      <c r="KVU29" s="293"/>
      <c r="KVV29" s="293"/>
      <c r="KVW29" s="293"/>
      <c r="KVX29" s="293"/>
      <c r="KVY29" s="293"/>
      <c r="KVZ29" s="293"/>
      <c r="KWA29" s="293"/>
      <c r="KWB29" s="293"/>
      <c r="KWC29" s="293"/>
      <c r="KWD29" s="293"/>
      <c r="KWE29" s="293"/>
      <c r="KWF29" s="293"/>
      <c r="KWG29" s="293"/>
      <c r="KWH29" s="293"/>
      <c r="KWI29" s="293"/>
      <c r="KWJ29" s="293"/>
      <c r="KWK29" s="293"/>
      <c r="KWL29" s="293"/>
      <c r="KWM29" s="293"/>
      <c r="KWN29" s="293"/>
      <c r="KWO29" s="293"/>
      <c r="KWP29" s="293"/>
      <c r="KWQ29" s="293"/>
      <c r="KWR29" s="293"/>
      <c r="KWS29" s="293"/>
      <c r="KWT29" s="293"/>
      <c r="KWU29" s="293"/>
      <c r="KWV29" s="293"/>
      <c r="KWW29" s="293"/>
      <c r="KWX29" s="293"/>
      <c r="KWY29" s="293"/>
      <c r="KWZ29" s="293"/>
      <c r="KXA29" s="293"/>
      <c r="KXB29" s="293"/>
      <c r="KXC29" s="293"/>
      <c r="KXD29" s="293"/>
      <c r="KXE29" s="293"/>
      <c r="KXF29" s="293"/>
      <c r="KXG29" s="293"/>
      <c r="KXH29" s="293"/>
      <c r="KXI29" s="293"/>
      <c r="KXJ29" s="293"/>
      <c r="KXK29" s="293"/>
      <c r="KXL29" s="293"/>
      <c r="KXM29" s="293"/>
      <c r="KXN29" s="293"/>
      <c r="KXO29" s="293"/>
      <c r="KXP29" s="293"/>
      <c r="KXQ29" s="293"/>
      <c r="KXR29" s="293"/>
      <c r="KXS29" s="293"/>
      <c r="KXT29" s="293"/>
      <c r="KXU29" s="293"/>
      <c r="KXV29" s="293"/>
      <c r="KXW29" s="293"/>
      <c r="KXX29" s="293"/>
      <c r="KXY29" s="293"/>
      <c r="KXZ29" s="293"/>
      <c r="KYA29" s="293"/>
      <c r="KYB29" s="293"/>
      <c r="KYC29" s="293"/>
      <c r="KYD29" s="293"/>
      <c r="KYE29" s="293"/>
      <c r="KYF29" s="293"/>
      <c r="KYG29" s="293"/>
      <c r="KYH29" s="293"/>
      <c r="KYI29" s="293"/>
      <c r="KYJ29" s="293"/>
      <c r="KYK29" s="293"/>
      <c r="KYL29" s="293"/>
      <c r="KYM29" s="293"/>
      <c r="KYN29" s="293"/>
      <c r="KYO29" s="293"/>
      <c r="KYP29" s="293"/>
      <c r="KYQ29" s="293"/>
      <c r="KYR29" s="293"/>
      <c r="KYS29" s="293"/>
      <c r="KYT29" s="293"/>
      <c r="KYU29" s="293"/>
      <c r="KYV29" s="293"/>
      <c r="KYW29" s="293"/>
      <c r="KYX29" s="293"/>
      <c r="KYY29" s="293"/>
      <c r="KYZ29" s="293"/>
      <c r="KZA29" s="293"/>
      <c r="KZB29" s="293"/>
      <c r="KZC29" s="293"/>
      <c r="KZD29" s="293"/>
      <c r="KZE29" s="293"/>
      <c r="KZF29" s="293"/>
      <c r="KZG29" s="293"/>
      <c r="KZH29" s="293"/>
      <c r="KZI29" s="293"/>
      <c r="KZJ29" s="293"/>
      <c r="KZK29" s="293"/>
      <c r="KZL29" s="293"/>
      <c r="KZM29" s="293"/>
      <c r="KZN29" s="293"/>
      <c r="KZO29" s="293"/>
      <c r="KZP29" s="293"/>
      <c r="KZQ29" s="293"/>
      <c r="KZR29" s="293"/>
      <c r="KZS29" s="293"/>
      <c r="KZT29" s="293"/>
      <c r="KZU29" s="293"/>
      <c r="KZV29" s="293"/>
      <c r="KZW29" s="293"/>
      <c r="KZX29" s="293"/>
      <c r="KZY29" s="293"/>
      <c r="KZZ29" s="293"/>
      <c r="LAA29" s="293"/>
      <c r="LAB29" s="293"/>
      <c r="LAC29" s="293"/>
      <c r="LAD29" s="293"/>
      <c r="LAE29" s="293"/>
      <c r="LAF29" s="293"/>
      <c r="LAG29" s="293"/>
      <c r="LAH29" s="293"/>
      <c r="LAI29" s="293"/>
      <c r="LAJ29" s="293"/>
      <c r="LAK29" s="293"/>
      <c r="LAL29" s="293"/>
      <c r="LAM29" s="293"/>
      <c r="LAN29" s="293"/>
      <c r="LAO29" s="293"/>
      <c r="LAP29" s="293"/>
      <c r="LAQ29" s="293"/>
      <c r="LAR29" s="293"/>
      <c r="LAS29" s="293"/>
      <c r="LAT29" s="293"/>
      <c r="LAU29" s="293"/>
      <c r="LAV29" s="293"/>
      <c r="LAW29" s="293"/>
      <c r="LAX29" s="293"/>
      <c r="LAY29" s="293"/>
      <c r="LAZ29" s="293"/>
      <c r="LBA29" s="293"/>
      <c r="LBB29" s="293"/>
      <c r="LBC29" s="293"/>
      <c r="LBD29" s="293"/>
      <c r="LBE29" s="293"/>
      <c r="LBF29" s="293"/>
      <c r="LBG29" s="293"/>
      <c r="LBH29" s="293"/>
      <c r="LBI29" s="293"/>
      <c r="LBJ29" s="293"/>
      <c r="LBK29" s="293"/>
      <c r="LBL29" s="293"/>
      <c r="LBM29" s="293"/>
      <c r="LBN29" s="293"/>
      <c r="LBO29" s="293"/>
      <c r="LBP29" s="293"/>
      <c r="LBQ29" s="293"/>
      <c r="LBR29" s="293"/>
      <c r="LBS29" s="293"/>
      <c r="LBT29" s="293"/>
      <c r="LBU29" s="293"/>
      <c r="LBV29" s="293"/>
      <c r="LBW29" s="293"/>
      <c r="LBX29" s="293"/>
      <c r="LBY29" s="293"/>
      <c r="LBZ29" s="293"/>
      <c r="LCA29" s="293"/>
      <c r="LCB29" s="293"/>
      <c r="LCC29" s="293"/>
      <c r="LCD29" s="293"/>
      <c r="LCE29" s="293"/>
      <c r="LCF29" s="293"/>
      <c r="LCG29" s="293"/>
      <c r="LCH29" s="293"/>
      <c r="LCI29" s="293"/>
      <c r="LCJ29" s="293"/>
      <c r="LCK29" s="293"/>
      <c r="LCL29" s="293"/>
      <c r="LCM29" s="293"/>
      <c r="LCN29" s="293"/>
      <c r="LCO29" s="293"/>
      <c r="LCP29" s="293"/>
      <c r="LCQ29" s="293"/>
      <c r="LCR29" s="293"/>
      <c r="LCS29" s="293"/>
      <c r="LCT29" s="293"/>
      <c r="LCU29" s="293"/>
      <c r="LCV29" s="293"/>
      <c r="LCW29" s="293"/>
      <c r="LCX29" s="293"/>
      <c r="LCY29" s="293"/>
      <c r="LCZ29" s="293"/>
      <c r="LDA29" s="293"/>
      <c r="LDB29" s="293"/>
      <c r="LDC29" s="293"/>
      <c r="LDD29" s="293"/>
      <c r="LDE29" s="293"/>
      <c r="LDF29" s="293"/>
      <c r="LDG29" s="293"/>
      <c r="LDH29" s="293"/>
      <c r="LDI29" s="293"/>
      <c r="LDJ29" s="293"/>
      <c r="LDK29" s="293"/>
      <c r="LDL29" s="293"/>
      <c r="LDM29" s="293"/>
      <c r="LDN29" s="293"/>
      <c r="LDO29" s="293"/>
      <c r="LDP29" s="293"/>
      <c r="LDQ29" s="293"/>
      <c r="LDR29" s="293"/>
      <c r="LDS29" s="293"/>
      <c r="LDT29" s="293"/>
      <c r="LDU29" s="293"/>
      <c r="LDV29" s="293"/>
      <c r="LDW29" s="293"/>
      <c r="LDX29" s="293"/>
      <c r="LDY29" s="293"/>
      <c r="LDZ29" s="293"/>
      <c r="LEA29" s="293"/>
      <c r="LEB29" s="293"/>
      <c r="LEC29" s="293"/>
      <c r="LED29" s="293"/>
      <c r="LEE29" s="293"/>
      <c r="LEF29" s="293"/>
      <c r="LEG29" s="293"/>
      <c r="LEH29" s="293"/>
      <c r="LEI29" s="293"/>
      <c r="LEJ29" s="293"/>
      <c r="LEK29" s="293"/>
      <c r="LEL29" s="293"/>
      <c r="LEM29" s="293"/>
      <c r="LEN29" s="293"/>
      <c r="LEO29" s="293"/>
      <c r="LEP29" s="293"/>
      <c r="LEQ29" s="293"/>
      <c r="LER29" s="293"/>
      <c r="LES29" s="293"/>
      <c r="LET29" s="293"/>
      <c r="LEU29" s="293"/>
      <c r="LEV29" s="293"/>
      <c r="LEW29" s="293"/>
      <c r="LEX29" s="293"/>
      <c r="LEY29" s="293"/>
      <c r="LEZ29" s="293"/>
      <c r="LFA29" s="293"/>
      <c r="LFB29" s="293"/>
      <c r="LFC29" s="293"/>
      <c r="LFD29" s="293"/>
      <c r="LFE29" s="293"/>
      <c r="LFF29" s="293"/>
      <c r="LFG29" s="293"/>
      <c r="LFH29" s="293"/>
      <c r="LFI29" s="293"/>
      <c r="LFJ29" s="293"/>
      <c r="LFK29" s="293"/>
      <c r="LFL29" s="293"/>
      <c r="LFM29" s="293"/>
      <c r="LFN29" s="293"/>
      <c r="LFO29" s="293"/>
      <c r="LFP29" s="293"/>
      <c r="LFQ29" s="293"/>
      <c r="LFR29" s="293"/>
      <c r="LFS29" s="293"/>
      <c r="LFT29" s="293"/>
      <c r="LFU29" s="293"/>
      <c r="LFV29" s="293"/>
      <c r="LFW29" s="293"/>
      <c r="LFX29" s="293"/>
      <c r="LFY29" s="293"/>
      <c r="LFZ29" s="293"/>
      <c r="LGA29" s="293"/>
      <c r="LGB29" s="293"/>
      <c r="LGC29" s="293"/>
      <c r="LGD29" s="293"/>
      <c r="LGE29" s="293"/>
      <c r="LGF29" s="293"/>
      <c r="LGG29" s="293"/>
      <c r="LGH29" s="293"/>
      <c r="LGI29" s="293"/>
      <c r="LGJ29" s="293"/>
      <c r="LGK29" s="293"/>
      <c r="LGL29" s="293"/>
      <c r="LGM29" s="293"/>
      <c r="LGN29" s="293"/>
      <c r="LGO29" s="293"/>
      <c r="LGP29" s="293"/>
      <c r="LGQ29" s="293"/>
      <c r="LGR29" s="293"/>
      <c r="LGS29" s="293"/>
      <c r="LGT29" s="293"/>
      <c r="LGU29" s="293"/>
      <c r="LGV29" s="293"/>
      <c r="LGW29" s="293"/>
      <c r="LGX29" s="293"/>
      <c r="LGY29" s="293"/>
      <c r="LGZ29" s="293"/>
      <c r="LHA29" s="293"/>
      <c r="LHB29" s="293"/>
      <c r="LHC29" s="293"/>
      <c r="LHD29" s="293"/>
      <c r="LHE29" s="293"/>
      <c r="LHF29" s="293"/>
      <c r="LHG29" s="293"/>
      <c r="LHH29" s="293"/>
      <c r="LHI29" s="293"/>
      <c r="LHJ29" s="293"/>
      <c r="LHK29" s="293"/>
      <c r="LHL29" s="293"/>
      <c r="LHM29" s="293"/>
      <c r="LHN29" s="293"/>
      <c r="LHO29" s="293"/>
      <c r="LHP29" s="293"/>
      <c r="LHQ29" s="293"/>
      <c r="LHR29" s="293"/>
      <c r="LHS29" s="293"/>
      <c r="LHT29" s="293"/>
      <c r="LHU29" s="293"/>
      <c r="LHV29" s="293"/>
      <c r="LHW29" s="293"/>
      <c r="LHX29" s="293"/>
      <c r="LHY29" s="293"/>
      <c r="LHZ29" s="293"/>
      <c r="LIA29" s="293"/>
      <c r="LIB29" s="293"/>
      <c r="LIC29" s="293"/>
      <c r="LID29" s="293"/>
      <c r="LIE29" s="293"/>
      <c r="LIF29" s="293"/>
      <c r="LIG29" s="293"/>
      <c r="LIH29" s="293"/>
      <c r="LII29" s="293"/>
      <c r="LIJ29" s="293"/>
      <c r="LIK29" s="293"/>
      <c r="LIL29" s="293"/>
      <c r="LIM29" s="293"/>
      <c r="LIN29" s="293"/>
      <c r="LIO29" s="293"/>
      <c r="LIP29" s="293"/>
      <c r="LIQ29" s="293"/>
      <c r="LIR29" s="293"/>
      <c r="LIS29" s="293"/>
      <c r="LIT29" s="293"/>
      <c r="LIU29" s="293"/>
      <c r="LIV29" s="293"/>
      <c r="LIW29" s="293"/>
      <c r="LIX29" s="293"/>
      <c r="LIY29" s="293"/>
      <c r="LIZ29" s="293"/>
      <c r="LJA29" s="293"/>
      <c r="LJB29" s="293"/>
      <c r="LJC29" s="293"/>
      <c r="LJD29" s="293"/>
      <c r="LJE29" s="293"/>
      <c r="LJF29" s="293"/>
      <c r="LJG29" s="293"/>
      <c r="LJH29" s="293"/>
      <c r="LJI29" s="293"/>
      <c r="LJJ29" s="293"/>
      <c r="LJK29" s="293"/>
      <c r="LJL29" s="293"/>
      <c r="LJM29" s="293"/>
      <c r="LJN29" s="293"/>
      <c r="LJO29" s="293"/>
      <c r="LJP29" s="293"/>
      <c r="LJQ29" s="293"/>
      <c r="LJR29" s="293"/>
      <c r="LJS29" s="293"/>
      <c r="LJT29" s="293"/>
      <c r="LJU29" s="293"/>
      <c r="LJV29" s="293"/>
      <c r="LJW29" s="293"/>
      <c r="LJX29" s="293"/>
      <c r="LJY29" s="293"/>
      <c r="LJZ29" s="293"/>
      <c r="LKA29" s="293"/>
      <c r="LKB29" s="293"/>
      <c r="LKC29" s="293"/>
      <c r="LKD29" s="293"/>
      <c r="LKE29" s="293"/>
      <c r="LKF29" s="293"/>
      <c r="LKG29" s="293"/>
      <c r="LKH29" s="293"/>
      <c r="LKI29" s="293"/>
      <c r="LKJ29" s="293"/>
      <c r="LKK29" s="293"/>
      <c r="LKL29" s="293"/>
      <c r="LKM29" s="293"/>
      <c r="LKN29" s="293"/>
      <c r="LKO29" s="293"/>
      <c r="LKP29" s="293"/>
      <c r="LKQ29" s="293"/>
      <c r="LKR29" s="293"/>
      <c r="LKS29" s="293"/>
      <c r="LKT29" s="293"/>
      <c r="LKU29" s="293"/>
      <c r="LKV29" s="293"/>
      <c r="LKW29" s="293"/>
      <c r="LKX29" s="293"/>
      <c r="LKY29" s="293"/>
      <c r="LKZ29" s="293"/>
      <c r="LLA29" s="293"/>
      <c r="LLB29" s="293"/>
      <c r="LLC29" s="293"/>
      <c r="LLD29" s="293"/>
      <c r="LLE29" s="293"/>
      <c r="LLF29" s="293"/>
      <c r="LLG29" s="293"/>
      <c r="LLH29" s="293"/>
      <c r="LLI29" s="293"/>
      <c r="LLJ29" s="293"/>
      <c r="LLK29" s="293"/>
      <c r="LLL29" s="293"/>
      <c r="LLM29" s="293"/>
      <c r="LLN29" s="293"/>
      <c r="LLO29" s="293"/>
      <c r="LLP29" s="293"/>
      <c r="LLQ29" s="293"/>
      <c r="LLR29" s="293"/>
      <c r="LLS29" s="293"/>
      <c r="LLT29" s="293"/>
      <c r="LLU29" s="293"/>
      <c r="LLV29" s="293"/>
      <c r="LLW29" s="293"/>
      <c r="LLX29" s="293"/>
      <c r="LLY29" s="293"/>
      <c r="LLZ29" s="293"/>
      <c r="LMA29" s="293"/>
      <c r="LMB29" s="293"/>
      <c r="LMC29" s="293"/>
      <c r="LMD29" s="293"/>
      <c r="LME29" s="293"/>
      <c r="LMF29" s="293"/>
      <c r="LMG29" s="293"/>
      <c r="LMH29" s="293"/>
      <c r="LMI29" s="293"/>
      <c r="LMJ29" s="293"/>
      <c r="LMK29" s="293"/>
      <c r="LML29" s="293"/>
      <c r="LMM29" s="293"/>
      <c r="LMN29" s="293"/>
      <c r="LMO29" s="293"/>
      <c r="LMP29" s="293"/>
      <c r="LMQ29" s="293"/>
      <c r="LMR29" s="293"/>
      <c r="LMS29" s="293"/>
      <c r="LMT29" s="293"/>
      <c r="LMU29" s="293"/>
      <c r="LMV29" s="293"/>
      <c r="LMW29" s="293"/>
      <c r="LMX29" s="293"/>
      <c r="LMY29" s="293"/>
      <c r="LMZ29" s="293"/>
      <c r="LNA29" s="293"/>
      <c r="LNB29" s="293"/>
      <c r="LNC29" s="293"/>
      <c r="LND29" s="293"/>
      <c r="LNE29" s="293"/>
      <c r="LNF29" s="293"/>
      <c r="LNG29" s="293"/>
      <c r="LNH29" s="293"/>
      <c r="LNI29" s="293"/>
      <c r="LNJ29" s="293"/>
      <c r="LNK29" s="293"/>
      <c r="LNL29" s="293"/>
      <c r="LNM29" s="293"/>
      <c r="LNN29" s="293"/>
      <c r="LNO29" s="293"/>
      <c r="LNP29" s="293"/>
      <c r="LNQ29" s="293"/>
      <c r="LNR29" s="293"/>
      <c r="LNS29" s="293"/>
      <c r="LNT29" s="293"/>
      <c r="LNU29" s="293"/>
      <c r="LNV29" s="293"/>
      <c r="LNW29" s="293"/>
      <c r="LNX29" s="293"/>
      <c r="LNY29" s="293"/>
      <c r="LNZ29" s="293"/>
      <c r="LOA29" s="293"/>
      <c r="LOB29" s="293"/>
      <c r="LOC29" s="293"/>
      <c r="LOD29" s="293"/>
      <c r="LOE29" s="293"/>
      <c r="LOF29" s="293"/>
      <c r="LOG29" s="293"/>
      <c r="LOH29" s="293"/>
      <c r="LOI29" s="293"/>
      <c r="LOJ29" s="293"/>
      <c r="LOK29" s="293"/>
      <c r="LOL29" s="293"/>
      <c r="LOM29" s="293"/>
      <c r="LON29" s="293"/>
      <c r="LOO29" s="293"/>
      <c r="LOP29" s="293"/>
      <c r="LOQ29" s="293"/>
      <c r="LOR29" s="293"/>
      <c r="LOS29" s="293"/>
      <c r="LOT29" s="293"/>
      <c r="LOU29" s="293"/>
      <c r="LOV29" s="293"/>
      <c r="LOW29" s="293"/>
      <c r="LOX29" s="293"/>
      <c r="LOY29" s="293"/>
      <c r="LOZ29" s="293"/>
      <c r="LPA29" s="293"/>
      <c r="LPB29" s="293"/>
      <c r="LPC29" s="293"/>
      <c r="LPD29" s="293"/>
      <c r="LPE29" s="293"/>
      <c r="LPF29" s="293"/>
      <c r="LPG29" s="293"/>
      <c r="LPH29" s="293"/>
      <c r="LPI29" s="293"/>
      <c r="LPJ29" s="293"/>
      <c r="LPK29" s="293"/>
      <c r="LPL29" s="293"/>
      <c r="LPM29" s="293"/>
      <c r="LPN29" s="293"/>
      <c r="LPO29" s="293"/>
      <c r="LPP29" s="293"/>
      <c r="LPQ29" s="293"/>
      <c r="LPR29" s="293"/>
      <c r="LPS29" s="293"/>
      <c r="LPT29" s="293"/>
      <c r="LPU29" s="293"/>
      <c r="LPV29" s="293"/>
      <c r="LPW29" s="293"/>
      <c r="LPX29" s="293"/>
      <c r="LPY29" s="293"/>
      <c r="LPZ29" s="293"/>
      <c r="LQA29" s="293"/>
      <c r="LQB29" s="293"/>
      <c r="LQC29" s="293"/>
      <c r="LQD29" s="293"/>
      <c r="LQE29" s="293"/>
      <c r="LQF29" s="293"/>
      <c r="LQG29" s="293"/>
      <c r="LQH29" s="293"/>
      <c r="LQI29" s="293"/>
      <c r="LQJ29" s="293"/>
      <c r="LQK29" s="293"/>
      <c r="LQL29" s="293"/>
      <c r="LQM29" s="293"/>
      <c r="LQN29" s="293"/>
      <c r="LQO29" s="293"/>
      <c r="LQP29" s="293"/>
      <c r="LQQ29" s="293"/>
      <c r="LQR29" s="293"/>
      <c r="LQS29" s="293"/>
      <c r="LQT29" s="293"/>
      <c r="LQU29" s="293"/>
      <c r="LQV29" s="293"/>
      <c r="LQW29" s="293"/>
      <c r="LQX29" s="293"/>
      <c r="LQY29" s="293"/>
      <c r="LQZ29" s="293"/>
      <c r="LRA29" s="293"/>
      <c r="LRB29" s="293"/>
      <c r="LRC29" s="293"/>
      <c r="LRD29" s="293"/>
      <c r="LRE29" s="293"/>
      <c r="LRF29" s="293"/>
      <c r="LRG29" s="293"/>
      <c r="LRH29" s="293"/>
      <c r="LRI29" s="293"/>
      <c r="LRJ29" s="293"/>
      <c r="LRK29" s="293"/>
      <c r="LRL29" s="293"/>
      <c r="LRM29" s="293"/>
      <c r="LRN29" s="293"/>
      <c r="LRO29" s="293"/>
      <c r="LRP29" s="293"/>
      <c r="LRQ29" s="293"/>
      <c r="LRR29" s="293"/>
      <c r="LRS29" s="293"/>
      <c r="LRT29" s="293"/>
      <c r="LRU29" s="293"/>
      <c r="LRV29" s="293"/>
      <c r="LRW29" s="293"/>
      <c r="LRX29" s="293"/>
      <c r="LRY29" s="293"/>
      <c r="LRZ29" s="293"/>
      <c r="LSA29" s="293"/>
      <c r="LSB29" s="293"/>
      <c r="LSC29" s="293"/>
      <c r="LSD29" s="293"/>
      <c r="LSE29" s="293"/>
      <c r="LSF29" s="293"/>
      <c r="LSG29" s="293"/>
      <c r="LSH29" s="293"/>
      <c r="LSI29" s="293"/>
      <c r="LSJ29" s="293"/>
      <c r="LSK29" s="293"/>
      <c r="LSL29" s="293"/>
      <c r="LSM29" s="293"/>
      <c r="LSN29" s="293"/>
      <c r="LSO29" s="293"/>
      <c r="LSP29" s="293"/>
      <c r="LSQ29" s="293"/>
      <c r="LSR29" s="293"/>
      <c r="LSS29" s="293"/>
      <c r="LST29" s="293"/>
      <c r="LSU29" s="293"/>
      <c r="LSV29" s="293"/>
      <c r="LSW29" s="293"/>
      <c r="LSX29" s="293"/>
      <c r="LSY29" s="293"/>
      <c r="LSZ29" s="293"/>
      <c r="LTA29" s="293"/>
      <c r="LTB29" s="293"/>
      <c r="LTC29" s="293"/>
      <c r="LTD29" s="293"/>
      <c r="LTE29" s="293"/>
      <c r="LTF29" s="293"/>
      <c r="LTG29" s="293"/>
      <c r="LTH29" s="293"/>
      <c r="LTI29" s="293"/>
      <c r="LTJ29" s="293"/>
      <c r="LTK29" s="293"/>
      <c r="LTL29" s="293"/>
      <c r="LTM29" s="293"/>
      <c r="LTN29" s="293"/>
      <c r="LTO29" s="293"/>
      <c r="LTP29" s="293"/>
      <c r="LTQ29" s="293"/>
      <c r="LTR29" s="293"/>
      <c r="LTS29" s="293"/>
      <c r="LTT29" s="293"/>
      <c r="LTU29" s="293"/>
      <c r="LTV29" s="293"/>
      <c r="LTW29" s="293"/>
      <c r="LTX29" s="293"/>
      <c r="LTY29" s="293"/>
      <c r="LTZ29" s="293"/>
      <c r="LUA29" s="293"/>
      <c r="LUB29" s="293"/>
      <c r="LUC29" s="293"/>
      <c r="LUD29" s="293"/>
      <c r="LUE29" s="293"/>
      <c r="LUF29" s="293"/>
      <c r="LUG29" s="293"/>
      <c r="LUH29" s="293"/>
      <c r="LUI29" s="293"/>
      <c r="LUJ29" s="293"/>
      <c r="LUK29" s="293"/>
      <c r="LUL29" s="293"/>
      <c r="LUM29" s="293"/>
      <c r="LUN29" s="293"/>
      <c r="LUO29" s="293"/>
      <c r="LUP29" s="293"/>
      <c r="LUQ29" s="293"/>
      <c r="LUR29" s="293"/>
      <c r="LUS29" s="293"/>
      <c r="LUT29" s="293"/>
      <c r="LUU29" s="293"/>
      <c r="LUV29" s="293"/>
      <c r="LUW29" s="293"/>
      <c r="LUX29" s="293"/>
      <c r="LUY29" s="293"/>
      <c r="LUZ29" s="293"/>
      <c r="LVA29" s="293"/>
      <c r="LVB29" s="293"/>
      <c r="LVC29" s="293"/>
      <c r="LVD29" s="293"/>
      <c r="LVE29" s="293"/>
      <c r="LVF29" s="293"/>
      <c r="LVG29" s="293"/>
      <c r="LVH29" s="293"/>
      <c r="LVI29" s="293"/>
      <c r="LVJ29" s="293"/>
      <c r="LVK29" s="293"/>
      <c r="LVL29" s="293"/>
      <c r="LVM29" s="293"/>
      <c r="LVN29" s="293"/>
      <c r="LVO29" s="293"/>
      <c r="LVP29" s="293"/>
      <c r="LVQ29" s="293"/>
      <c r="LVR29" s="293"/>
      <c r="LVS29" s="293"/>
      <c r="LVT29" s="293"/>
      <c r="LVU29" s="293"/>
      <c r="LVV29" s="293"/>
      <c r="LVW29" s="293"/>
      <c r="LVX29" s="293"/>
      <c r="LVY29" s="293"/>
      <c r="LVZ29" s="293"/>
      <c r="LWA29" s="293"/>
      <c r="LWB29" s="293"/>
      <c r="LWC29" s="293"/>
      <c r="LWD29" s="293"/>
      <c r="LWE29" s="293"/>
      <c r="LWF29" s="293"/>
      <c r="LWG29" s="293"/>
      <c r="LWH29" s="293"/>
      <c r="LWI29" s="293"/>
      <c r="LWJ29" s="293"/>
      <c r="LWK29" s="293"/>
      <c r="LWL29" s="293"/>
      <c r="LWM29" s="293"/>
      <c r="LWN29" s="293"/>
      <c r="LWO29" s="293"/>
      <c r="LWP29" s="293"/>
      <c r="LWQ29" s="293"/>
      <c r="LWR29" s="293"/>
      <c r="LWS29" s="293"/>
      <c r="LWT29" s="293"/>
      <c r="LWU29" s="293"/>
      <c r="LWV29" s="293"/>
      <c r="LWW29" s="293"/>
      <c r="LWX29" s="293"/>
      <c r="LWY29" s="293"/>
      <c r="LWZ29" s="293"/>
      <c r="LXA29" s="293"/>
      <c r="LXB29" s="293"/>
      <c r="LXC29" s="293"/>
      <c r="LXD29" s="293"/>
      <c r="LXE29" s="293"/>
      <c r="LXF29" s="293"/>
      <c r="LXG29" s="293"/>
      <c r="LXH29" s="293"/>
      <c r="LXI29" s="293"/>
      <c r="LXJ29" s="293"/>
      <c r="LXK29" s="293"/>
      <c r="LXL29" s="293"/>
      <c r="LXM29" s="293"/>
      <c r="LXN29" s="293"/>
      <c r="LXO29" s="293"/>
      <c r="LXP29" s="293"/>
      <c r="LXQ29" s="293"/>
      <c r="LXR29" s="293"/>
      <c r="LXS29" s="293"/>
      <c r="LXT29" s="293"/>
      <c r="LXU29" s="293"/>
      <c r="LXV29" s="293"/>
      <c r="LXW29" s="293"/>
      <c r="LXX29" s="293"/>
      <c r="LXY29" s="293"/>
      <c r="LXZ29" s="293"/>
      <c r="LYA29" s="293"/>
      <c r="LYB29" s="293"/>
      <c r="LYC29" s="293"/>
      <c r="LYD29" s="293"/>
      <c r="LYE29" s="293"/>
      <c r="LYF29" s="293"/>
      <c r="LYG29" s="293"/>
      <c r="LYH29" s="293"/>
      <c r="LYI29" s="293"/>
      <c r="LYJ29" s="293"/>
      <c r="LYK29" s="293"/>
      <c r="LYL29" s="293"/>
      <c r="LYM29" s="293"/>
      <c r="LYN29" s="293"/>
      <c r="LYO29" s="293"/>
      <c r="LYP29" s="293"/>
      <c r="LYQ29" s="293"/>
      <c r="LYR29" s="293"/>
      <c r="LYS29" s="293"/>
      <c r="LYT29" s="293"/>
      <c r="LYU29" s="293"/>
      <c r="LYV29" s="293"/>
      <c r="LYW29" s="293"/>
      <c r="LYX29" s="293"/>
      <c r="LYY29" s="293"/>
      <c r="LYZ29" s="293"/>
      <c r="LZA29" s="293"/>
      <c r="LZB29" s="293"/>
      <c r="LZC29" s="293"/>
      <c r="LZD29" s="293"/>
      <c r="LZE29" s="293"/>
      <c r="LZF29" s="293"/>
      <c r="LZG29" s="293"/>
      <c r="LZH29" s="293"/>
      <c r="LZI29" s="293"/>
      <c r="LZJ29" s="293"/>
      <c r="LZK29" s="293"/>
      <c r="LZL29" s="293"/>
      <c r="LZM29" s="293"/>
      <c r="LZN29" s="293"/>
      <c r="LZO29" s="293"/>
      <c r="LZP29" s="293"/>
      <c r="LZQ29" s="293"/>
      <c r="LZR29" s="293"/>
      <c r="LZS29" s="293"/>
      <c r="LZT29" s="293"/>
      <c r="LZU29" s="293"/>
      <c r="LZV29" s="293"/>
      <c r="LZW29" s="293"/>
      <c r="LZX29" s="293"/>
      <c r="LZY29" s="293"/>
      <c r="LZZ29" s="293"/>
      <c r="MAA29" s="293"/>
      <c r="MAB29" s="293"/>
      <c r="MAC29" s="293"/>
      <c r="MAD29" s="293"/>
      <c r="MAE29" s="293"/>
      <c r="MAF29" s="293"/>
      <c r="MAG29" s="293"/>
      <c r="MAH29" s="293"/>
      <c r="MAI29" s="293"/>
      <c r="MAJ29" s="293"/>
      <c r="MAK29" s="293"/>
      <c r="MAL29" s="293"/>
      <c r="MAM29" s="293"/>
      <c r="MAN29" s="293"/>
      <c r="MAO29" s="293"/>
      <c r="MAP29" s="293"/>
      <c r="MAQ29" s="293"/>
      <c r="MAR29" s="293"/>
      <c r="MAS29" s="293"/>
      <c r="MAT29" s="293"/>
      <c r="MAU29" s="293"/>
      <c r="MAV29" s="293"/>
      <c r="MAW29" s="293"/>
      <c r="MAX29" s="293"/>
      <c r="MAY29" s="293"/>
      <c r="MAZ29" s="293"/>
      <c r="MBA29" s="293"/>
      <c r="MBB29" s="293"/>
      <c r="MBC29" s="293"/>
      <c r="MBD29" s="293"/>
      <c r="MBE29" s="293"/>
      <c r="MBF29" s="293"/>
      <c r="MBG29" s="293"/>
      <c r="MBH29" s="293"/>
      <c r="MBI29" s="293"/>
      <c r="MBJ29" s="293"/>
      <c r="MBK29" s="293"/>
      <c r="MBL29" s="293"/>
      <c r="MBM29" s="293"/>
      <c r="MBN29" s="293"/>
      <c r="MBO29" s="293"/>
      <c r="MBP29" s="293"/>
      <c r="MBQ29" s="293"/>
      <c r="MBR29" s="293"/>
      <c r="MBS29" s="293"/>
      <c r="MBT29" s="293"/>
      <c r="MBU29" s="293"/>
      <c r="MBV29" s="293"/>
      <c r="MBW29" s="293"/>
      <c r="MBX29" s="293"/>
      <c r="MBY29" s="293"/>
      <c r="MBZ29" s="293"/>
      <c r="MCA29" s="293"/>
      <c r="MCB29" s="293"/>
      <c r="MCC29" s="293"/>
      <c r="MCD29" s="293"/>
      <c r="MCE29" s="293"/>
      <c r="MCF29" s="293"/>
      <c r="MCG29" s="293"/>
      <c r="MCH29" s="293"/>
      <c r="MCI29" s="293"/>
      <c r="MCJ29" s="293"/>
      <c r="MCK29" s="293"/>
      <c r="MCL29" s="293"/>
      <c r="MCM29" s="293"/>
      <c r="MCN29" s="293"/>
      <c r="MCO29" s="293"/>
      <c r="MCP29" s="293"/>
      <c r="MCQ29" s="293"/>
      <c r="MCR29" s="293"/>
      <c r="MCS29" s="293"/>
      <c r="MCT29" s="293"/>
      <c r="MCU29" s="293"/>
      <c r="MCV29" s="293"/>
      <c r="MCW29" s="293"/>
      <c r="MCX29" s="293"/>
      <c r="MCY29" s="293"/>
      <c r="MCZ29" s="293"/>
      <c r="MDA29" s="293"/>
      <c r="MDB29" s="293"/>
      <c r="MDC29" s="293"/>
      <c r="MDD29" s="293"/>
      <c r="MDE29" s="293"/>
      <c r="MDF29" s="293"/>
      <c r="MDG29" s="293"/>
      <c r="MDH29" s="293"/>
      <c r="MDI29" s="293"/>
      <c r="MDJ29" s="293"/>
      <c r="MDK29" s="293"/>
      <c r="MDL29" s="293"/>
      <c r="MDM29" s="293"/>
      <c r="MDN29" s="293"/>
      <c r="MDO29" s="293"/>
      <c r="MDP29" s="293"/>
      <c r="MDQ29" s="293"/>
      <c r="MDR29" s="293"/>
      <c r="MDS29" s="293"/>
      <c r="MDT29" s="293"/>
      <c r="MDU29" s="293"/>
      <c r="MDV29" s="293"/>
      <c r="MDW29" s="293"/>
      <c r="MDX29" s="293"/>
      <c r="MDY29" s="293"/>
      <c r="MDZ29" s="293"/>
      <c r="MEA29" s="293"/>
      <c r="MEB29" s="293"/>
      <c r="MEC29" s="293"/>
      <c r="MED29" s="293"/>
      <c r="MEE29" s="293"/>
      <c r="MEF29" s="293"/>
      <c r="MEG29" s="293"/>
      <c r="MEH29" s="293"/>
      <c r="MEI29" s="293"/>
      <c r="MEJ29" s="293"/>
      <c r="MEK29" s="293"/>
      <c r="MEL29" s="293"/>
      <c r="MEM29" s="293"/>
      <c r="MEN29" s="293"/>
      <c r="MEO29" s="293"/>
      <c r="MEP29" s="293"/>
      <c r="MEQ29" s="293"/>
      <c r="MER29" s="293"/>
      <c r="MES29" s="293"/>
      <c r="MET29" s="293"/>
      <c r="MEU29" s="293"/>
      <c r="MEV29" s="293"/>
      <c r="MEW29" s="293"/>
      <c r="MEX29" s="293"/>
      <c r="MEY29" s="293"/>
      <c r="MEZ29" s="293"/>
      <c r="MFA29" s="293"/>
      <c r="MFB29" s="293"/>
      <c r="MFC29" s="293"/>
      <c r="MFD29" s="293"/>
      <c r="MFE29" s="293"/>
      <c r="MFF29" s="293"/>
      <c r="MFG29" s="293"/>
      <c r="MFH29" s="293"/>
      <c r="MFI29" s="293"/>
      <c r="MFJ29" s="293"/>
      <c r="MFK29" s="293"/>
      <c r="MFL29" s="293"/>
      <c r="MFM29" s="293"/>
      <c r="MFN29" s="293"/>
      <c r="MFO29" s="293"/>
      <c r="MFP29" s="293"/>
      <c r="MFQ29" s="293"/>
      <c r="MFR29" s="293"/>
      <c r="MFS29" s="293"/>
      <c r="MFT29" s="293"/>
      <c r="MFU29" s="293"/>
      <c r="MFV29" s="293"/>
      <c r="MFW29" s="293"/>
      <c r="MFX29" s="293"/>
      <c r="MFY29" s="293"/>
      <c r="MFZ29" s="293"/>
      <c r="MGA29" s="293"/>
      <c r="MGB29" s="293"/>
      <c r="MGC29" s="293"/>
      <c r="MGD29" s="293"/>
      <c r="MGE29" s="293"/>
      <c r="MGF29" s="293"/>
      <c r="MGG29" s="293"/>
      <c r="MGH29" s="293"/>
      <c r="MGI29" s="293"/>
      <c r="MGJ29" s="293"/>
      <c r="MGK29" s="293"/>
      <c r="MGL29" s="293"/>
      <c r="MGM29" s="293"/>
      <c r="MGN29" s="293"/>
      <c r="MGO29" s="293"/>
      <c r="MGP29" s="293"/>
      <c r="MGQ29" s="293"/>
      <c r="MGR29" s="293"/>
      <c r="MGS29" s="293"/>
      <c r="MGT29" s="293"/>
      <c r="MGU29" s="293"/>
      <c r="MGV29" s="293"/>
      <c r="MGW29" s="293"/>
      <c r="MGX29" s="293"/>
      <c r="MGY29" s="293"/>
      <c r="MGZ29" s="293"/>
      <c r="MHA29" s="293"/>
      <c r="MHB29" s="293"/>
      <c r="MHC29" s="293"/>
      <c r="MHD29" s="293"/>
      <c r="MHE29" s="293"/>
      <c r="MHF29" s="293"/>
      <c r="MHG29" s="293"/>
      <c r="MHH29" s="293"/>
      <c r="MHI29" s="293"/>
      <c r="MHJ29" s="293"/>
      <c r="MHK29" s="293"/>
      <c r="MHL29" s="293"/>
      <c r="MHM29" s="293"/>
      <c r="MHN29" s="293"/>
      <c r="MHO29" s="293"/>
      <c r="MHP29" s="293"/>
      <c r="MHQ29" s="293"/>
      <c r="MHR29" s="293"/>
      <c r="MHS29" s="293"/>
      <c r="MHT29" s="293"/>
      <c r="MHU29" s="293"/>
      <c r="MHV29" s="293"/>
      <c r="MHW29" s="293"/>
      <c r="MHX29" s="293"/>
      <c r="MHY29" s="293"/>
      <c r="MHZ29" s="293"/>
      <c r="MIA29" s="293"/>
      <c r="MIB29" s="293"/>
      <c r="MIC29" s="293"/>
      <c r="MID29" s="293"/>
      <c r="MIE29" s="293"/>
      <c r="MIF29" s="293"/>
      <c r="MIG29" s="293"/>
      <c r="MIH29" s="293"/>
      <c r="MII29" s="293"/>
      <c r="MIJ29" s="293"/>
      <c r="MIK29" s="293"/>
      <c r="MIL29" s="293"/>
      <c r="MIM29" s="293"/>
      <c r="MIN29" s="293"/>
      <c r="MIO29" s="293"/>
      <c r="MIP29" s="293"/>
      <c r="MIQ29" s="293"/>
      <c r="MIR29" s="293"/>
      <c r="MIS29" s="293"/>
      <c r="MIT29" s="293"/>
      <c r="MIU29" s="293"/>
      <c r="MIV29" s="293"/>
      <c r="MIW29" s="293"/>
      <c r="MIX29" s="293"/>
      <c r="MIY29" s="293"/>
      <c r="MIZ29" s="293"/>
      <c r="MJA29" s="293"/>
      <c r="MJB29" s="293"/>
      <c r="MJC29" s="293"/>
      <c r="MJD29" s="293"/>
      <c r="MJE29" s="293"/>
      <c r="MJF29" s="293"/>
      <c r="MJG29" s="293"/>
      <c r="MJH29" s="293"/>
      <c r="MJI29" s="293"/>
      <c r="MJJ29" s="293"/>
      <c r="MJK29" s="293"/>
      <c r="MJL29" s="293"/>
      <c r="MJM29" s="293"/>
      <c r="MJN29" s="293"/>
      <c r="MJO29" s="293"/>
      <c r="MJP29" s="293"/>
      <c r="MJQ29" s="293"/>
      <c r="MJR29" s="293"/>
      <c r="MJS29" s="293"/>
      <c r="MJT29" s="293"/>
      <c r="MJU29" s="293"/>
      <c r="MJV29" s="293"/>
      <c r="MJW29" s="293"/>
      <c r="MJX29" s="293"/>
      <c r="MJY29" s="293"/>
      <c r="MJZ29" s="293"/>
      <c r="MKA29" s="293"/>
      <c r="MKB29" s="293"/>
      <c r="MKC29" s="293"/>
      <c r="MKD29" s="293"/>
      <c r="MKE29" s="293"/>
      <c r="MKF29" s="293"/>
      <c r="MKG29" s="293"/>
      <c r="MKH29" s="293"/>
      <c r="MKI29" s="293"/>
      <c r="MKJ29" s="293"/>
      <c r="MKK29" s="293"/>
      <c r="MKL29" s="293"/>
      <c r="MKM29" s="293"/>
      <c r="MKN29" s="293"/>
      <c r="MKO29" s="293"/>
      <c r="MKP29" s="293"/>
      <c r="MKQ29" s="293"/>
      <c r="MKR29" s="293"/>
      <c r="MKS29" s="293"/>
      <c r="MKT29" s="293"/>
      <c r="MKU29" s="293"/>
      <c r="MKV29" s="293"/>
      <c r="MKW29" s="293"/>
      <c r="MKX29" s="293"/>
      <c r="MKY29" s="293"/>
      <c r="MKZ29" s="293"/>
      <c r="MLA29" s="293"/>
      <c r="MLB29" s="293"/>
      <c r="MLC29" s="293"/>
      <c r="MLD29" s="293"/>
      <c r="MLE29" s="293"/>
      <c r="MLF29" s="293"/>
      <c r="MLG29" s="293"/>
      <c r="MLH29" s="293"/>
      <c r="MLI29" s="293"/>
      <c r="MLJ29" s="293"/>
      <c r="MLK29" s="293"/>
      <c r="MLL29" s="293"/>
      <c r="MLM29" s="293"/>
      <c r="MLN29" s="293"/>
      <c r="MLO29" s="293"/>
      <c r="MLP29" s="293"/>
      <c r="MLQ29" s="293"/>
      <c r="MLR29" s="293"/>
      <c r="MLS29" s="293"/>
      <c r="MLT29" s="293"/>
      <c r="MLU29" s="293"/>
      <c r="MLV29" s="293"/>
      <c r="MLW29" s="293"/>
      <c r="MLX29" s="293"/>
      <c r="MLY29" s="293"/>
      <c r="MLZ29" s="293"/>
      <c r="MMA29" s="293"/>
      <c r="MMB29" s="293"/>
      <c r="MMC29" s="293"/>
      <c r="MMD29" s="293"/>
      <c r="MME29" s="293"/>
      <c r="MMF29" s="293"/>
      <c r="MMG29" s="293"/>
      <c r="MMH29" s="293"/>
      <c r="MMI29" s="293"/>
      <c r="MMJ29" s="293"/>
      <c r="MMK29" s="293"/>
      <c r="MML29" s="293"/>
      <c r="MMM29" s="293"/>
      <c r="MMN29" s="293"/>
      <c r="MMO29" s="293"/>
      <c r="MMP29" s="293"/>
      <c r="MMQ29" s="293"/>
      <c r="MMR29" s="293"/>
      <c r="MMS29" s="293"/>
      <c r="MMT29" s="293"/>
      <c r="MMU29" s="293"/>
      <c r="MMV29" s="293"/>
      <c r="MMW29" s="293"/>
      <c r="MMX29" s="293"/>
      <c r="MMY29" s="293"/>
      <c r="MMZ29" s="293"/>
      <c r="MNA29" s="293"/>
      <c r="MNB29" s="293"/>
      <c r="MNC29" s="293"/>
      <c r="MND29" s="293"/>
      <c r="MNE29" s="293"/>
      <c r="MNF29" s="293"/>
      <c r="MNG29" s="293"/>
      <c r="MNH29" s="293"/>
      <c r="MNI29" s="293"/>
      <c r="MNJ29" s="293"/>
      <c r="MNK29" s="293"/>
      <c r="MNL29" s="293"/>
      <c r="MNM29" s="293"/>
      <c r="MNN29" s="293"/>
      <c r="MNO29" s="293"/>
      <c r="MNP29" s="293"/>
      <c r="MNQ29" s="293"/>
      <c r="MNR29" s="293"/>
      <c r="MNS29" s="293"/>
      <c r="MNT29" s="293"/>
      <c r="MNU29" s="293"/>
      <c r="MNV29" s="293"/>
      <c r="MNW29" s="293"/>
      <c r="MNX29" s="293"/>
      <c r="MNY29" s="293"/>
      <c r="MNZ29" s="293"/>
      <c r="MOA29" s="293"/>
      <c r="MOB29" s="293"/>
      <c r="MOC29" s="293"/>
      <c r="MOD29" s="293"/>
      <c r="MOE29" s="293"/>
      <c r="MOF29" s="293"/>
      <c r="MOG29" s="293"/>
      <c r="MOH29" s="293"/>
      <c r="MOI29" s="293"/>
      <c r="MOJ29" s="293"/>
      <c r="MOK29" s="293"/>
      <c r="MOL29" s="293"/>
      <c r="MOM29" s="293"/>
      <c r="MON29" s="293"/>
      <c r="MOO29" s="293"/>
      <c r="MOP29" s="293"/>
      <c r="MOQ29" s="293"/>
      <c r="MOR29" s="293"/>
      <c r="MOS29" s="293"/>
      <c r="MOT29" s="293"/>
      <c r="MOU29" s="293"/>
      <c r="MOV29" s="293"/>
      <c r="MOW29" s="293"/>
      <c r="MOX29" s="293"/>
      <c r="MOY29" s="293"/>
      <c r="MOZ29" s="293"/>
      <c r="MPA29" s="293"/>
      <c r="MPB29" s="293"/>
      <c r="MPC29" s="293"/>
      <c r="MPD29" s="293"/>
      <c r="MPE29" s="293"/>
      <c r="MPF29" s="293"/>
      <c r="MPG29" s="293"/>
      <c r="MPH29" s="293"/>
      <c r="MPI29" s="293"/>
      <c r="MPJ29" s="293"/>
      <c r="MPK29" s="293"/>
      <c r="MPL29" s="293"/>
      <c r="MPM29" s="293"/>
      <c r="MPN29" s="293"/>
      <c r="MPO29" s="293"/>
      <c r="MPP29" s="293"/>
      <c r="MPQ29" s="293"/>
      <c r="MPR29" s="293"/>
      <c r="MPS29" s="293"/>
      <c r="MPT29" s="293"/>
      <c r="MPU29" s="293"/>
      <c r="MPV29" s="293"/>
      <c r="MPW29" s="293"/>
      <c r="MPX29" s="293"/>
      <c r="MPY29" s="293"/>
      <c r="MPZ29" s="293"/>
      <c r="MQA29" s="293"/>
      <c r="MQB29" s="293"/>
      <c r="MQC29" s="293"/>
      <c r="MQD29" s="293"/>
      <c r="MQE29" s="293"/>
      <c r="MQF29" s="293"/>
      <c r="MQG29" s="293"/>
      <c r="MQH29" s="293"/>
      <c r="MQI29" s="293"/>
      <c r="MQJ29" s="293"/>
      <c r="MQK29" s="293"/>
      <c r="MQL29" s="293"/>
      <c r="MQM29" s="293"/>
      <c r="MQN29" s="293"/>
      <c r="MQO29" s="293"/>
      <c r="MQP29" s="293"/>
      <c r="MQQ29" s="293"/>
      <c r="MQR29" s="293"/>
      <c r="MQS29" s="293"/>
      <c r="MQT29" s="293"/>
      <c r="MQU29" s="293"/>
      <c r="MQV29" s="293"/>
      <c r="MQW29" s="293"/>
      <c r="MQX29" s="293"/>
      <c r="MQY29" s="293"/>
      <c r="MQZ29" s="293"/>
      <c r="MRA29" s="293"/>
      <c r="MRB29" s="293"/>
      <c r="MRC29" s="293"/>
      <c r="MRD29" s="293"/>
      <c r="MRE29" s="293"/>
      <c r="MRF29" s="293"/>
      <c r="MRG29" s="293"/>
      <c r="MRH29" s="293"/>
      <c r="MRI29" s="293"/>
      <c r="MRJ29" s="293"/>
      <c r="MRK29" s="293"/>
      <c r="MRL29" s="293"/>
      <c r="MRM29" s="293"/>
      <c r="MRN29" s="293"/>
      <c r="MRO29" s="293"/>
      <c r="MRP29" s="293"/>
      <c r="MRQ29" s="293"/>
      <c r="MRR29" s="293"/>
      <c r="MRS29" s="293"/>
      <c r="MRT29" s="293"/>
      <c r="MRU29" s="293"/>
      <c r="MRV29" s="293"/>
      <c r="MRW29" s="293"/>
      <c r="MRX29" s="293"/>
      <c r="MRY29" s="293"/>
      <c r="MRZ29" s="293"/>
      <c r="MSA29" s="293"/>
      <c r="MSB29" s="293"/>
      <c r="MSC29" s="293"/>
      <c r="MSD29" s="293"/>
      <c r="MSE29" s="293"/>
      <c r="MSF29" s="293"/>
      <c r="MSG29" s="293"/>
      <c r="MSH29" s="293"/>
      <c r="MSI29" s="293"/>
      <c r="MSJ29" s="293"/>
      <c r="MSK29" s="293"/>
      <c r="MSL29" s="293"/>
      <c r="MSM29" s="293"/>
      <c r="MSN29" s="293"/>
      <c r="MSO29" s="293"/>
      <c r="MSP29" s="293"/>
      <c r="MSQ29" s="293"/>
      <c r="MSR29" s="293"/>
      <c r="MSS29" s="293"/>
      <c r="MST29" s="293"/>
      <c r="MSU29" s="293"/>
      <c r="MSV29" s="293"/>
      <c r="MSW29" s="293"/>
      <c r="MSX29" s="293"/>
      <c r="MSY29" s="293"/>
      <c r="MSZ29" s="293"/>
      <c r="MTA29" s="293"/>
      <c r="MTB29" s="293"/>
      <c r="MTC29" s="293"/>
      <c r="MTD29" s="293"/>
      <c r="MTE29" s="293"/>
      <c r="MTF29" s="293"/>
      <c r="MTG29" s="293"/>
      <c r="MTH29" s="293"/>
      <c r="MTI29" s="293"/>
      <c r="MTJ29" s="293"/>
      <c r="MTK29" s="293"/>
      <c r="MTL29" s="293"/>
      <c r="MTM29" s="293"/>
      <c r="MTN29" s="293"/>
      <c r="MTO29" s="293"/>
      <c r="MTP29" s="293"/>
      <c r="MTQ29" s="293"/>
      <c r="MTR29" s="293"/>
      <c r="MTS29" s="293"/>
      <c r="MTT29" s="293"/>
      <c r="MTU29" s="293"/>
      <c r="MTV29" s="293"/>
      <c r="MTW29" s="293"/>
      <c r="MTX29" s="293"/>
      <c r="MTY29" s="293"/>
      <c r="MTZ29" s="293"/>
      <c r="MUA29" s="293"/>
      <c r="MUB29" s="293"/>
      <c r="MUC29" s="293"/>
      <c r="MUD29" s="293"/>
      <c r="MUE29" s="293"/>
      <c r="MUF29" s="293"/>
      <c r="MUG29" s="293"/>
      <c r="MUH29" s="293"/>
      <c r="MUI29" s="293"/>
      <c r="MUJ29" s="293"/>
      <c r="MUK29" s="293"/>
      <c r="MUL29" s="293"/>
      <c r="MUM29" s="293"/>
      <c r="MUN29" s="293"/>
      <c r="MUO29" s="293"/>
      <c r="MUP29" s="293"/>
      <c r="MUQ29" s="293"/>
      <c r="MUR29" s="293"/>
      <c r="MUS29" s="293"/>
      <c r="MUT29" s="293"/>
      <c r="MUU29" s="293"/>
      <c r="MUV29" s="293"/>
      <c r="MUW29" s="293"/>
      <c r="MUX29" s="293"/>
      <c r="MUY29" s="293"/>
      <c r="MUZ29" s="293"/>
      <c r="MVA29" s="293"/>
      <c r="MVB29" s="293"/>
      <c r="MVC29" s="293"/>
      <c r="MVD29" s="293"/>
      <c r="MVE29" s="293"/>
      <c r="MVF29" s="293"/>
      <c r="MVG29" s="293"/>
      <c r="MVH29" s="293"/>
      <c r="MVI29" s="293"/>
      <c r="MVJ29" s="293"/>
      <c r="MVK29" s="293"/>
      <c r="MVL29" s="293"/>
      <c r="MVM29" s="293"/>
      <c r="MVN29" s="293"/>
      <c r="MVO29" s="293"/>
      <c r="MVP29" s="293"/>
      <c r="MVQ29" s="293"/>
      <c r="MVR29" s="293"/>
      <c r="MVS29" s="293"/>
      <c r="MVT29" s="293"/>
      <c r="MVU29" s="293"/>
      <c r="MVV29" s="293"/>
      <c r="MVW29" s="293"/>
      <c r="MVX29" s="293"/>
      <c r="MVY29" s="293"/>
      <c r="MVZ29" s="293"/>
      <c r="MWA29" s="293"/>
      <c r="MWB29" s="293"/>
      <c r="MWC29" s="293"/>
      <c r="MWD29" s="293"/>
      <c r="MWE29" s="293"/>
      <c r="MWF29" s="293"/>
      <c r="MWG29" s="293"/>
      <c r="MWH29" s="293"/>
      <c r="MWI29" s="293"/>
      <c r="MWJ29" s="293"/>
      <c r="MWK29" s="293"/>
      <c r="MWL29" s="293"/>
      <c r="MWM29" s="293"/>
      <c r="MWN29" s="293"/>
      <c r="MWO29" s="293"/>
      <c r="MWP29" s="293"/>
      <c r="MWQ29" s="293"/>
      <c r="MWR29" s="293"/>
      <c r="MWS29" s="293"/>
      <c r="MWT29" s="293"/>
      <c r="MWU29" s="293"/>
      <c r="MWV29" s="293"/>
      <c r="MWW29" s="293"/>
      <c r="MWX29" s="293"/>
      <c r="MWY29" s="293"/>
      <c r="MWZ29" s="293"/>
      <c r="MXA29" s="293"/>
      <c r="MXB29" s="293"/>
      <c r="MXC29" s="293"/>
      <c r="MXD29" s="293"/>
      <c r="MXE29" s="293"/>
      <c r="MXF29" s="293"/>
      <c r="MXG29" s="293"/>
      <c r="MXH29" s="293"/>
      <c r="MXI29" s="293"/>
      <c r="MXJ29" s="293"/>
      <c r="MXK29" s="293"/>
      <c r="MXL29" s="293"/>
      <c r="MXM29" s="293"/>
      <c r="MXN29" s="293"/>
      <c r="MXO29" s="293"/>
      <c r="MXP29" s="293"/>
      <c r="MXQ29" s="293"/>
      <c r="MXR29" s="293"/>
      <c r="MXS29" s="293"/>
      <c r="MXT29" s="293"/>
      <c r="MXU29" s="293"/>
      <c r="MXV29" s="293"/>
      <c r="MXW29" s="293"/>
      <c r="MXX29" s="293"/>
      <c r="MXY29" s="293"/>
      <c r="MXZ29" s="293"/>
      <c r="MYA29" s="293"/>
      <c r="MYB29" s="293"/>
      <c r="MYC29" s="293"/>
      <c r="MYD29" s="293"/>
      <c r="MYE29" s="293"/>
      <c r="MYF29" s="293"/>
      <c r="MYG29" s="293"/>
      <c r="MYH29" s="293"/>
      <c r="MYI29" s="293"/>
      <c r="MYJ29" s="293"/>
      <c r="MYK29" s="293"/>
      <c r="MYL29" s="293"/>
      <c r="MYM29" s="293"/>
      <c r="MYN29" s="293"/>
      <c r="MYO29" s="293"/>
      <c r="MYP29" s="293"/>
      <c r="MYQ29" s="293"/>
      <c r="MYR29" s="293"/>
      <c r="MYS29" s="293"/>
      <c r="MYT29" s="293"/>
      <c r="MYU29" s="293"/>
      <c r="MYV29" s="293"/>
      <c r="MYW29" s="293"/>
      <c r="MYX29" s="293"/>
      <c r="MYY29" s="293"/>
      <c r="MYZ29" s="293"/>
      <c r="MZA29" s="293"/>
      <c r="MZB29" s="293"/>
      <c r="MZC29" s="293"/>
      <c r="MZD29" s="293"/>
      <c r="MZE29" s="293"/>
      <c r="MZF29" s="293"/>
      <c r="MZG29" s="293"/>
      <c r="MZH29" s="293"/>
      <c r="MZI29" s="293"/>
      <c r="MZJ29" s="293"/>
      <c r="MZK29" s="293"/>
      <c r="MZL29" s="293"/>
      <c r="MZM29" s="293"/>
      <c r="MZN29" s="293"/>
      <c r="MZO29" s="293"/>
      <c r="MZP29" s="293"/>
      <c r="MZQ29" s="293"/>
      <c r="MZR29" s="293"/>
      <c r="MZS29" s="293"/>
      <c r="MZT29" s="293"/>
      <c r="MZU29" s="293"/>
      <c r="MZV29" s="293"/>
      <c r="MZW29" s="293"/>
      <c r="MZX29" s="293"/>
      <c r="MZY29" s="293"/>
      <c r="MZZ29" s="293"/>
      <c r="NAA29" s="293"/>
      <c r="NAB29" s="293"/>
      <c r="NAC29" s="293"/>
      <c r="NAD29" s="293"/>
      <c r="NAE29" s="293"/>
      <c r="NAF29" s="293"/>
      <c r="NAG29" s="293"/>
      <c r="NAH29" s="293"/>
      <c r="NAI29" s="293"/>
      <c r="NAJ29" s="293"/>
      <c r="NAK29" s="293"/>
      <c r="NAL29" s="293"/>
      <c r="NAM29" s="293"/>
      <c r="NAN29" s="293"/>
      <c r="NAO29" s="293"/>
      <c r="NAP29" s="293"/>
      <c r="NAQ29" s="293"/>
      <c r="NAR29" s="293"/>
      <c r="NAS29" s="293"/>
      <c r="NAT29" s="293"/>
      <c r="NAU29" s="293"/>
      <c r="NAV29" s="293"/>
      <c r="NAW29" s="293"/>
      <c r="NAX29" s="293"/>
      <c r="NAY29" s="293"/>
      <c r="NAZ29" s="293"/>
      <c r="NBA29" s="293"/>
      <c r="NBB29" s="293"/>
      <c r="NBC29" s="293"/>
      <c r="NBD29" s="293"/>
      <c r="NBE29" s="293"/>
      <c r="NBF29" s="293"/>
      <c r="NBG29" s="293"/>
      <c r="NBH29" s="293"/>
      <c r="NBI29" s="293"/>
      <c r="NBJ29" s="293"/>
      <c r="NBK29" s="293"/>
      <c r="NBL29" s="293"/>
      <c r="NBM29" s="293"/>
      <c r="NBN29" s="293"/>
      <c r="NBO29" s="293"/>
      <c r="NBP29" s="293"/>
      <c r="NBQ29" s="293"/>
      <c r="NBR29" s="293"/>
      <c r="NBS29" s="293"/>
      <c r="NBT29" s="293"/>
      <c r="NBU29" s="293"/>
      <c r="NBV29" s="293"/>
      <c r="NBW29" s="293"/>
      <c r="NBX29" s="293"/>
      <c r="NBY29" s="293"/>
      <c r="NBZ29" s="293"/>
      <c r="NCA29" s="293"/>
      <c r="NCB29" s="293"/>
      <c r="NCC29" s="293"/>
      <c r="NCD29" s="293"/>
      <c r="NCE29" s="293"/>
      <c r="NCF29" s="293"/>
      <c r="NCG29" s="293"/>
      <c r="NCH29" s="293"/>
      <c r="NCI29" s="293"/>
      <c r="NCJ29" s="293"/>
      <c r="NCK29" s="293"/>
      <c r="NCL29" s="293"/>
      <c r="NCM29" s="293"/>
      <c r="NCN29" s="293"/>
      <c r="NCO29" s="293"/>
      <c r="NCP29" s="293"/>
      <c r="NCQ29" s="293"/>
      <c r="NCR29" s="293"/>
      <c r="NCS29" s="293"/>
      <c r="NCT29" s="293"/>
      <c r="NCU29" s="293"/>
      <c r="NCV29" s="293"/>
      <c r="NCW29" s="293"/>
      <c r="NCX29" s="293"/>
      <c r="NCY29" s="293"/>
      <c r="NCZ29" s="293"/>
      <c r="NDA29" s="293"/>
      <c r="NDB29" s="293"/>
      <c r="NDC29" s="293"/>
      <c r="NDD29" s="293"/>
      <c r="NDE29" s="293"/>
      <c r="NDF29" s="293"/>
      <c r="NDG29" s="293"/>
      <c r="NDH29" s="293"/>
      <c r="NDI29" s="293"/>
      <c r="NDJ29" s="293"/>
      <c r="NDK29" s="293"/>
      <c r="NDL29" s="293"/>
      <c r="NDM29" s="293"/>
      <c r="NDN29" s="293"/>
      <c r="NDO29" s="293"/>
      <c r="NDP29" s="293"/>
      <c r="NDQ29" s="293"/>
      <c r="NDR29" s="293"/>
      <c r="NDS29" s="293"/>
      <c r="NDT29" s="293"/>
      <c r="NDU29" s="293"/>
      <c r="NDV29" s="293"/>
      <c r="NDW29" s="293"/>
      <c r="NDX29" s="293"/>
      <c r="NDY29" s="293"/>
      <c r="NDZ29" s="293"/>
      <c r="NEA29" s="293"/>
      <c r="NEB29" s="293"/>
      <c r="NEC29" s="293"/>
      <c r="NED29" s="293"/>
      <c r="NEE29" s="293"/>
      <c r="NEF29" s="293"/>
      <c r="NEG29" s="293"/>
      <c r="NEH29" s="293"/>
      <c r="NEI29" s="293"/>
      <c r="NEJ29" s="293"/>
      <c r="NEK29" s="293"/>
      <c r="NEL29" s="293"/>
      <c r="NEM29" s="293"/>
      <c r="NEN29" s="293"/>
      <c r="NEO29" s="293"/>
      <c r="NEP29" s="293"/>
      <c r="NEQ29" s="293"/>
      <c r="NER29" s="293"/>
      <c r="NES29" s="293"/>
      <c r="NET29" s="293"/>
      <c r="NEU29" s="293"/>
      <c r="NEV29" s="293"/>
      <c r="NEW29" s="293"/>
      <c r="NEX29" s="293"/>
      <c r="NEY29" s="293"/>
      <c r="NEZ29" s="293"/>
      <c r="NFA29" s="293"/>
      <c r="NFB29" s="293"/>
      <c r="NFC29" s="293"/>
      <c r="NFD29" s="293"/>
      <c r="NFE29" s="293"/>
      <c r="NFF29" s="293"/>
      <c r="NFG29" s="293"/>
      <c r="NFH29" s="293"/>
      <c r="NFI29" s="293"/>
      <c r="NFJ29" s="293"/>
      <c r="NFK29" s="293"/>
      <c r="NFL29" s="293"/>
      <c r="NFM29" s="293"/>
      <c r="NFN29" s="293"/>
      <c r="NFO29" s="293"/>
      <c r="NFP29" s="293"/>
      <c r="NFQ29" s="293"/>
      <c r="NFR29" s="293"/>
      <c r="NFS29" s="293"/>
      <c r="NFT29" s="293"/>
      <c r="NFU29" s="293"/>
      <c r="NFV29" s="293"/>
      <c r="NFW29" s="293"/>
      <c r="NFX29" s="293"/>
      <c r="NFY29" s="293"/>
      <c r="NFZ29" s="293"/>
      <c r="NGA29" s="293"/>
      <c r="NGB29" s="293"/>
      <c r="NGC29" s="293"/>
      <c r="NGD29" s="293"/>
      <c r="NGE29" s="293"/>
      <c r="NGF29" s="293"/>
      <c r="NGG29" s="293"/>
      <c r="NGH29" s="293"/>
      <c r="NGI29" s="293"/>
      <c r="NGJ29" s="293"/>
      <c r="NGK29" s="293"/>
      <c r="NGL29" s="293"/>
      <c r="NGM29" s="293"/>
      <c r="NGN29" s="293"/>
      <c r="NGO29" s="293"/>
      <c r="NGP29" s="293"/>
      <c r="NGQ29" s="293"/>
      <c r="NGR29" s="293"/>
      <c r="NGS29" s="293"/>
      <c r="NGT29" s="293"/>
      <c r="NGU29" s="293"/>
      <c r="NGV29" s="293"/>
      <c r="NGW29" s="293"/>
      <c r="NGX29" s="293"/>
      <c r="NGY29" s="293"/>
      <c r="NGZ29" s="293"/>
      <c r="NHA29" s="293"/>
      <c r="NHB29" s="293"/>
      <c r="NHC29" s="293"/>
      <c r="NHD29" s="293"/>
      <c r="NHE29" s="293"/>
      <c r="NHF29" s="293"/>
      <c r="NHG29" s="293"/>
      <c r="NHH29" s="293"/>
      <c r="NHI29" s="293"/>
      <c r="NHJ29" s="293"/>
      <c r="NHK29" s="293"/>
      <c r="NHL29" s="293"/>
      <c r="NHM29" s="293"/>
      <c r="NHN29" s="293"/>
      <c r="NHO29" s="293"/>
      <c r="NHP29" s="293"/>
      <c r="NHQ29" s="293"/>
      <c r="NHR29" s="293"/>
      <c r="NHS29" s="293"/>
      <c r="NHT29" s="293"/>
      <c r="NHU29" s="293"/>
      <c r="NHV29" s="293"/>
      <c r="NHW29" s="293"/>
      <c r="NHX29" s="293"/>
      <c r="NHY29" s="293"/>
      <c r="NHZ29" s="293"/>
      <c r="NIA29" s="293"/>
      <c r="NIB29" s="293"/>
      <c r="NIC29" s="293"/>
      <c r="NID29" s="293"/>
      <c r="NIE29" s="293"/>
      <c r="NIF29" s="293"/>
      <c r="NIG29" s="293"/>
      <c r="NIH29" s="293"/>
      <c r="NII29" s="293"/>
      <c r="NIJ29" s="293"/>
      <c r="NIK29" s="293"/>
      <c r="NIL29" s="293"/>
      <c r="NIM29" s="293"/>
      <c r="NIN29" s="293"/>
      <c r="NIO29" s="293"/>
      <c r="NIP29" s="293"/>
      <c r="NIQ29" s="293"/>
      <c r="NIR29" s="293"/>
      <c r="NIS29" s="293"/>
      <c r="NIT29" s="293"/>
      <c r="NIU29" s="293"/>
      <c r="NIV29" s="293"/>
      <c r="NIW29" s="293"/>
      <c r="NIX29" s="293"/>
      <c r="NIY29" s="293"/>
      <c r="NIZ29" s="293"/>
      <c r="NJA29" s="293"/>
      <c r="NJB29" s="293"/>
      <c r="NJC29" s="293"/>
      <c r="NJD29" s="293"/>
      <c r="NJE29" s="293"/>
      <c r="NJF29" s="293"/>
      <c r="NJG29" s="293"/>
      <c r="NJH29" s="293"/>
      <c r="NJI29" s="293"/>
      <c r="NJJ29" s="293"/>
      <c r="NJK29" s="293"/>
      <c r="NJL29" s="293"/>
      <c r="NJM29" s="293"/>
      <c r="NJN29" s="293"/>
      <c r="NJO29" s="293"/>
      <c r="NJP29" s="293"/>
      <c r="NJQ29" s="293"/>
      <c r="NJR29" s="293"/>
      <c r="NJS29" s="293"/>
      <c r="NJT29" s="293"/>
      <c r="NJU29" s="293"/>
      <c r="NJV29" s="293"/>
      <c r="NJW29" s="293"/>
      <c r="NJX29" s="293"/>
      <c r="NJY29" s="293"/>
      <c r="NJZ29" s="293"/>
      <c r="NKA29" s="293"/>
      <c r="NKB29" s="293"/>
      <c r="NKC29" s="293"/>
      <c r="NKD29" s="293"/>
      <c r="NKE29" s="293"/>
      <c r="NKF29" s="293"/>
      <c r="NKG29" s="293"/>
      <c r="NKH29" s="293"/>
      <c r="NKI29" s="293"/>
      <c r="NKJ29" s="293"/>
      <c r="NKK29" s="293"/>
      <c r="NKL29" s="293"/>
      <c r="NKM29" s="293"/>
      <c r="NKN29" s="293"/>
      <c r="NKO29" s="293"/>
      <c r="NKP29" s="293"/>
      <c r="NKQ29" s="293"/>
      <c r="NKR29" s="293"/>
      <c r="NKS29" s="293"/>
      <c r="NKT29" s="293"/>
      <c r="NKU29" s="293"/>
      <c r="NKV29" s="293"/>
      <c r="NKW29" s="293"/>
      <c r="NKX29" s="293"/>
      <c r="NKY29" s="293"/>
      <c r="NKZ29" s="293"/>
      <c r="NLA29" s="293"/>
      <c r="NLB29" s="293"/>
      <c r="NLC29" s="293"/>
      <c r="NLD29" s="293"/>
      <c r="NLE29" s="293"/>
      <c r="NLF29" s="293"/>
      <c r="NLG29" s="293"/>
      <c r="NLH29" s="293"/>
      <c r="NLI29" s="293"/>
      <c r="NLJ29" s="293"/>
      <c r="NLK29" s="293"/>
      <c r="NLL29" s="293"/>
      <c r="NLM29" s="293"/>
      <c r="NLN29" s="293"/>
      <c r="NLO29" s="293"/>
      <c r="NLP29" s="293"/>
      <c r="NLQ29" s="293"/>
      <c r="NLR29" s="293"/>
      <c r="NLS29" s="293"/>
      <c r="NLT29" s="293"/>
      <c r="NLU29" s="293"/>
      <c r="NLV29" s="293"/>
      <c r="NLW29" s="293"/>
      <c r="NLX29" s="293"/>
      <c r="NLY29" s="293"/>
      <c r="NLZ29" s="293"/>
      <c r="NMA29" s="293"/>
      <c r="NMB29" s="293"/>
      <c r="NMC29" s="293"/>
      <c r="NMD29" s="293"/>
      <c r="NME29" s="293"/>
      <c r="NMF29" s="293"/>
      <c r="NMG29" s="293"/>
      <c r="NMH29" s="293"/>
      <c r="NMI29" s="293"/>
      <c r="NMJ29" s="293"/>
      <c r="NMK29" s="293"/>
      <c r="NML29" s="293"/>
      <c r="NMM29" s="293"/>
      <c r="NMN29" s="293"/>
      <c r="NMO29" s="293"/>
      <c r="NMP29" s="293"/>
      <c r="NMQ29" s="293"/>
      <c r="NMR29" s="293"/>
      <c r="NMS29" s="293"/>
      <c r="NMT29" s="293"/>
      <c r="NMU29" s="293"/>
      <c r="NMV29" s="293"/>
      <c r="NMW29" s="293"/>
      <c r="NMX29" s="293"/>
      <c r="NMY29" s="293"/>
      <c r="NMZ29" s="293"/>
      <c r="NNA29" s="293"/>
      <c r="NNB29" s="293"/>
      <c r="NNC29" s="293"/>
      <c r="NND29" s="293"/>
      <c r="NNE29" s="293"/>
      <c r="NNF29" s="293"/>
      <c r="NNG29" s="293"/>
      <c r="NNH29" s="293"/>
      <c r="NNI29" s="293"/>
      <c r="NNJ29" s="293"/>
      <c r="NNK29" s="293"/>
      <c r="NNL29" s="293"/>
      <c r="NNM29" s="293"/>
      <c r="NNN29" s="293"/>
      <c r="NNO29" s="293"/>
      <c r="NNP29" s="293"/>
      <c r="NNQ29" s="293"/>
      <c r="NNR29" s="293"/>
      <c r="NNS29" s="293"/>
      <c r="NNT29" s="293"/>
      <c r="NNU29" s="293"/>
      <c r="NNV29" s="293"/>
      <c r="NNW29" s="293"/>
      <c r="NNX29" s="293"/>
      <c r="NNY29" s="293"/>
      <c r="NNZ29" s="293"/>
      <c r="NOA29" s="293"/>
      <c r="NOB29" s="293"/>
      <c r="NOC29" s="293"/>
      <c r="NOD29" s="293"/>
      <c r="NOE29" s="293"/>
      <c r="NOF29" s="293"/>
      <c r="NOG29" s="293"/>
      <c r="NOH29" s="293"/>
      <c r="NOI29" s="293"/>
      <c r="NOJ29" s="293"/>
      <c r="NOK29" s="293"/>
      <c r="NOL29" s="293"/>
      <c r="NOM29" s="293"/>
      <c r="NON29" s="293"/>
      <c r="NOO29" s="293"/>
      <c r="NOP29" s="293"/>
      <c r="NOQ29" s="293"/>
      <c r="NOR29" s="293"/>
      <c r="NOS29" s="293"/>
      <c r="NOT29" s="293"/>
      <c r="NOU29" s="293"/>
      <c r="NOV29" s="293"/>
      <c r="NOW29" s="293"/>
      <c r="NOX29" s="293"/>
      <c r="NOY29" s="293"/>
      <c r="NOZ29" s="293"/>
      <c r="NPA29" s="293"/>
      <c r="NPB29" s="293"/>
      <c r="NPC29" s="293"/>
      <c r="NPD29" s="293"/>
      <c r="NPE29" s="293"/>
      <c r="NPF29" s="293"/>
      <c r="NPG29" s="293"/>
      <c r="NPH29" s="293"/>
      <c r="NPI29" s="293"/>
      <c r="NPJ29" s="293"/>
      <c r="NPK29" s="293"/>
      <c r="NPL29" s="293"/>
      <c r="NPM29" s="293"/>
      <c r="NPN29" s="293"/>
      <c r="NPO29" s="293"/>
      <c r="NPP29" s="293"/>
      <c r="NPQ29" s="293"/>
      <c r="NPR29" s="293"/>
      <c r="NPS29" s="293"/>
      <c r="NPT29" s="293"/>
      <c r="NPU29" s="293"/>
      <c r="NPV29" s="293"/>
      <c r="NPW29" s="293"/>
      <c r="NPX29" s="293"/>
      <c r="NPY29" s="293"/>
      <c r="NPZ29" s="293"/>
      <c r="NQA29" s="293"/>
      <c r="NQB29" s="293"/>
      <c r="NQC29" s="293"/>
      <c r="NQD29" s="293"/>
      <c r="NQE29" s="293"/>
      <c r="NQF29" s="293"/>
      <c r="NQG29" s="293"/>
      <c r="NQH29" s="293"/>
      <c r="NQI29" s="293"/>
      <c r="NQJ29" s="293"/>
      <c r="NQK29" s="293"/>
      <c r="NQL29" s="293"/>
      <c r="NQM29" s="293"/>
      <c r="NQN29" s="293"/>
      <c r="NQO29" s="293"/>
      <c r="NQP29" s="293"/>
      <c r="NQQ29" s="293"/>
      <c r="NQR29" s="293"/>
      <c r="NQS29" s="293"/>
      <c r="NQT29" s="293"/>
      <c r="NQU29" s="293"/>
      <c r="NQV29" s="293"/>
      <c r="NQW29" s="293"/>
      <c r="NQX29" s="293"/>
      <c r="NQY29" s="293"/>
      <c r="NQZ29" s="293"/>
      <c r="NRA29" s="293"/>
      <c r="NRB29" s="293"/>
      <c r="NRC29" s="293"/>
      <c r="NRD29" s="293"/>
      <c r="NRE29" s="293"/>
      <c r="NRF29" s="293"/>
      <c r="NRG29" s="293"/>
      <c r="NRH29" s="293"/>
      <c r="NRI29" s="293"/>
      <c r="NRJ29" s="293"/>
      <c r="NRK29" s="293"/>
      <c r="NRL29" s="293"/>
      <c r="NRM29" s="293"/>
      <c r="NRN29" s="293"/>
      <c r="NRO29" s="293"/>
      <c r="NRP29" s="293"/>
      <c r="NRQ29" s="293"/>
      <c r="NRR29" s="293"/>
      <c r="NRS29" s="293"/>
      <c r="NRT29" s="293"/>
      <c r="NRU29" s="293"/>
      <c r="NRV29" s="293"/>
      <c r="NRW29" s="293"/>
      <c r="NRX29" s="293"/>
      <c r="NRY29" s="293"/>
      <c r="NRZ29" s="293"/>
      <c r="NSA29" s="293"/>
      <c r="NSB29" s="293"/>
      <c r="NSC29" s="293"/>
      <c r="NSD29" s="293"/>
      <c r="NSE29" s="293"/>
      <c r="NSF29" s="293"/>
      <c r="NSG29" s="293"/>
      <c r="NSH29" s="293"/>
      <c r="NSI29" s="293"/>
      <c r="NSJ29" s="293"/>
      <c r="NSK29" s="293"/>
      <c r="NSL29" s="293"/>
      <c r="NSM29" s="293"/>
      <c r="NSN29" s="293"/>
      <c r="NSO29" s="293"/>
      <c r="NSP29" s="293"/>
      <c r="NSQ29" s="293"/>
      <c r="NSR29" s="293"/>
      <c r="NSS29" s="293"/>
      <c r="NST29" s="293"/>
      <c r="NSU29" s="293"/>
      <c r="NSV29" s="293"/>
      <c r="NSW29" s="293"/>
      <c r="NSX29" s="293"/>
      <c r="NSY29" s="293"/>
      <c r="NSZ29" s="293"/>
      <c r="NTA29" s="293"/>
      <c r="NTB29" s="293"/>
      <c r="NTC29" s="293"/>
      <c r="NTD29" s="293"/>
      <c r="NTE29" s="293"/>
      <c r="NTF29" s="293"/>
      <c r="NTG29" s="293"/>
      <c r="NTH29" s="293"/>
      <c r="NTI29" s="293"/>
      <c r="NTJ29" s="293"/>
      <c r="NTK29" s="293"/>
      <c r="NTL29" s="293"/>
      <c r="NTM29" s="293"/>
      <c r="NTN29" s="293"/>
      <c r="NTO29" s="293"/>
      <c r="NTP29" s="293"/>
      <c r="NTQ29" s="293"/>
      <c r="NTR29" s="293"/>
      <c r="NTS29" s="293"/>
      <c r="NTT29" s="293"/>
      <c r="NTU29" s="293"/>
      <c r="NTV29" s="293"/>
      <c r="NTW29" s="293"/>
      <c r="NTX29" s="293"/>
      <c r="NTY29" s="293"/>
      <c r="NTZ29" s="293"/>
      <c r="NUA29" s="293"/>
      <c r="NUB29" s="293"/>
      <c r="NUC29" s="293"/>
      <c r="NUD29" s="293"/>
      <c r="NUE29" s="293"/>
      <c r="NUF29" s="293"/>
      <c r="NUG29" s="293"/>
      <c r="NUH29" s="293"/>
      <c r="NUI29" s="293"/>
      <c r="NUJ29" s="293"/>
      <c r="NUK29" s="293"/>
      <c r="NUL29" s="293"/>
      <c r="NUM29" s="293"/>
      <c r="NUN29" s="293"/>
      <c r="NUO29" s="293"/>
      <c r="NUP29" s="293"/>
      <c r="NUQ29" s="293"/>
      <c r="NUR29" s="293"/>
      <c r="NUS29" s="293"/>
      <c r="NUT29" s="293"/>
      <c r="NUU29" s="293"/>
      <c r="NUV29" s="293"/>
      <c r="NUW29" s="293"/>
      <c r="NUX29" s="293"/>
      <c r="NUY29" s="293"/>
      <c r="NUZ29" s="293"/>
      <c r="NVA29" s="293"/>
      <c r="NVB29" s="293"/>
      <c r="NVC29" s="293"/>
      <c r="NVD29" s="293"/>
      <c r="NVE29" s="293"/>
      <c r="NVF29" s="293"/>
      <c r="NVG29" s="293"/>
      <c r="NVH29" s="293"/>
      <c r="NVI29" s="293"/>
      <c r="NVJ29" s="293"/>
      <c r="NVK29" s="293"/>
      <c r="NVL29" s="293"/>
      <c r="NVM29" s="293"/>
      <c r="NVN29" s="293"/>
      <c r="NVO29" s="293"/>
      <c r="NVP29" s="293"/>
      <c r="NVQ29" s="293"/>
      <c r="NVR29" s="293"/>
      <c r="NVS29" s="293"/>
      <c r="NVT29" s="293"/>
      <c r="NVU29" s="293"/>
      <c r="NVV29" s="293"/>
      <c r="NVW29" s="293"/>
      <c r="NVX29" s="293"/>
      <c r="NVY29" s="293"/>
      <c r="NVZ29" s="293"/>
      <c r="NWA29" s="293"/>
      <c r="NWB29" s="293"/>
      <c r="NWC29" s="293"/>
      <c r="NWD29" s="293"/>
      <c r="NWE29" s="293"/>
      <c r="NWF29" s="293"/>
      <c r="NWG29" s="293"/>
      <c r="NWH29" s="293"/>
      <c r="NWI29" s="293"/>
      <c r="NWJ29" s="293"/>
      <c r="NWK29" s="293"/>
      <c r="NWL29" s="293"/>
      <c r="NWM29" s="293"/>
      <c r="NWN29" s="293"/>
      <c r="NWO29" s="293"/>
      <c r="NWP29" s="293"/>
      <c r="NWQ29" s="293"/>
      <c r="NWR29" s="293"/>
      <c r="NWS29" s="293"/>
      <c r="NWT29" s="293"/>
      <c r="NWU29" s="293"/>
      <c r="NWV29" s="293"/>
      <c r="NWW29" s="293"/>
      <c r="NWX29" s="293"/>
      <c r="NWY29" s="293"/>
      <c r="NWZ29" s="293"/>
      <c r="NXA29" s="293"/>
      <c r="NXB29" s="293"/>
      <c r="NXC29" s="293"/>
      <c r="NXD29" s="293"/>
      <c r="NXE29" s="293"/>
      <c r="NXF29" s="293"/>
      <c r="NXG29" s="293"/>
      <c r="NXH29" s="293"/>
      <c r="NXI29" s="293"/>
      <c r="NXJ29" s="293"/>
      <c r="NXK29" s="293"/>
      <c r="NXL29" s="293"/>
      <c r="NXM29" s="293"/>
      <c r="NXN29" s="293"/>
      <c r="NXO29" s="293"/>
      <c r="NXP29" s="293"/>
      <c r="NXQ29" s="293"/>
      <c r="NXR29" s="293"/>
      <c r="NXS29" s="293"/>
      <c r="NXT29" s="293"/>
      <c r="NXU29" s="293"/>
      <c r="NXV29" s="293"/>
      <c r="NXW29" s="293"/>
      <c r="NXX29" s="293"/>
      <c r="NXY29" s="293"/>
      <c r="NXZ29" s="293"/>
      <c r="NYA29" s="293"/>
      <c r="NYB29" s="293"/>
      <c r="NYC29" s="293"/>
      <c r="NYD29" s="293"/>
      <c r="NYE29" s="293"/>
      <c r="NYF29" s="293"/>
      <c r="NYG29" s="293"/>
      <c r="NYH29" s="293"/>
      <c r="NYI29" s="293"/>
      <c r="NYJ29" s="293"/>
      <c r="NYK29" s="293"/>
      <c r="NYL29" s="293"/>
      <c r="NYM29" s="293"/>
      <c r="NYN29" s="293"/>
      <c r="NYO29" s="293"/>
      <c r="NYP29" s="293"/>
      <c r="NYQ29" s="293"/>
      <c r="NYR29" s="293"/>
      <c r="NYS29" s="293"/>
      <c r="NYT29" s="293"/>
      <c r="NYU29" s="293"/>
      <c r="NYV29" s="293"/>
      <c r="NYW29" s="293"/>
      <c r="NYX29" s="293"/>
      <c r="NYY29" s="293"/>
      <c r="NYZ29" s="293"/>
      <c r="NZA29" s="293"/>
      <c r="NZB29" s="293"/>
      <c r="NZC29" s="293"/>
      <c r="NZD29" s="293"/>
      <c r="NZE29" s="293"/>
      <c r="NZF29" s="293"/>
      <c r="NZG29" s="293"/>
      <c r="NZH29" s="293"/>
      <c r="NZI29" s="293"/>
      <c r="NZJ29" s="293"/>
      <c r="NZK29" s="293"/>
      <c r="NZL29" s="293"/>
      <c r="NZM29" s="293"/>
      <c r="NZN29" s="293"/>
      <c r="NZO29" s="293"/>
      <c r="NZP29" s="293"/>
      <c r="NZQ29" s="293"/>
      <c r="NZR29" s="293"/>
      <c r="NZS29" s="293"/>
      <c r="NZT29" s="293"/>
      <c r="NZU29" s="293"/>
      <c r="NZV29" s="293"/>
      <c r="NZW29" s="293"/>
      <c r="NZX29" s="293"/>
      <c r="NZY29" s="293"/>
      <c r="NZZ29" s="293"/>
      <c r="OAA29" s="293"/>
      <c r="OAB29" s="293"/>
      <c r="OAC29" s="293"/>
      <c r="OAD29" s="293"/>
      <c r="OAE29" s="293"/>
      <c r="OAF29" s="293"/>
      <c r="OAG29" s="293"/>
      <c r="OAH29" s="293"/>
      <c r="OAI29" s="293"/>
      <c r="OAJ29" s="293"/>
      <c r="OAK29" s="293"/>
      <c r="OAL29" s="293"/>
      <c r="OAM29" s="293"/>
      <c r="OAN29" s="293"/>
      <c r="OAO29" s="293"/>
      <c r="OAP29" s="293"/>
      <c r="OAQ29" s="293"/>
      <c r="OAR29" s="293"/>
      <c r="OAS29" s="293"/>
      <c r="OAT29" s="293"/>
      <c r="OAU29" s="293"/>
      <c r="OAV29" s="293"/>
      <c r="OAW29" s="293"/>
      <c r="OAX29" s="293"/>
      <c r="OAY29" s="293"/>
      <c r="OAZ29" s="293"/>
      <c r="OBA29" s="293"/>
      <c r="OBB29" s="293"/>
      <c r="OBC29" s="293"/>
      <c r="OBD29" s="293"/>
      <c r="OBE29" s="293"/>
      <c r="OBF29" s="293"/>
      <c r="OBG29" s="293"/>
      <c r="OBH29" s="293"/>
      <c r="OBI29" s="293"/>
      <c r="OBJ29" s="293"/>
      <c r="OBK29" s="293"/>
      <c r="OBL29" s="293"/>
      <c r="OBM29" s="293"/>
      <c r="OBN29" s="293"/>
      <c r="OBO29" s="293"/>
      <c r="OBP29" s="293"/>
      <c r="OBQ29" s="293"/>
      <c r="OBR29" s="293"/>
      <c r="OBS29" s="293"/>
      <c r="OBT29" s="293"/>
      <c r="OBU29" s="293"/>
      <c r="OBV29" s="293"/>
      <c r="OBW29" s="293"/>
      <c r="OBX29" s="293"/>
      <c r="OBY29" s="293"/>
      <c r="OBZ29" s="293"/>
      <c r="OCA29" s="293"/>
      <c r="OCB29" s="293"/>
      <c r="OCC29" s="293"/>
      <c r="OCD29" s="293"/>
      <c r="OCE29" s="293"/>
      <c r="OCF29" s="293"/>
      <c r="OCG29" s="293"/>
      <c r="OCH29" s="293"/>
      <c r="OCI29" s="293"/>
      <c r="OCJ29" s="293"/>
      <c r="OCK29" s="293"/>
      <c r="OCL29" s="293"/>
      <c r="OCM29" s="293"/>
      <c r="OCN29" s="293"/>
      <c r="OCO29" s="293"/>
      <c r="OCP29" s="293"/>
      <c r="OCQ29" s="293"/>
      <c r="OCR29" s="293"/>
      <c r="OCS29" s="293"/>
      <c r="OCT29" s="293"/>
      <c r="OCU29" s="293"/>
      <c r="OCV29" s="293"/>
      <c r="OCW29" s="293"/>
      <c r="OCX29" s="293"/>
      <c r="OCY29" s="293"/>
      <c r="OCZ29" s="293"/>
      <c r="ODA29" s="293"/>
      <c r="ODB29" s="293"/>
      <c r="ODC29" s="293"/>
      <c r="ODD29" s="293"/>
      <c r="ODE29" s="293"/>
      <c r="ODF29" s="293"/>
      <c r="ODG29" s="293"/>
      <c r="ODH29" s="293"/>
      <c r="ODI29" s="293"/>
      <c r="ODJ29" s="293"/>
      <c r="ODK29" s="293"/>
      <c r="ODL29" s="293"/>
      <c r="ODM29" s="293"/>
      <c r="ODN29" s="293"/>
      <c r="ODO29" s="293"/>
      <c r="ODP29" s="293"/>
      <c r="ODQ29" s="293"/>
      <c r="ODR29" s="293"/>
      <c r="ODS29" s="293"/>
      <c r="ODT29" s="293"/>
      <c r="ODU29" s="293"/>
      <c r="ODV29" s="293"/>
      <c r="ODW29" s="293"/>
      <c r="ODX29" s="293"/>
      <c r="ODY29" s="293"/>
      <c r="ODZ29" s="293"/>
      <c r="OEA29" s="293"/>
      <c r="OEB29" s="293"/>
      <c r="OEC29" s="293"/>
      <c r="OED29" s="293"/>
      <c r="OEE29" s="293"/>
      <c r="OEF29" s="293"/>
      <c r="OEG29" s="293"/>
      <c r="OEH29" s="293"/>
      <c r="OEI29" s="293"/>
      <c r="OEJ29" s="293"/>
      <c r="OEK29" s="293"/>
      <c r="OEL29" s="293"/>
      <c r="OEM29" s="293"/>
      <c r="OEN29" s="293"/>
      <c r="OEO29" s="293"/>
      <c r="OEP29" s="293"/>
      <c r="OEQ29" s="293"/>
      <c r="OER29" s="293"/>
      <c r="OES29" s="293"/>
      <c r="OET29" s="293"/>
      <c r="OEU29" s="293"/>
      <c r="OEV29" s="293"/>
      <c r="OEW29" s="293"/>
      <c r="OEX29" s="293"/>
      <c r="OEY29" s="293"/>
      <c r="OEZ29" s="293"/>
      <c r="OFA29" s="293"/>
      <c r="OFB29" s="293"/>
      <c r="OFC29" s="293"/>
      <c r="OFD29" s="293"/>
      <c r="OFE29" s="293"/>
      <c r="OFF29" s="293"/>
      <c r="OFG29" s="293"/>
      <c r="OFH29" s="293"/>
      <c r="OFI29" s="293"/>
      <c r="OFJ29" s="293"/>
      <c r="OFK29" s="293"/>
      <c r="OFL29" s="293"/>
      <c r="OFM29" s="293"/>
      <c r="OFN29" s="293"/>
      <c r="OFO29" s="293"/>
      <c r="OFP29" s="293"/>
      <c r="OFQ29" s="293"/>
      <c r="OFR29" s="293"/>
      <c r="OFS29" s="293"/>
      <c r="OFT29" s="293"/>
      <c r="OFU29" s="293"/>
      <c r="OFV29" s="293"/>
      <c r="OFW29" s="293"/>
      <c r="OFX29" s="293"/>
      <c r="OFY29" s="293"/>
      <c r="OFZ29" s="293"/>
      <c r="OGA29" s="293"/>
      <c r="OGB29" s="293"/>
      <c r="OGC29" s="293"/>
      <c r="OGD29" s="293"/>
      <c r="OGE29" s="293"/>
      <c r="OGF29" s="293"/>
      <c r="OGG29" s="293"/>
      <c r="OGH29" s="293"/>
      <c r="OGI29" s="293"/>
      <c r="OGJ29" s="293"/>
      <c r="OGK29" s="293"/>
      <c r="OGL29" s="293"/>
      <c r="OGM29" s="293"/>
      <c r="OGN29" s="293"/>
      <c r="OGO29" s="293"/>
      <c r="OGP29" s="293"/>
      <c r="OGQ29" s="293"/>
      <c r="OGR29" s="293"/>
      <c r="OGS29" s="293"/>
      <c r="OGT29" s="293"/>
      <c r="OGU29" s="293"/>
      <c r="OGV29" s="293"/>
      <c r="OGW29" s="293"/>
      <c r="OGX29" s="293"/>
      <c r="OGY29" s="293"/>
      <c r="OGZ29" s="293"/>
      <c r="OHA29" s="293"/>
      <c r="OHB29" s="293"/>
      <c r="OHC29" s="293"/>
      <c r="OHD29" s="293"/>
      <c r="OHE29" s="293"/>
      <c r="OHF29" s="293"/>
      <c r="OHG29" s="293"/>
      <c r="OHH29" s="293"/>
      <c r="OHI29" s="293"/>
      <c r="OHJ29" s="293"/>
      <c r="OHK29" s="293"/>
      <c r="OHL29" s="293"/>
      <c r="OHM29" s="293"/>
      <c r="OHN29" s="293"/>
      <c r="OHO29" s="293"/>
      <c r="OHP29" s="293"/>
      <c r="OHQ29" s="293"/>
      <c r="OHR29" s="293"/>
      <c r="OHS29" s="293"/>
      <c r="OHT29" s="293"/>
      <c r="OHU29" s="293"/>
      <c r="OHV29" s="293"/>
      <c r="OHW29" s="293"/>
      <c r="OHX29" s="293"/>
      <c r="OHY29" s="293"/>
      <c r="OHZ29" s="293"/>
      <c r="OIA29" s="293"/>
      <c r="OIB29" s="293"/>
      <c r="OIC29" s="293"/>
      <c r="OID29" s="293"/>
      <c r="OIE29" s="293"/>
      <c r="OIF29" s="293"/>
      <c r="OIG29" s="293"/>
      <c r="OIH29" s="293"/>
      <c r="OII29" s="293"/>
      <c r="OIJ29" s="293"/>
      <c r="OIK29" s="293"/>
      <c r="OIL29" s="293"/>
      <c r="OIM29" s="293"/>
      <c r="OIN29" s="293"/>
      <c r="OIO29" s="293"/>
      <c r="OIP29" s="293"/>
      <c r="OIQ29" s="293"/>
      <c r="OIR29" s="293"/>
      <c r="OIS29" s="293"/>
      <c r="OIT29" s="293"/>
      <c r="OIU29" s="293"/>
      <c r="OIV29" s="293"/>
      <c r="OIW29" s="293"/>
      <c r="OIX29" s="293"/>
      <c r="OIY29" s="293"/>
      <c r="OIZ29" s="293"/>
      <c r="OJA29" s="293"/>
      <c r="OJB29" s="293"/>
      <c r="OJC29" s="293"/>
      <c r="OJD29" s="293"/>
      <c r="OJE29" s="293"/>
      <c r="OJF29" s="293"/>
      <c r="OJG29" s="293"/>
      <c r="OJH29" s="293"/>
      <c r="OJI29" s="293"/>
      <c r="OJJ29" s="293"/>
      <c r="OJK29" s="293"/>
      <c r="OJL29" s="293"/>
      <c r="OJM29" s="293"/>
      <c r="OJN29" s="293"/>
      <c r="OJO29" s="293"/>
      <c r="OJP29" s="293"/>
      <c r="OJQ29" s="293"/>
      <c r="OJR29" s="293"/>
      <c r="OJS29" s="293"/>
      <c r="OJT29" s="293"/>
      <c r="OJU29" s="293"/>
      <c r="OJV29" s="293"/>
      <c r="OJW29" s="293"/>
      <c r="OJX29" s="293"/>
      <c r="OJY29" s="293"/>
      <c r="OJZ29" s="293"/>
      <c r="OKA29" s="293"/>
      <c r="OKB29" s="293"/>
      <c r="OKC29" s="293"/>
      <c r="OKD29" s="293"/>
      <c r="OKE29" s="293"/>
      <c r="OKF29" s="293"/>
      <c r="OKG29" s="293"/>
      <c r="OKH29" s="293"/>
      <c r="OKI29" s="293"/>
      <c r="OKJ29" s="293"/>
      <c r="OKK29" s="293"/>
      <c r="OKL29" s="293"/>
      <c r="OKM29" s="293"/>
      <c r="OKN29" s="293"/>
      <c r="OKO29" s="293"/>
      <c r="OKP29" s="293"/>
      <c r="OKQ29" s="293"/>
      <c r="OKR29" s="293"/>
      <c r="OKS29" s="293"/>
      <c r="OKT29" s="293"/>
      <c r="OKU29" s="293"/>
      <c r="OKV29" s="293"/>
      <c r="OKW29" s="293"/>
      <c r="OKX29" s="293"/>
      <c r="OKY29" s="293"/>
      <c r="OKZ29" s="293"/>
      <c r="OLA29" s="293"/>
      <c r="OLB29" s="293"/>
      <c r="OLC29" s="293"/>
      <c r="OLD29" s="293"/>
      <c r="OLE29" s="293"/>
      <c r="OLF29" s="293"/>
      <c r="OLG29" s="293"/>
      <c r="OLH29" s="293"/>
      <c r="OLI29" s="293"/>
      <c r="OLJ29" s="293"/>
      <c r="OLK29" s="293"/>
      <c r="OLL29" s="293"/>
      <c r="OLM29" s="293"/>
      <c r="OLN29" s="293"/>
      <c r="OLO29" s="293"/>
      <c r="OLP29" s="293"/>
      <c r="OLQ29" s="293"/>
      <c r="OLR29" s="293"/>
      <c r="OLS29" s="293"/>
      <c r="OLT29" s="293"/>
      <c r="OLU29" s="293"/>
      <c r="OLV29" s="293"/>
      <c r="OLW29" s="293"/>
      <c r="OLX29" s="293"/>
      <c r="OLY29" s="293"/>
      <c r="OLZ29" s="293"/>
      <c r="OMA29" s="293"/>
      <c r="OMB29" s="293"/>
      <c r="OMC29" s="293"/>
      <c r="OMD29" s="293"/>
      <c r="OME29" s="293"/>
      <c r="OMF29" s="293"/>
      <c r="OMG29" s="293"/>
      <c r="OMH29" s="293"/>
      <c r="OMI29" s="293"/>
      <c r="OMJ29" s="293"/>
      <c r="OMK29" s="293"/>
      <c r="OML29" s="293"/>
      <c r="OMM29" s="293"/>
      <c r="OMN29" s="293"/>
      <c r="OMO29" s="293"/>
      <c r="OMP29" s="293"/>
      <c r="OMQ29" s="293"/>
      <c r="OMR29" s="293"/>
      <c r="OMS29" s="293"/>
      <c r="OMT29" s="293"/>
      <c r="OMU29" s="293"/>
      <c r="OMV29" s="293"/>
      <c r="OMW29" s="293"/>
      <c r="OMX29" s="293"/>
      <c r="OMY29" s="293"/>
      <c r="OMZ29" s="293"/>
      <c r="ONA29" s="293"/>
      <c r="ONB29" s="293"/>
      <c r="ONC29" s="293"/>
      <c r="OND29" s="293"/>
      <c r="ONE29" s="293"/>
      <c r="ONF29" s="293"/>
      <c r="ONG29" s="293"/>
      <c r="ONH29" s="293"/>
      <c r="ONI29" s="293"/>
      <c r="ONJ29" s="293"/>
      <c r="ONK29" s="293"/>
      <c r="ONL29" s="293"/>
      <c r="ONM29" s="293"/>
      <c r="ONN29" s="293"/>
      <c r="ONO29" s="293"/>
      <c r="ONP29" s="293"/>
      <c r="ONQ29" s="293"/>
      <c r="ONR29" s="293"/>
      <c r="ONS29" s="293"/>
      <c r="ONT29" s="293"/>
      <c r="ONU29" s="293"/>
      <c r="ONV29" s="293"/>
      <c r="ONW29" s="293"/>
      <c r="ONX29" s="293"/>
      <c r="ONY29" s="293"/>
      <c r="ONZ29" s="293"/>
      <c r="OOA29" s="293"/>
      <c r="OOB29" s="293"/>
      <c r="OOC29" s="293"/>
      <c r="OOD29" s="293"/>
      <c r="OOE29" s="293"/>
      <c r="OOF29" s="293"/>
      <c r="OOG29" s="293"/>
      <c r="OOH29" s="293"/>
      <c r="OOI29" s="293"/>
      <c r="OOJ29" s="293"/>
      <c r="OOK29" s="293"/>
      <c r="OOL29" s="293"/>
      <c r="OOM29" s="293"/>
      <c r="OON29" s="293"/>
      <c r="OOO29" s="293"/>
      <c r="OOP29" s="293"/>
      <c r="OOQ29" s="293"/>
      <c r="OOR29" s="293"/>
      <c r="OOS29" s="293"/>
      <c r="OOT29" s="293"/>
      <c r="OOU29" s="293"/>
      <c r="OOV29" s="293"/>
      <c r="OOW29" s="293"/>
      <c r="OOX29" s="293"/>
      <c r="OOY29" s="293"/>
      <c r="OOZ29" s="293"/>
      <c r="OPA29" s="293"/>
      <c r="OPB29" s="293"/>
      <c r="OPC29" s="293"/>
      <c r="OPD29" s="293"/>
      <c r="OPE29" s="293"/>
      <c r="OPF29" s="293"/>
      <c r="OPG29" s="293"/>
      <c r="OPH29" s="293"/>
      <c r="OPI29" s="293"/>
      <c r="OPJ29" s="293"/>
      <c r="OPK29" s="293"/>
      <c r="OPL29" s="293"/>
      <c r="OPM29" s="293"/>
      <c r="OPN29" s="293"/>
      <c r="OPO29" s="293"/>
      <c r="OPP29" s="293"/>
      <c r="OPQ29" s="293"/>
      <c r="OPR29" s="293"/>
      <c r="OPS29" s="293"/>
      <c r="OPT29" s="293"/>
      <c r="OPU29" s="293"/>
      <c r="OPV29" s="293"/>
      <c r="OPW29" s="293"/>
      <c r="OPX29" s="293"/>
      <c r="OPY29" s="293"/>
      <c r="OPZ29" s="293"/>
      <c r="OQA29" s="293"/>
      <c r="OQB29" s="293"/>
      <c r="OQC29" s="293"/>
      <c r="OQD29" s="293"/>
      <c r="OQE29" s="293"/>
      <c r="OQF29" s="293"/>
      <c r="OQG29" s="293"/>
      <c r="OQH29" s="293"/>
      <c r="OQI29" s="293"/>
      <c r="OQJ29" s="293"/>
      <c r="OQK29" s="293"/>
      <c r="OQL29" s="293"/>
      <c r="OQM29" s="293"/>
      <c r="OQN29" s="293"/>
      <c r="OQO29" s="293"/>
      <c r="OQP29" s="293"/>
      <c r="OQQ29" s="293"/>
      <c r="OQR29" s="293"/>
      <c r="OQS29" s="293"/>
      <c r="OQT29" s="293"/>
      <c r="OQU29" s="293"/>
      <c r="OQV29" s="293"/>
      <c r="OQW29" s="293"/>
      <c r="OQX29" s="293"/>
      <c r="OQY29" s="293"/>
      <c r="OQZ29" s="293"/>
      <c r="ORA29" s="293"/>
      <c r="ORB29" s="293"/>
      <c r="ORC29" s="293"/>
      <c r="ORD29" s="293"/>
      <c r="ORE29" s="293"/>
      <c r="ORF29" s="293"/>
      <c r="ORG29" s="293"/>
      <c r="ORH29" s="293"/>
      <c r="ORI29" s="293"/>
      <c r="ORJ29" s="293"/>
      <c r="ORK29" s="293"/>
      <c r="ORL29" s="293"/>
      <c r="ORM29" s="293"/>
      <c r="ORN29" s="293"/>
      <c r="ORO29" s="293"/>
      <c r="ORP29" s="293"/>
      <c r="ORQ29" s="293"/>
      <c r="ORR29" s="293"/>
      <c r="ORS29" s="293"/>
      <c r="ORT29" s="293"/>
      <c r="ORU29" s="293"/>
      <c r="ORV29" s="293"/>
      <c r="ORW29" s="293"/>
      <c r="ORX29" s="293"/>
      <c r="ORY29" s="293"/>
      <c r="ORZ29" s="293"/>
      <c r="OSA29" s="293"/>
      <c r="OSB29" s="293"/>
      <c r="OSC29" s="293"/>
      <c r="OSD29" s="293"/>
      <c r="OSE29" s="293"/>
      <c r="OSF29" s="293"/>
      <c r="OSG29" s="293"/>
      <c r="OSH29" s="293"/>
      <c r="OSI29" s="293"/>
      <c r="OSJ29" s="293"/>
      <c r="OSK29" s="293"/>
      <c r="OSL29" s="293"/>
      <c r="OSM29" s="293"/>
      <c r="OSN29" s="293"/>
      <c r="OSO29" s="293"/>
      <c r="OSP29" s="293"/>
      <c r="OSQ29" s="293"/>
      <c r="OSR29" s="293"/>
      <c r="OSS29" s="293"/>
      <c r="OST29" s="293"/>
      <c r="OSU29" s="293"/>
      <c r="OSV29" s="293"/>
      <c r="OSW29" s="293"/>
      <c r="OSX29" s="293"/>
      <c r="OSY29" s="293"/>
      <c r="OSZ29" s="293"/>
      <c r="OTA29" s="293"/>
      <c r="OTB29" s="293"/>
      <c r="OTC29" s="293"/>
      <c r="OTD29" s="293"/>
      <c r="OTE29" s="293"/>
      <c r="OTF29" s="293"/>
      <c r="OTG29" s="293"/>
      <c r="OTH29" s="293"/>
      <c r="OTI29" s="293"/>
      <c r="OTJ29" s="293"/>
      <c r="OTK29" s="293"/>
      <c r="OTL29" s="293"/>
      <c r="OTM29" s="293"/>
      <c r="OTN29" s="293"/>
      <c r="OTO29" s="293"/>
      <c r="OTP29" s="293"/>
      <c r="OTQ29" s="293"/>
      <c r="OTR29" s="293"/>
      <c r="OTS29" s="293"/>
      <c r="OTT29" s="293"/>
      <c r="OTU29" s="293"/>
      <c r="OTV29" s="293"/>
      <c r="OTW29" s="293"/>
      <c r="OTX29" s="293"/>
      <c r="OTY29" s="293"/>
      <c r="OTZ29" s="293"/>
      <c r="OUA29" s="293"/>
      <c r="OUB29" s="293"/>
      <c r="OUC29" s="293"/>
      <c r="OUD29" s="293"/>
      <c r="OUE29" s="293"/>
      <c r="OUF29" s="293"/>
      <c r="OUG29" s="293"/>
      <c r="OUH29" s="293"/>
      <c r="OUI29" s="293"/>
      <c r="OUJ29" s="293"/>
      <c r="OUK29" s="293"/>
      <c r="OUL29" s="293"/>
      <c r="OUM29" s="293"/>
      <c r="OUN29" s="293"/>
      <c r="OUO29" s="293"/>
      <c r="OUP29" s="293"/>
      <c r="OUQ29" s="293"/>
      <c r="OUR29" s="293"/>
      <c r="OUS29" s="293"/>
      <c r="OUT29" s="293"/>
      <c r="OUU29" s="293"/>
      <c r="OUV29" s="293"/>
      <c r="OUW29" s="293"/>
      <c r="OUX29" s="293"/>
      <c r="OUY29" s="293"/>
      <c r="OUZ29" s="293"/>
      <c r="OVA29" s="293"/>
      <c r="OVB29" s="293"/>
      <c r="OVC29" s="293"/>
      <c r="OVD29" s="293"/>
      <c r="OVE29" s="293"/>
      <c r="OVF29" s="293"/>
      <c r="OVG29" s="293"/>
      <c r="OVH29" s="293"/>
      <c r="OVI29" s="293"/>
      <c r="OVJ29" s="293"/>
      <c r="OVK29" s="293"/>
      <c r="OVL29" s="293"/>
      <c r="OVM29" s="293"/>
      <c r="OVN29" s="293"/>
      <c r="OVO29" s="293"/>
      <c r="OVP29" s="293"/>
      <c r="OVQ29" s="293"/>
      <c r="OVR29" s="293"/>
      <c r="OVS29" s="293"/>
      <c r="OVT29" s="293"/>
      <c r="OVU29" s="293"/>
      <c r="OVV29" s="293"/>
      <c r="OVW29" s="293"/>
      <c r="OVX29" s="293"/>
      <c r="OVY29" s="293"/>
      <c r="OVZ29" s="293"/>
      <c r="OWA29" s="293"/>
      <c r="OWB29" s="293"/>
      <c r="OWC29" s="293"/>
      <c r="OWD29" s="293"/>
      <c r="OWE29" s="293"/>
      <c r="OWF29" s="293"/>
      <c r="OWG29" s="293"/>
      <c r="OWH29" s="293"/>
      <c r="OWI29" s="293"/>
      <c r="OWJ29" s="293"/>
      <c r="OWK29" s="293"/>
      <c r="OWL29" s="293"/>
      <c r="OWM29" s="293"/>
      <c r="OWN29" s="293"/>
      <c r="OWO29" s="293"/>
      <c r="OWP29" s="293"/>
      <c r="OWQ29" s="293"/>
      <c r="OWR29" s="293"/>
      <c r="OWS29" s="293"/>
      <c r="OWT29" s="293"/>
      <c r="OWU29" s="293"/>
      <c r="OWV29" s="293"/>
      <c r="OWW29" s="293"/>
      <c r="OWX29" s="293"/>
      <c r="OWY29" s="293"/>
      <c r="OWZ29" s="293"/>
      <c r="OXA29" s="293"/>
      <c r="OXB29" s="293"/>
      <c r="OXC29" s="293"/>
      <c r="OXD29" s="293"/>
      <c r="OXE29" s="293"/>
      <c r="OXF29" s="293"/>
      <c r="OXG29" s="293"/>
      <c r="OXH29" s="293"/>
      <c r="OXI29" s="293"/>
      <c r="OXJ29" s="293"/>
      <c r="OXK29" s="293"/>
      <c r="OXL29" s="293"/>
      <c r="OXM29" s="293"/>
      <c r="OXN29" s="293"/>
      <c r="OXO29" s="293"/>
      <c r="OXP29" s="293"/>
      <c r="OXQ29" s="293"/>
      <c r="OXR29" s="293"/>
      <c r="OXS29" s="293"/>
      <c r="OXT29" s="293"/>
      <c r="OXU29" s="293"/>
      <c r="OXV29" s="293"/>
      <c r="OXW29" s="293"/>
      <c r="OXX29" s="293"/>
      <c r="OXY29" s="293"/>
      <c r="OXZ29" s="293"/>
      <c r="OYA29" s="293"/>
      <c r="OYB29" s="293"/>
      <c r="OYC29" s="293"/>
      <c r="OYD29" s="293"/>
      <c r="OYE29" s="293"/>
      <c r="OYF29" s="293"/>
      <c r="OYG29" s="293"/>
      <c r="OYH29" s="293"/>
      <c r="OYI29" s="293"/>
      <c r="OYJ29" s="293"/>
      <c r="OYK29" s="293"/>
      <c r="OYL29" s="293"/>
      <c r="OYM29" s="293"/>
      <c r="OYN29" s="293"/>
      <c r="OYO29" s="293"/>
      <c r="OYP29" s="293"/>
      <c r="OYQ29" s="293"/>
      <c r="OYR29" s="293"/>
      <c r="OYS29" s="293"/>
      <c r="OYT29" s="293"/>
      <c r="OYU29" s="293"/>
      <c r="OYV29" s="293"/>
      <c r="OYW29" s="293"/>
      <c r="OYX29" s="293"/>
      <c r="OYY29" s="293"/>
      <c r="OYZ29" s="293"/>
      <c r="OZA29" s="293"/>
      <c r="OZB29" s="293"/>
      <c r="OZC29" s="293"/>
      <c r="OZD29" s="293"/>
      <c r="OZE29" s="293"/>
      <c r="OZF29" s="293"/>
      <c r="OZG29" s="293"/>
      <c r="OZH29" s="293"/>
      <c r="OZI29" s="293"/>
      <c r="OZJ29" s="293"/>
      <c r="OZK29" s="293"/>
      <c r="OZL29" s="293"/>
      <c r="OZM29" s="293"/>
      <c r="OZN29" s="293"/>
      <c r="OZO29" s="293"/>
      <c r="OZP29" s="293"/>
      <c r="OZQ29" s="293"/>
      <c r="OZR29" s="293"/>
      <c r="OZS29" s="293"/>
      <c r="OZT29" s="293"/>
      <c r="OZU29" s="293"/>
      <c r="OZV29" s="293"/>
      <c r="OZW29" s="293"/>
      <c r="OZX29" s="293"/>
      <c r="OZY29" s="293"/>
      <c r="OZZ29" s="293"/>
      <c r="PAA29" s="293"/>
      <c r="PAB29" s="293"/>
      <c r="PAC29" s="293"/>
      <c r="PAD29" s="293"/>
      <c r="PAE29" s="293"/>
      <c r="PAF29" s="293"/>
      <c r="PAG29" s="293"/>
      <c r="PAH29" s="293"/>
      <c r="PAI29" s="293"/>
      <c r="PAJ29" s="293"/>
      <c r="PAK29" s="293"/>
      <c r="PAL29" s="293"/>
      <c r="PAM29" s="293"/>
      <c r="PAN29" s="293"/>
      <c r="PAO29" s="293"/>
      <c r="PAP29" s="293"/>
      <c r="PAQ29" s="293"/>
      <c r="PAR29" s="293"/>
      <c r="PAS29" s="293"/>
      <c r="PAT29" s="293"/>
      <c r="PAU29" s="293"/>
      <c r="PAV29" s="293"/>
      <c r="PAW29" s="293"/>
      <c r="PAX29" s="293"/>
      <c r="PAY29" s="293"/>
      <c r="PAZ29" s="293"/>
      <c r="PBA29" s="293"/>
      <c r="PBB29" s="293"/>
      <c r="PBC29" s="293"/>
      <c r="PBD29" s="293"/>
      <c r="PBE29" s="293"/>
      <c r="PBF29" s="293"/>
      <c r="PBG29" s="293"/>
      <c r="PBH29" s="293"/>
      <c r="PBI29" s="293"/>
      <c r="PBJ29" s="293"/>
      <c r="PBK29" s="293"/>
      <c r="PBL29" s="293"/>
      <c r="PBM29" s="293"/>
      <c r="PBN29" s="293"/>
      <c r="PBO29" s="293"/>
      <c r="PBP29" s="293"/>
      <c r="PBQ29" s="293"/>
      <c r="PBR29" s="293"/>
      <c r="PBS29" s="293"/>
      <c r="PBT29" s="293"/>
      <c r="PBU29" s="293"/>
      <c r="PBV29" s="293"/>
      <c r="PBW29" s="293"/>
      <c r="PBX29" s="293"/>
      <c r="PBY29" s="293"/>
      <c r="PBZ29" s="293"/>
      <c r="PCA29" s="293"/>
      <c r="PCB29" s="293"/>
      <c r="PCC29" s="293"/>
      <c r="PCD29" s="293"/>
      <c r="PCE29" s="293"/>
      <c r="PCF29" s="293"/>
      <c r="PCG29" s="293"/>
      <c r="PCH29" s="293"/>
      <c r="PCI29" s="293"/>
      <c r="PCJ29" s="293"/>
      <c r="PCK29" s="293"/>
      <c r="PCL29" s="293"/>
      <c r="PCM29" s="293"/>
      <c r="PCN29" s="293"/>
      <c r="PCO29" s="293"/>
      <c r="PCP29" s="293"/>
      <c r="PCQ29" s="293"/>
      <c r="PCR29" s="293"/>
      <c r="PCS29" s="293"/>
      <c r="PCT29" s="293"/>
      <c r="PCU29" s="293"/>
      <c r="PCV29" s="293"/>
      <c r="PCW29" s="293"/>
      <c r="PCX29" s="293"/>
      <c r="PCY29" s="293"/>
      <c r="PCZ29" s="293"/>
      <c r="PDA29" s="293"/>
      <c r="PDB29" s="293"/>
      <c r="PDC29" s="293"/>
      <c r="PDD29" s="293"/>
      <c r="PDE29" s="293"/>
      <c r="PDF29" s="293"/>
      <c r="PDG29" s="293"/>
      <c r="PDH29" s="293"/>
      <c r="PDI29" s="293"/>
      <c r="PDJ29" s="293"/>
      <c r="PDK29" s="293"/>
      <c r="PDL29" s="293"/>
      <c r="PDM29" s="293"/>
      <c r="PDN29" s="293"/>
      <c r="PDO29" s="293"/>
      <c r="PDP29" s="293"/>
      <c r="PDQ29" s="293"/>
      <c r="PDR29" s="293"/>
      <c r="PDS29" s="293"/>
      <c r="PDT29" s="293"/>
      <c r="PDU29" s="293"/>
      <c r="PDV29" s="293"/>
      <c r="PDW29" s="293"/>
      <c r="PDX29" s="293"/>
      <c r="PDY29" s="293"/>
      <c r="PDZ29" s="293"/>
      <c r="PEA29" s="293"/>
      <c r="PEB29" s="293"/>
      <c r="PEC29" s="293"/>
      <c r="PED29" s="293"/>
      <c r="PEE29" s="293"/>
      <c r="PEF29" s="293"/>
      <c r="PEG29" s="293"/>
      <c r="PEH29" s="293"/>
      <c r="PEI29" s="293"/>
      <c r="PEJ29" s="293"/>
      <c r="PEK29" s="293"/>
      <c r="PEL29" s="293"/>
      <c r="PEM29" s="293"/>
      <c r="PEN29" s="293"/>
      <c r="PEO29" s="293"/>
      <c r="PEP29" s="293"/>
      <c r="PEQ29" s="293"/>
      <c r="PER29" s="293"/>
      <c r="PES29" s="293"/>
      <c r="PET29" s="293"/>
      <c r="PEU29" s="293"/>
      <c r="PEV29" s="293"/>
      <c r="PEW29" s="293"/>
      <c r="PEX29" s="293"/>
      <c r="PEY29" s="293"/>
      <c r="PEZ29" s="293"/>
      <c r="PFA29" s="293"/>
      <c r="PFB29" s="293"/>
      <c r="PFC29" s="293"/>
      <c r="PFD29" s="293"/>
      <c r="PFE29" s="293"/>
      <c r="PFF29" s="293"/>
      <c r="PFG29" s="293"/>
      <c r="PFH29" s="293"/>
      <c r="PFI29" s="293"/>
      <c r="PFJ29" s="293"/>
      <c r="PFK29" s="293"/>
      <c r="PFL29" s="293"/>
      <c r="PFM29" s="293"/>
      <c r="PFN29" s="293"/>
      <c r="PFO29" s="293"/>
      <c r="PFP29" s="293"/>
      <c r="PFQ29" s="293"/>
      <c r="PFR29" s="293"/>
      <c r="PFS29" s="293"/>
      <c r="PFT29" s="293"/>
      <c r="PFU29" s="293"/>
      <c r="PFV29" s="293"/>
      <c r="PFW29" s="293"/>
      <c r="PFX29" s="293"/>
      <c r="PFY29" s="293"/>
      <c r="PFZ29" s="293"/>
      <c r="PGA29" s="293"/>
      <c r="PGB29" s="293"/>
      <c r="PGC29" s="293"/>
      <c r="PGD29" s="293"/>
      <c r="PGE29" s="293"/>
      <c r="PGF29" s="293"/>
      <c r="PGG29" s="293"/>
      <c r="PGH29" s="293"/>
      <c r="PGI29" s="293"/>
      <c r="PGJ29" s="293"/>
      <c r="PGK29" s="293"/>
      <c r="PGL29" s="293"/>
      <c r="PGM29" s="293"/>
      <c r="PGN29" s="293"/>
      <c r="PGO29" s="293"/>
      <c r="PGP29" s="293"/>
      <c r="PGQ29" s="293"/>
      <c r="PGR29" s="293"/>
      <c r="PGS29" s="293"/>
      <c r="PGT29" s="293"/>
      <c r="PGU29" s="293"/>
      <c r="PGV29" s="293"/>
      <c r="PGW29" s="293"/>
      <c r="PGX29" s="293"/>
      <c r="PGY29" s="293"/>
      <c r="PGZ29" s="293"/>
      <c r="PHA29" s="293"/>
      <c r="PHB29" s="293"/>
      <c r="PHC29" s="293"/>
      <c r="PHD29" s="293"/>
      <c r="PHE29" s="293"/>
      <c r="PHF29" s="293"/>
      <c r="PHG29" s="293"/>
      <c r="PHH29" s="293"/>
      <c r="PHI29" s="293"/>
      <c r="PHJ29" s="293"/>
      <c r="PHK29" s="293"/>
      <c r="PHL29" s="293"/>
      <c r="PHM29" s="293"/>
      <c r="PHN29" s="293"/>
      <c r="PHO29" s="293"/>
      <c r="PHP29" s="293"/>
      <c r="PHQ29" s="293"/>
      <c r="PHR29" s="293"/>
      <c r="PHS29" s="293"/>
      <c r="PHT29" s="293"/>
      <c r="PHU29" s="293"/>
      <c r="PHV29" s="293"/>
      <c r="PHW29" s="293"/>
      <c r="PHX29" s="293"/>
      <c r="PHY29" s="293"/>
      <c r="PHZ29" s="293"/>
      <c r="PIA29" s="293"/>
      <c r="PIB29" s="293"/>
      <c r="PIC29" s="293"/>
      <c r="PID29" s="293"/>
      <c r="PIE29" s="293"/>
      <c r="PIF29" s="293"/>
      <c r="PIG29" s="293"/>
      <c r="PIH29" s="293"/>
      <c r="PII29" s="293"/>
      <c r="PIJ29" s="293"/>
      <c r="PIK29" s="293"/>
      <c r="PIL29" s="293"/>
      <c r="PIM29" s="293"/>
      <c r="PIN29" s="293"/>
      <c r="PIO29" s="293"/>
      <c r="PIP29" s="293"/>
      <c r="PIQ29" s="293"/>
      <c r="PIR29" s="293"/>
      <c r="PIS29" s="293"/>
      <c r="PIT29" s="293"/>
      <c r="PIU29" s="293"/>
      <c r="PIV29" s="293"/>
      <c r="PIW29" s="293"/>
      <c r="PIX29" s="293"/>
      <c r="PIY29" s="293"/>
      <c r="PIZ29" s="293"/>
      <c r="PJA29" s="293"/>
      <c r="PJB29" s="293"/>
      <c r="PJC29" s="293"/>
      <c r="PJD29" s="293"/>
      <c r="PJE29" s="293"/>
      <c r="PJF29" s="293"/>
      <c r="PJG29" s="293"/>
      <c r="PJH29" s="293"/>
      <c r="PJI29" s="293"/>
      <c r="PJJ29" s="293"/>
      <c r="PJK29" s="293"/>
      <c r="PJL29" s="293"/>
      <c r="PJM29" s="293"/>
      <c r="PJN29" s="293"/>
      <c r="PJO29" s="293"/>
      <c r="PJP29" s="293"/>
      <c r="PJQ29" s="293"/>
      <c r="PJR29" s="293"/>
      <c r="PJS29" s="293"/>
      <c r="PJT29" s="293"/>
      <c r="PJU29" s="293"/>
      <c r="PJV29" s="293"/>
      <c r="PJW29" s="293"/>
      <c r="PJX29" s="293"/>
      <c r="PJY29" s="293"/>
      <c r="PJZ29" s="293"/>
      <c r="PKA29" s="293"/>
      <c r="PKB29" s="293"/>
      <c r="PKC29" s="293"/>
      <c r="PKD29" s="293"/>
      <c r="PKE29" s="293"/>
      <c r="PKF29" s="293"/>
      <c r="PKG29" s="293"/>
      <c r="PKH29" s="293"/>
      <c r="PKI29" s="293"/>
      <c r="PKJ29" s="293"/>
      <c r="PKK29" s="293"/>
      <c r="PKL29" s="293"/>
      <c r="PKM29" s="293"/>
      <c r="PKN29" s="293"/>
      <c r="PKO29" s="293"/>
      <c r="PKP29" s="293"/>
      <c r="PKQ29" s="293"/>
      <c r="PKR29" s="293"/>
      <c r="PKS29" s="293"/>
      <c r="PKT29" s="293"/>
      <c r="PKU29" s="293"/>
      <c r="PKV29" s="293"/>
      <c r="PKW29" s="293"/>
      <c r="PKX29" s="293"/>
      <c r="PKY29" s="293"/>
      <c r="PKZ29" s="293"/>
      <c r="PLA29" s="293"/>
      <c r="PLB29" s="293"/>
      <c r="PLC29" s="293"/>
      <c r="PLD29" s="293"/>
      <c r="PLE29" s="293"/>
      <c r="PLF29" s="293"/>
      <c r="PLG29" s="293"/>
      <c r="PLH29" s="293"/>
      <c r="PLI29" s="293"/>
      <c r="PLJ29" s="293"/>
      <c r="PLK29" s="293"/>
      <c r="PLL29" s="293"/>
      <c r="PLM29" s="293"/>
      <c r="PLN29" s="293"/>
      <c r="PLO29" s="293"/>
      <c r="PLP29" s="293"/>
      <c r="PLQ29" s="293"/>
      <c r="PLR29" s="293"/>
      <c r="PLS29" s="293"/>
      <c r="PLT29" s="293"/>
      <c r="PLU29" s="293"/>
      <c r="PLV29" s="293"/>
      <c r="PLW29" s="293"/>
      <c r="PLX29" s="293"/>
      <c r="PLY29" s="293"/>
      <c r="PLZ29" s="293"/>
      <c r="PMA29" s="293"/>
      <c r="PMB29" s="293"/>
      <c r="PMC29" s="293"/>
      <c r="PMD29" s="293"/>
      <c r="PME29" s="293"/>
      <c r="PMF29" s="293"/>
      <c r="PMG29" s="293"/>
      <c r="PMH29" s="293"/>
      <c r="PMI29" s="293"/>
      <c r="PMJ29" s="293"/>
      <c r="PMK29" s="293"/>
      <c r="PML29" s="293"/>
      <c r="PMM29" s="293"/>
      <c r="PMN29" s="293"/>
      <c r="PMO29" s="293"/>
      <c r="PMP29" s="293"/>
      <c r="PMQ29" s="293"/>
      <c r="PMR29" s="293"/>
      <c r="PMS29" s="293"/>
      <c r="PMT29" s="293"/>
      <c r="PMU29" s="293"/>
      <c r="PMV29" s="293"/>
      <c r="PMW29" s="293"/>
      <c r="PMX29" s="293"/>
      <c r="PMY29" s="293"/>
      <c r="PMZ29" s="293"/>
      <c r="PNA29" s="293"/>
      <c r="PNB29" s="293"/>
      <c r="PNC29" s="293"/>
      <c r="PND29" s="293"/>
      <c r="PNE29" s="293"/>
      <c r="PNF29" s="293"/>
      <c r="PNG29" s="293"/>
      <c r="PNH29" s="293"/>
      <c r="PNI29" s="293"/>
      <c r="PNJ29" s="293"/>
      <c r="PNK29" s="293"/>
      <c r="PNL29" s="293"/>
      <c r="PNM29" s="293"/>
      <c r="PNN29" s="293"/>
      <c r="PNO29" s="293"/>
      <c r="PNP29" s="293"/>
      <c r="PNQ29" s="293"/>
      <c r="PNR29" s="293"/>
      <c r="PNS29" s="293"/>
      <c r="PNT29" s="293"/>
      <c r="PNU29" s="293"/>
      <c r="PNV29" s="293"/>
      <c r="PNW29" s="293"/>
      <c r="PNX29" s="293"/>
      <c r="PNY29" s="293"/>
      <c r="PNZ29" s="293"/>
      <c r="POA29" s="293"/>
      <c r="POB29" s="293"/>
      <c r="POC29" s="293"/>
      <c r="POD29" s="293"/>
      <c r="POE29" s="293"/>
      <c r="POF29" s="293"/>
      <c r="POG29" s="293"/>
      <c r="POH29" s="293"/>
      <c r="POI29" s="293"/>
      <c r="POJ29" s="293"/>
      <c r="POK29" s="293"/>
      <c r="POL29" s="293"/>
      <c r="POM29" s="293"/>
      <c r="PON29" s="293"/>
      <c r="POO29" s="293"/>
      <c r="POP29" s="293"/>
      <c r="POQ29" s="293"/>
      <c r="POR29" s="293"/>
      <c r="POS29" s="293"/>
      <c r="POT29" s="293"/>
      <c r="POU29" s="293"/>
      <c r="POV29" s="293"/>
      <c r="POW29" s="293"/>
      <c r="POX29" s="293"/>
      <c r="POY29" s="293"/>
      <c r="POZ29" s="293"/>
      <c r="PPA29" s="293"/>
      <c r="PPB29" s="293"/>
      <c r="PPC29" s="293"/>
      <c r="PPD29" s="293"/>
      <c r="PPE29" s="293"/>
      <c r="PPF29" s="293"/>
      <c r="PPG29" s="293"/>
      <c r="PPH29" s="293"/>
      <c r="PPI29" s="293"/>
      <c r="PPJ29" s="293"/>
      <c r="PPK29" s="293"/>
      <c r="PPL29" s="293"/>
      <c r="PPM29" s="293"/>
      <c r="PPN29" s="293"/>
      <c r="PPO29" s="293"/>
      <c r="PPP29" s="293"/>
      <c r="PPQ29" s="293"/>
      <c r="PPR29" s="293"/>
      <c r="PPS29" s="293"/>
      <c r="PPT29" s="293"/>
      <c r="PPU29" s="293"/>
      <c r="PPV29" s="293"/>
      <c r="PPW29" s="293"/>
      <c r="PPX29" s="293"/>
      <c r="PPY29" s="293"/>
      <c r="PPZ29" s="293"/>
      <c r="PQA29" s="293"/>
      <c r="PQB29" s="293"/>
      <c r="PQC29" s="293"/>
      <c r="PQD29" s="293"/>
      <c r="PQE29" s="293"/>
      <c r="PQF29" s="293"/>
      <c r="PQG29" s="293"/>
      <c r="PQH29" s="293"/>
      <c r="PQI29" s="293"/>
      <c r="PQJ29" s="293"/>
      <c r="PQK29" s="293"/>
      <c r="PQL29" s="293"/>
      <c r="PQM29" s="293"/>
      <c r="PQN29" s="293"/>
      <c r="PQO29" s="293"/>
      <c r="PQP29" s="293"/>
      <c r="PQQ29" s="293"/>
      <c r="PQR29" s="293"/>
      <c r="PQS29" s="293"/>
      <c r="PQT29" s="293"/>
      <c r="PQU29" s="293"/>
      <c r="PQV29" s="293"/>
      <c r="PQW29" s="293"/>
      <c r="PQX29" s="293"/>
      <c r="PQY29" s="293"/>
      <c r="PQZ29" s="293"/>
      <c r="PRA29" s="293"/>
      <c r="PRB29" s="293"/>
      <c r="PRC29" s="293"/>
      <c r="PRD29" s="293"/>
      <c r="PRE29" s="293"/>
      <c r="PRF29" s="293"/>
      <c r="PRG29" s="293"/>
      <c r="PRH29" s="293"/>
      <c r="PRI29" s="293"/>
      <c r="PRJ29" s="293"/>
      <c r="PRK29" s="293"/>
      <c r="PRL29" s="293"/>
      <c r="PRM29" s="293"/>
      <c r="PRN29" s="293"/>
      <c r="PRO29" s="293"/>
      <c r="PRP29" s="293"/>
      <c r="PRQ29" s="293"/>
      <c r="PRR29" s="293"/>
      <c r="PRS29" s="293"/>
      <c r="PRT29" s="293"/>
      <c r="PRU29" s="293"/>
      <c r="PRV29" s="293"/>
      <c r="PRW29" s="293"/>
      <c r="PRX29" s="293"/>
      <c r="PRY29" s="293"/>
      <c r="PRZ29" s="293"/>
      <c r="PSA29" s="293"/>
      <c r="PSB29" s="293"/>
      <c r="PSC29" s="293"/>
      <c r="PSD29" s="293"/>
      <c r="PSE29" s="293"/>
      <c r="PSF29" s="293"/>
      <c r="PSG29" s="293"/>
      <c r="PSH29" s="293"/>
      <c r="PSI29" s="293"/>
      <c r="PSJ29" s="293"/>
      <c r="PSK29" s="293"/>
      <c r="PSL29" s="293"/>
      <c r="PSM29" s="293"/>
      <c r="PSN29" s="293"/>
      <c r="PSO29" s="293"/>
      <c r="PSP29" s="293"/>
      <c r="PSQ29" s="293"/>
      <c r="PSR29" s="293"/>
      <c r="PSS29" s="293"/>
      <c r="PST29" s="293"/>
      <c r="PSU29" s="293"/>
      <c r="PSV29" s="293"/>
      <c r="PSW29" s="293"/>
      <c r="PSX29" s="293"/>
      <c r="PSY29" s="293"/>
      <c r="PSZ29" s="293"/>
      <c r="PTA29" s="293"/>
      <c r="PTB29" s="293"/>
      <c r="PTC29" s="293"/>
      <c r="PTD29" s="293"/>
      <c r="PTE29" s="293"/>
      <c r="PTF29" s="293"/>
      <c r="PTG29" s="293"/>
      <c r="PTH29" s="293"/>
      <c r="PTI29" s="293"/>
      <c r="PTJ29" s="293"/>
      <c r="PTK29" s="293"/>
      <c r="PTL29" s="293"/>
      <c r="PTM29" s="293"/>
      <c r="PTN29" s="293"/>
      <c r="PTO29" s="293"/>
      <c r="PTP29" s="293"/>
      <c r="PTQ29" s="293"/>
      <c r="PTR29" s="293"/>
      <c r="PTS29" s="293"/>
      <c r="PTT29" s="293"/>
      <c r="PTU29" s="293"/>
      <c r="PTV29" s="293"/>
      <c r="PTW29" s="293"/>
      <c r="PTX29" s="293"/>
      <c r="PTY29" s="293"/>
      <c r="PTZ29" s="293"/>
      <c r="PUA29" s="293"/>
      <c r="PUB29" s="293"/>
      <c r="PUC29" s="293"/>
      <c r="PUD29" s="293"/>
      <c r="PUE29" s="293"/>
      <c r="PUF29" s="293"/>
      <c r="PUG29" s="293"/>
      <c r="PUH29" s="293"/>
      <c r="PUI29" s="293"/>
      <c r="PUJ29" s="293"/>
      <c r="PUK29" s="293"/>
      <c r="PUL29" s="293"/>
      <c r="PUM29" s="293"/>
      <c r="PUN29" s="293"/>
      <c r="PUO29" s="293"/>
      <c r="PUP29" s="293"/>
      <c r="PUQ29" s="293"/>
      <c r="PUR29" s="293"/>
      <c r="PUS29" s="293"/>
      <c r="PUT29" s="293"/>
      <c r="PUU29" s="293"/>
      <c r="PUV29" s="293"/>
      <c r="PUW29" s="293"/>
      <c r="PUX29" s="293"/>
      <c r="PUY29" s="293"/>
      <c r="PUZ29" s="293"/>
      <c r="PVA29" s="293"/>
      <c r="PVB29" s="293"/>
      <c r="PVC29" s="293"/>
      <c r="PVD29" s="293"/>
      <c r="PVE29" s="293"/>
      <c r="PVF29" s="293"/>
      <c r="PVG29" s="293"/>
      <c r="PVH29" s="293"/>
      <c r="PVI29" s="293"/>
      <c r="PVJ29" s="293"/>
      <c r="PVK29" s="293"/>
      <c r="PVL29" s="293"/>
      <c r="PVM29" s="293"/>
      <c r="PVN29" s="293"/>
      <c r="PVO29" s="293"/>
      <c r="PVP29" s="293"/>
      <c r="PVQ29" s="293"/>
      <c r="PVR29" s="293"/>
      <c r="PVS29" s="293"/>
      <c r="PVT29" s="293"/>
      <c r="PVU29" s="293"/>
      <c r="PVV29" s="293"/>
      <c r="PVW29" s="293"/>
      <c r="PVX29" s="293"/>
      <c r="PVY29" s="293"/>
      <c r="PVZ29" s="293"/>
      <c r="PWA29" s="293"/>
      <c r="PWB29" s="293"/>
      <c r="PWC29" s="293"/>
      <c r="PWD29" s="293"/>
      <c r="PWE29" s="293"/>
      <c r="PWF29" s="293"/>
      <c r="PWG29" s="293"/>
      <c r="PWH29" s="293"/>
      <c r="PWI29" s="293"/>
      <c r="PWJ29" s="293"/>
      <c r="PWK29" s="293"/>
      <c r="PWL29" s="293"/>
      <c r="PWM29" s="293"/>
      <c r="PWN29" s="293"/>
      <c r="PWO29" s="293"/>
      <c r="PWP29" s="293"/>
      <c r="PWQ29" s="293"/>
      <c r="PWR29" s="293"/>
      <c r="PWS29" s="293"/>
      <c r="PWT29" s="293"/>
      <c r="PWU29" s="293"/>
      <c r="PWV29" s="293"/>
      <c r="PWW29" s="293"/>
      <c r="PWX29" s="293"/>
      <c r="PWY29" s="293"/>
      <c r="PWZ29" s="293"/>
      <c r="PXA29" s="293"/>
      <c r="PXB29" s="293"/>
      <c r="PXC29" s="293"/>
      <c r="PXD29" s="293"/>
      <c r="PXE29" s="293"/>
      <c r="PXF29" s="293"/>
      <c r="PXG29" s="293"/>
      <c r="PXH29" s="293"/>
      <c r="PXI29" s="293"/>
      <c r="PXJ29" s="293"/>
      <c r="PXK29" s="293"/>
      <c r="PXL29" s="293"/>
      <c r="PXM29" s="293"/>
      <c r="PXN29" s="293"/>
      <c r="PXO29" s="293"/>
      <c r="PXP29" s="293"/>
      <c r="PXQ29" s="293"/>
      <c r="PXR29" s="293"/>
      <c r="PXS29" s="293"/>
      <c r="PXT29" s="293"/>
      <c r="PXU29" s="293"/>
      <c r="PXV29" s="293"/>
      <c r="PXW29" s="293"/>
      <c r="PXX29" s="293"/>
      <c r="PXY29" s="293"/>
      <c r="PXZ29" s="293"/>
      <c r="PYA29" s="293"/>
      <c r="PYB29" s="293"/>
      <c r="PYC29" s="293"/>
      <c r="PYD29" s="293"/>
      <c r="PYE29" s="293"/>
      <c r="PYF29" s="293"/>
      <c r="PYG29" s="293"/>
      <c r="PYH29" s="293"/>
      <c r="PYI29" s="293"/>
      <c r="PYJ29" s="293"/>
      <c r="PYK29" s="293"/>
      <c r="PYL29" s="293"/>
      <c r="PYM29" s="293"/>
      <c r="PYN29" s="293"/>
      <c r="PYO29" s="293"/>
      <c r="PYP29" s="293"/>
      <c r="PYQ29" s="293"/>
      <c r="PYR29" s="293"/>
      <c r="PYS29" s="293"/>
      <c r="PYT29" s="293"/>
      <c r="PYU29" s="293"/>
      <c r="PYV29" s="293"/>
      <c r="PYW29" s="293"/>
      <c r="PYX29" s="293"/>
      <c r="PYY29" s="293"/>
      <c r="PYZ29" s="293"/>
      <c r="PZA29" s="293"/>
      <c r="PZB29" s="293"/>
      <c r="PZC29" s="293"/>
      <c r="PZD29" s="293"/>
      <c r="PZE29" s="293"/>
      <c r="PZF29" s="293"/>
      <c r="PZG29" s="293"/>
      <c r="PZH29" s="293"/>
      <c r="PZI29" s="293"/>
      <c r="PZJ29" s="293"/>
      <c r="PZK29" s="293"/>
      <c r="PZL29" s="293"/>
      <c r="PZM29" s="293"/>
      <c r="PZN29" s="293"/>
      <c r="PZO29" s="293"/>
      <c r="PZP29" s="293"/>
      <c r="PZQ29" s="293"/>
      <c r="PZR29" s="293"/>
      <c r="PZS29" s="293"/>
      <c r="PZT29" s="293"/>
      <c r="PZU29" s="293"/>
      <c r="PZV29" s="293"/>
      <c r="PZW29" s="293"/>
      <c r="PZX29" s="293"/>
      <c r="PZY29" s="293"/>
      <c r="PZZ29" s="293"/>
      <c r="QAA29" s="293"/>
      <c r="QAB29" s="293"/>
      <c r="QAC29" s="293"/>
      <c r="QAD29" s="293"/>
      <c r="QAE29" s="293"/>
      <c r="QAF29" s="293"/>
      <c r="QAG29" s="293"/>
      <c r="QAH29" s="293"/>
      <c r="QAI29" s="293"/>
      <c r="QAJ29" s="293"/>
      <c r="QAK29" s="293"/>
      <c r="QAL29" s="293"/>
      <c r="QAM29" s="293"/>
      <c r="QAN29" s="293"/>
      <c r="QAO29" s="293"/>
      <c r="QAP29" s="293"/>
      <c r="QAQ29" s="293"/>
      <c r="QAR29" s="293"/>
      <c r="QAS29" s="293"/>
      <c r="QAT29" s="293"/>
      <c r="QAU29" s="293"/>
      <c r="QAV29" s="293"/>
      <c r="QAW29" s="293"/>
      <c r="QAX29" s="293"/>
      <c r="QAY29" s="293"/>
      <c r="QAZ29" s="293"/>
      <c r="QBA29" s="293"/>
      <c r="QBB29" s="293"/>
      <c r="QBC29" s="293"/>
      <c r="QBD29" s="293"/>
      <c r="QBE29" s="293"/>
      <c r="QBF29" s="293"/>
      <c r="QBG29" s="293"/>
      <c r="QBH29" s="293"/>
      <c r="QBI29" s="293"/>
      <c r="QBJ29" s="293"/>
      <c r="QBK29" s="293"/>
      <c r="QBL29" s="293"/>
      <c r="QBM29" s="293"/>
      <c r="QBN29" s="293"/>
      <c r="QBO29" s="293"/>
      <c r="QBP29" s="293"/>
      <c r="QBQ29" s="293"/>
      <c r="QBR29" s="293"/>
      <c r="QBS29" s="293"/>
      <c r="QBT29" s="293"/>
      <c r="QBU29" s="293"/>
      <c r="QBV29" s="293"/>
      <c r="QBW29" s="293"/>
      <c r="QBX29" s="293"/>
      <c r="QBY29" s="293"/>
      <c r="QBZ29" s="293"/>
      <c r="QCA29" s="293"/>
      <c r="QCB29" s="293"/>
      <c r="QCC29" s="293"/>
      <c r="QCD29" s="293"/>
      <c r="QCE29" s="293"/>
      <c r="QCF29" s="293"/>
      <c r="QCG29" s="293"/>
      <c r="QCH29" s="293"/>
      <c r="QCI29" s="293"/>
      <c r="QCJ29" s="293"/>
      <c r="QCK29" s="293"/>
      <c r="QCL29" s="293"/>
      <c r="QCM29" s="293"/>
      <c r="QCN29" s="293"/>
      <c r="QCO29" s="293"/>
      <c r="QCP29" s="293"/>
      <c r="QCQ29" s="293"/>
      <c r="QCR29" s="293"/>
      <c r="QCS29" s="293"/>
      <c r="QCT29" s="293"/>
      <c r="QCU29" s="293"/>
      <c r="QCV29" s="293"/>
      <c r="QCW29" s="293"/>
      <c r="QCX29" s="293"/>
      <c r="QCY29" s="293"/>
      <c r="QCZ29" s="293"/>
      <c r="QDA29" s="293"/>
      <c r="QDB29" s="293"/>
      <c r="QDC29" s="293"/>
      <c r="QDD29" s="293"/>
      <c r="QDE29" s="293"/>
      <c r="QDF29" s="293"/>
      <c r="QDG29" s="293"/>
      <c r="QDH29" s="293"/>
      <c r="QDI29" s="293"/>
      <c r="QDJ29" s="293"/>
      <c r="QDK29" s="293"/>
      <c r="QDL29" s="293"/>
      <c r="QDM29" s="293"/>
      <c r="QDN29" s="293"/>
      <c r="QDO29" s="293"/>
      <c r="QDP29" s="293"/>
      <c r="QDQ29" s="293"/>
      <c r="QDR29" s="293"/>
      <c r="QDS29" s="293"/>
      <c r="QDT29" s="293"/>
      <c r="QDU29" s="293"/>
      <c r="QDV29" s="293"/>
      <c r="QDW29" s="293"/>
      <c r="QDX29" s="293"/>
      <c r="QDY29" s="293"/>
      <c r="QDZ29" s="293"/>
      <c r="QEA29" s="293"/>
      <c r="QEB29" s="293"/>
      <c r="QEC29" s="293"/>
      <c r="QED29" s="293"/>
      <c r="QEE29" s="293"/>
      <c r="QEF29" s="293"/>
      <c r="QEG29" s="293"/>
      <c r="QEH29" s="293"/>
      <c r="QEI29" s="293"/>
      <c r="QEJ29" s="293"/>
      <c r="QEK29" s="293"/>
      <c r="QEL29" s="293"/>
      <c r="QEM29" s="293"/>
      <c r="QEN29" s="293"/>
      <c r="QEO29" s="293"/>
      <c r="QEP29" s="293"/>
      <c r="QEQ29" s="293"/>
      <c r="QER29" s="293"/>
      <c r="QES29" s="293"/>
      <c r="QET29" s="293"/>
      <c r="QEU29" s="293"/>
      <c r="QEV29" s="293"/>
      <c r="QEW29" s="293"/>
      <c r="QEX29" s="293"/>
      <c r="QEY29" s="293"/>
      <c r="QEZ29" s="293"/>
      <c r="QFA29" s="293"/>
      <c r="QFB29" s="293"/>
      <c r="QFC29" s="293"/>
      <c r="QFD29" s="293"/>
      <c r="QFE29" s="293"/>
      <c r="QFF29" s="293"/>
      <c r="QFG29" s="293"/>
      <c r="QFH29" s="293"/>
      <c r="QFI29" s="293"/>
      <c r="QFJ29" s="293"/>
      <c r="QFK29" s="293"/>
      <c r="QFL29" s="293"/>
      <c r="QFM29" s="293"/>
      <c r="QFN29" s="293"/>
      <c r="QFO29" s="293"/>
      <c r="QFP29" s="293"/>
      <c r="QFQ29" s="293"/>
      <c r="QFR29" s="293"/>
      <c r="QFS29" s="293"/>
      <c r="QFT29" s="293"/>
      <c r="QFU29" s="293"/>
      <c r="QFV29" s="293"/>
      <c r="QFW29" s="293"/>
      <c r="QFX29" s="293"/>
      <c r="QFY29" s="293"/>
      <c r="QFZ29" s="293"/>
      <c r="QGA29" s="293"/>
      <c r="QGB29" s="293"/>
      <c r="QGC29" s="293"/>
      <c r="QGD29" s="293"/>
      <c r="QGE29" s="293"/>
      <c r="QGF29" s="293"/>
      <c r="QGG29" s="293"/>
      <c r="QGH29" s="293"/>
      <c r="QGI29" s="293"/>
      <c r="QGJ29" s="293"/>
      <c r="QGK29" s="293"/>
      <c r="QGL29" s="293"/>
      <c r="QGM29" s="293"/>
      <c r="QGN29" s="293"/>
      <c r="QGO29" s="293"/>
      <c r="QGP29" s="293"/>
      <c r="QGQ29" s="293"/>
      <c r="QGR29" s="293"/>
      <c r="QGS29" s="293"/>
      <c r="QGT29" s="293"/>
      <c r="QGU29" s="293"/>
      <c r="QGV29" s="293"/>
      <c r="QGW29" s="293"/>
      <c r="QGX29" s="293"/>
      <c r="QGY29" s="293"/>
      <c r="QGZ29" s="293"/>
      <c r="QHA29" s="293"/>
      <c r="QHB29" s="293"/>
      <c r="QHC29" s="293"/>
      <c r="QHD29" s="293"/>
      <c r="QHE29" s="293"/>
      <c r="QHF29" s="293"/>
      <c r="QHG29" s="293"/>
      <c r="QHH29" s="293"/>
      <c r="QHI29" s="293"/>
      <c r="QHJ29" s="293"/>
      <c r="QHK29" s="293"/>
      <c r="QHL29" s="293"/>
      <c r="QHM29" s="293"/>
      <c r="QHN29" s="293"/>
      <c r="QHO29" s="293"/>
      <c r="QHP29" s="293"/>
      <c r="QHQ29" s="293"/>
      <c r="QHR29" s="293"/>
      <c r="QHS29" s="293"/>
      <c r="QHT29" s="293"/>
      <c r="QHU29" s="293"/>
      <c r="QHV29" s="293"/>
      <c r="QHW29" s="293"/>
      <c r="QHX29" s="293"/>
      <c r="QHY29" s="293"/>
      <c r="QHZ29" s="293"/>
      <c r="QIA29" s="293"/>
      <c r="QIB29" s="293"/>
      <c r="QIC29" s="293"/>
      <c r="QID29" s="293"/>
      <c r="QIE29" s="293"/>
      <c r="QIF29" s="293"/>
      <c r="QIG29" s="293"/>
      <c r="QIH29" s="293"/>
      <c r="QII29" s="293"/>
      <c r="QIJ29" s="293"/>
      <c r="QIK29" s="293"/>
      <c r="QIL29" s="293"/>
      <c r="QIM29" s="293"/>
      <c r="QIN29" s="293"/>
      <c r="QIO29" s="293"/>
      <c r="QIP29" s="293"/>
      <c r="QIQ29" s="293"/>
      <c r="QIR29" s="293"/>
      <c r="QIS29" s="293"/>
      <c r="QIT29" s="293"/>
      <c r="QIU29" s="293"/>
      <c r="QIV29" s="293"/>
      <c r="QIW29" s="293"/>
      <c r="QIX29" s="293"/>
      <c r="QIY29" s="293"/>
      <c r="QIZ29" s="293"/>
      <c r="QJA29" s="293"/>
      <c r="QJB29" s="293"/>
      <c r="QJC29" s="293"/>
      <c r="QJD29" s="293"/>
      <c r="QJE29" s="293"/>
      <c r="QJF29" s="293"/>
      <c r="QJG29" s="293"/>
      <c r="QJH29" s="293"/>
      <c r="QJI29" s="293"/>
      <c r="QJJ29" s="293"/>
      <c r="QJK29" s="293"/>
      <c r="QJL29" s="293"/>
      <c r="QJM29" s="293"/>
      <c r="QJN29" s="293"/>
      <c r="QJO29" s="293"/>
      <c r="QJP29" s="293"/>
      <c r="QJQ29" s="293"/>
      <c r="QJR29" s="293"/>
      <c r="QJS29" s="293"/>
      <c r="QJT29" s="293"/>
      <c r="QJU29" s="293"/>
      <c r="QJV29" s="293"/>
      <c r="QJW29" s="293"/>
      <c r="QJX29" s="293"/>
      <c r="QJY29" s="293"/>
      <c r="QJZ29" s="293"/>
      <c r="QKA29" s="293"/>
      <c r="QKB29" s="293"/>
      <c r="QKC29" s="293"/>
      <c r="QKD29" s="293"/>
      <c r="QKE29" s="293"/>
      <c r="QKF29" s="293"/>
      <c r="QKG29" s="293"/>
      <c r="QKH29" s="293"/>
      <c r="QKI29" s="293"/>
      <c r="QKJ29" s="293"/>
      <c r="QKK29" s="293"/>
      <c r="QKL29" s="293"/>
      <c r="QKM29" s="293"/>
      <c r="QKN29" s="293"/>
      <c r="QKO29" s="293"/>
      <c r="QKP29" s="293"/>
      <c r="QKQ29" s="293"/>
      <c r="QKR29" s="293"/>
      <c r="QKS29" s="293"/>
      <c r="QKT29" s="293"/>
      <c r="QKU29" s="293"/>
      <c r="QKV29" s="293"/>
      <c r="QKW29" s="293"/>
      <c r="QKX29" s="293"/>
      <c r="QKY29" s="293"/>
      <c r="QKZ29" s="293"/>
      <c r="QLA29" s="293"/>
      <c r="QLB29" s="293"/>
      <c r="QLC29" s="293"/>
      <c r="QLD29" s="293"/>
      <c r="QLE29" s="293"/>
      <c r="QLF29" s="293"/>
      <c r="QLG29" s="293"/>
      <c r="QLH29" s="293"/>
      <c r="QLI29" s="293"/>
      <c r="QLJ29" s="293"/>
      <c r="QLK29" s="293"/>
      <c r="QLL29" s="293"/>
      <c r="QLM29" s="293"/>
      <c r="QLN29" s="293"/>
      <c r="QLO29" s="293"/>
      <c r="QLP29" s="293"/>
      <c r="QLQ29" s="293"/>
      <c r="QLR29" s="293"/>
      <c r="QLS29" s="293"/>
      <c r="QLT29" s="293"/>
      <c r="QLU29" s="293"/>
      <c r="QLV29" s="293"/>
      <c r="QLW29" s="293"/>
      <c r="QLX29" s="293"/>
      <c r="QLY29" s="293"/>
      <c r="QLZ29" s="293"/>
      <c r="QMA29" s="293"/>
      <c r="QMB29" s="293"/>
      <c r="QMC29" s="293"/>
      <c r="QMD29" s="293"/>
      <c r="QME29" s="293"/>
      <c r="QMF29" s="293"/>
      <c r="QMG29" s="293"/>
      <c r="QMH29" s="293"/>
      <c r="QMI29" s="293"/>
      <c r="QMJ29" s="293"/>
      <c r="QMK29" s="293"/>
      <c r="QML29" s="293"/>
      <c r="QMM29" s="293"/>
      <c r="QMN29" s="293"/>
      <c r="QMO29" s="293"/>
      <c r="QMP29" s="293"/>
      <c r="QMQ29" s="293"/>
      <c r="QMR29" s="293"/>
      <c r="QMS29" s="293"/>
      <c r="QMT29" s="293"/>
      <c r="QMU29" s="293"/>
      <c r="QMV29" s="293"/>
      <c r="QMW29" s="293"/>
      <c r="QMX29" s="293"/>
      <c r="QMY29" s="293"/>
      <c r="QMZ29" s="293"/>
      <c r="QNA29" s="293"/>
      <c r="QNB29" s="293"/>
      <c r="QNC29" s="293"/>
      <c r="QND29" s="293"/>
      <c r="QNE29" s="293"/>
      <c r="QNF29" s="293"/>
      <c r="QNG29" s="293"/>
      <c r="QNH29" s="293"/>
      <c r="QNI29" s="293"/>
      <c r="QNJ29" s="293"/>
      <c r="QNK29" s="293"/>
      <c r="QNL29" s="293"/>
      <c r="QNM29" s="293"/>
      <c r="QNN29" s="293"/>
      <c r="QNO29" s="293"/>
      <c r="QNP29" s="293"/>
      <c r="QNQ29" s="293"/>
      <c r="QNR29" s="293"/>
      <c r="QNS29" s="293"/>
      <c r="QNT29" s="293"/>
      <c r="QNU29" s="293"/>
      <c r="QNV29" s="293"/>
      <c r="QNW29" s="293"/>
      <c r="QNX29" s="293"/>
      <c r="QNY29" s="293"/>
      <c r="QNZ29" s="293"/>
      <c r="QOA29" s="293"/>
      <c r="QOB29" s="293"/>
      <c r="QOC29" s="293"/>
      <c r="QOD29" s="293"/>
      <c r="QOE29" s="293"/>
      <c r="QOF29" s="293"/>
      <c r="QOG29" s="293"/>
      <c r="QOH29" s="293"/>
      <c r="QOI29" s="293"/>
      <c r="QOJ29" s="293"/>
      <c r="QOK29" s="293"/>
      <c r="QOL29" s="293"/>
      <c r="QOM29" s="293"/>
      <c r="QON29" s="293"/>
      <c r="QOO29" s="293"/>
      <c r="QOP29" s="293"/>
      <c r="QOQ29" s="293"/>
      <c r="QOR29" s="293"/>
      <c r="QOS29" s="293"/>
      <c r="QOT29" s="293"/>
      <c r="QOU29" s="293"/>
      <c r="QOV29" s="293"/>
      <c r="QOW29" s="293"/>
      <c r="QOX29" s="293"/>
      <c r="QOY29" s="293"/>
      <c r="QOZ29" s="293"/>
      <c r="QPA29" s="293"/>
      <c r="QPB29" s="293"/>
      <c r="QPC29" s="293"/>
      <c r="QPD29" s="293"/>
      <c r="QPE29" s="293"/>
      <c r="QPF29" s="293"/>
      <c r="QPG29" s="293"/>
      <c r="QPH29" s="293"/>
      <c r="QPI29" s="293"/>
      <c r="QPJ29" s="293"/>
      <c r="QPK29" s="293"/>
      <c r="QPL29" s="293"/>
      <c r="QPM29" s="293"/>
      <c r="QPN29" s="293"/>
      <c r="QPO29" s="293"/>
      <c r="QPP29" s="293"/>
      <c r="QPQ29" s="293"/>
      <c r="QPR29" s="293"/>
      <c r="QPS29" s="293"/>
      <c r="QPT29" s="293"/>
      <c r="QPU29" s="293"/>
      <c r="QPV29" s="293"/>
      <c r="QPW29" s="293"/>
      <c r="QPX29" s="293"/>
      <c r="QPY29" s="293"/>
      <c r="QPZ29" s="293"/>
      <c r="QQA29" s="293"/>
      <c r="QQB29" s="293"/>
      <c r="QQC29" s="293"/>
      <c r="QQD29" s="293"/>
      <c r="QQE29" s="293"/>
      <c r="QQF29" s="293"/>
      <c r="QQG29" s="293"/>
      <c r="QQH29" s="293"/>
      <c r="QQI29" s="293"/>
      <c r="QQJ29" s="293"/>
      <c r="QQK29" s="293"/>
      <c r="QQL29" s="293"/>
      <c r="QQM29" s="293"/>
      <c r="QQN29" s="293"/>
      <c r="QQO29" s="293"/>
      <c r="QQP29" s="293"/>
      <c r="QQQ29" s="293"/>
      <c r="QQR29" s="293"/>
      <c r="QQS29" s="293"/>
      <c r="QQT29" s="293"/>
      <c r="QQU29" s="293"/>
      <c r="QQV29" s="293"/>
      <c r="QQW29" s="293"/>
      <c r="QQX29" s="293"/>
      <c r="QQY29" s="293"/>
      <c r="QQZ29" s="293"/>
      <c r="QRA29" s="293"/>
      <c r="QRB29" s="293"/>
      <c r="QRC29" s="293"/>
      <c r="QRD29" s="293"/>
      <c r="QRE29" s="293"/>
      <c r="QRF29" s="293"/>
      <c r="QRG29" s="293"/>
      <c r="QRH29" s="293"/>
      <c r="QRI29" s="293"/>
      <c r="QRJ29" s="293"/>
      <c r="QRK29" s="293"/>
      <c r="QRL29" s="293"/>
      <c r="QRM29" s="293"/>
      <c r="QRN29" s="293"/>
      <c r="QRO29" s="293"/>
      <c r="QRP29" s="293"/>
      <c r="QRQ29" s="293"/>
      <c r="QRR29" s="293"/>
      <c r="QRS29" s="293"/>
      <c r="QRT29" s="293"/>
      <c r="QRU29" s="293"/>
      <c r="QRV29" s="293"/>
      <c r="QRW29" s="293"/>
      <c r="QRX29" s="293"/>
      <c r="QRY29" s="293"/>
      <c r="QRZ29" s="293"/>
      <c r="QSA29" s="293"/>
      <c r="QSB29" s="293"/>
      <c r="QSC29" s="293"/>
      <c r="QSD29" s="293"/>
      <c r="QSE29" s="293"/>
      <c r="QSF29" s="293"/>
      <c r="QSG29" s="293"/>
      <c r="QSH29" s="293"/>
      <c r="QSI29" s="293"/>
      <c r="QSJ29" s="293"/>
      <c r="QSK29" s="293"/>
      <c r="QSL29" s="293"/>
      <c r="QSM29" s="293"/>
      <c r="QSN29" s="293"/>
      <c r="QSO29" s="293"/>
      <c r="QSP29" s="293"/>
      <c r="QSQ29" s="293"/>
      <c r="QSR29" s="293"/>
      <c r="QSS29" s="293"/>
      <c r="QST29" s="293"/>
      <c r="QSU29" s="293"/>
      <c r="QSV29" s="293"/>
      <c r="QSW29" s="293"/>
      <c r="QSX29" s="293"/>
      <c r="QSY29" s="293"/>
      <c r="QSZ29" s="293"/>
      <c r="QTA29" s="293"/>
      <c r="QTB29" s="293"/>
      <c r="QTC29" s="293"/>
      <c r="QTD29" s="293"/>
      <c r="QTE29" s="293"/>
      <c r="QTF29" s="293"/>
      <c r="QTG29" s="293"/>
      <c r="QTH29" s="293"/>
      <c r="QTI29" s="293"/>
      <c r="QTJ29" s="293"/>
      <c r="QTK29" s="293"/>
      <c r="QTL29" s="293"/>
      <c r="QTM29" s="293"/>
      <c r="QTN29" s="293"/>
      <c r="QTO29" s="293"/>
      <c r="QTP29" s="293"/>
      <c r="QTQ29" s="293"/>
      <c r="QTR29" s="293"/>
      <c r="QTS29" s="293"/>
      <c r="QTT29" s="293"/>
      <c r="QTU29" s="293"/>
      <c r="QTV29" s="293"/>
      <c r="QTW29" s="293"/>
      <c r="QTX29" s="293"/>
      <c r="QTY29" s="293"/>
      <c r="QTZ29" s="293"/>
      <c r="QUA29" s="293"/>
      <c r="QUB29" s="293"/>
      <c r="QUC29" s="293"/>
      <c r="QUD29" s="293"/>
      <c r="QUE29" s="293"/>
      <c r="QUF29" s="293"/>
      <c r="QUG29" s="293"/>
      <c r="QUH29" s="293"/>
      <c r="QUI29" s="293"/>
      <c r="QUJ29" s="293"/>
      <c r="QUK29" s="293"/>
      <c r="QUL29" s="293"/>
      <c r="QUM29" s="293"/>
      <c r="QUN29" s="293"/>
      <c r="QUO29" s="293"/>
      <c r="QUP29" s="293"/>
      <c r="QUQ29" s="293"/>
      <c r="QUR29" s="293"/>
      <c r="QUS29" s="293"/>
      <c r="QUT29" s="293"/>
      <c r="QUU29" s="293"/>
      <c r="QUV29" s="293"/>
      <c r="QUW29" s="293"/>
      <c r="QUX29" s="293"/>
      <c r="QUY29" s="293"/>
      <c r="QUZ29" s="293"/>
      <c r="QVA29" s="293"/>
      <c r="QVB29" s="293"/>
      <c r="QVC29" s="293"/>
      <c r="QVD29" s="293"/>
      <c r="QVE29" s="293"/>
      <c r="QVF29" s="293"/>
      <c r="QVG29" s="293"/>
      <c r="QVH29" s="293"/>
      <c r="QVI29" s="293"/>
      <c r="QVJ29" s="293"/>
      <c r="QVK29" s="293"/>
      <c r="QVL29" s="293"/>
      <c r="QVM29" s="293"/>
      <c r="QVN29" s="293"/>
      <c r="QVO29" s="293"/>
      <c r="QVP29" s="293"/>
      <c r="QVQ29" s="293"/>
      <c r="QVR29" s="293"/>
      <c r="QVS29" s="293"/>
      <c r="QVT29" s="293"/>
      <c r="QVU29" s="293"/>
      <c r="QVV29" s="293"/>
      <c r="QVW29" s="293"/>
      <c r="QVX29" s="293"/>
      <c r="QVY29" s="293"/>
      <c r="QVZ29" s="293"/>
      <c r="QWA29" s="293"/>
      <c r="QWB29" s="293"/>
      <c r="QWC29" s="293"/>
      <c r="QWD29" s="293"/>
      <c r="QWE29" s="293"/>
      <c r="QWF29" s="293"/>
      <c r="QWG29" s="293"/>
      <c r="QWH29" s="293"/>
      <c r="QWI29" s="293"/>
      <c r="QWJ29" s="293"/>
      <c r="QWK29" s="293"/>
      <c r="QWL29" s="293"/>
      <c r="QWM29" s="293"/>
      <c r="QWN29" s="293"/>
      <c r="QWO29" s="293"/>
      <c r="QWP29" s="293"/>
      <c r="QWQ29" s="293"/>
      <c r="QWR29" s="293"/>
      <c r="QWS29" s="293"/>
      <c r="QWT29" s="293"/>
      <c r="QWU29" s="293"/>
      <c r="QWV29" s="293"/>
      <c r="QWW29" s="293"/>
      <c r="QWX29" s="293"/>
      <c r="QWY29" s="293"/>
      <c r="QWZ29" s="293"/>
      <c r="QXA29" s="293"/>
      <c r="QXB29" s="293"/>
      <c r="QXC29" s="293"/>
      <c r="QXD29" s="293"/>
      <c r="QXE29" s="293"/>
      <c r="QXF29" s="293"/>
      <c r="QXG29" s="293"/>
      <c r="QXH29" s="293"/>
      <c r="QXI29" s="293"/>
      <c r="QXJ29" s="293"/>
      <c r="QXK29" s="293"/>
      <c r="QXL29" s="293"/>
      <c r="QXM29" s="293"/>
      <c r="QXN29" s="293"/>
      <c r="QXO29" s="293"/>
      <c r="QXP29" s="293"/>
      <c r="QXQ29" s="293"/>
      <c r="QXR29" s="293"/>
      <c r="QXS29" s="293"/>
      <c r="QXT29" s="293"/>
      <c r="QXU29" s="293"/>
      <c r="QXV29" s="293"/>
      <c r="QXW29" s="293"/>
      <c r="QXX29" s="293"/>
      <c r="QXY29" s="293"/>
      <c r="QXZ29" s="293"/>
      <c r="QYA29" s="293"/>
      <c r="QYB29" s="293"/>
      <c r="QYC29" s="293"/>
      <c r="QYD29" s="293"/>
      <c r="QYE29" s="293"/>
      <c r="QYF29" s="293"/>
      <c r="QYG29" s="293"/>
      <c r="QYH29" s="293"/>
      <c r="QYI29" s="293"/>
      <c r="QYJ29" s="293"/>
      <c r="QYK29" s="293"/>
      <c r="QYL29" s="293"/>
      <c r="QYM29" s="293"/>
      <c r="QYN29" s="293"/>
      <c r="QYO29" s="293"/>
      <c r="QYP29" s="293"/>
      <c r="QYQ29" s="293"/>
      <c r="QYR29" s="293"/>
      <c r="QYS29" s="293"/>
      <c r="QYT29" s="293"/>
      <c r="QYU29" s="293"/>
      <c r="QYV29" s="293"/>
      <c r="QYW29" s="293"/>
      <c r="QYX29" s="293"/>
      <c r="QYY29" s="293"/>
      <c r="QYZ29" s="293"/>
      <c r="QZA29" s="293"/>
      <c r="QZB29" s="293"/>
      <c r="QZC29" s="293"/>
      <c r="QZD29" s="293"/>
      <c r="QZE29" s="293"/>
      <c r="QZF29" s="293"/>
      <c r="QZG29" s="293"/>
      <c r="QZH29" s="293"/>
      <c r="QZI29" s="293"/>
      <c r="QZJ29" s="293"/>
      <c r="QZK29" s="293"/>
      <c r="QZL29" s="293"/>
      <c r="QZM29" s="293"/>
      <c r="QZN29" s="293"/>
      <c r="QZO29" s="293"/>
      <c r="QZP29" s="293"/>
      <c r="QZQ29" s="293"/>
      <c r="QZR29" s="293"/>
      <c r="QZS29" s="293"/>
      <c r="QZT29" s="293"/>
      <c r="QZU29" s="293"/>
      <c r="QZV29" s="293"/>
      <c r="QZW29" s="293"/>
      <c r="QZX29" s="293"/>
      <c r="QZY29" s="293"/>
      <c r="QZZ29" s="293"/>
      <c r="RAA29" s="293"/>
      <c r="RAB29" s="293"/>
      <c r="RAC29" s="293"/>
      <c r="RAD29" s="293"/>
      <c r="RAE29" s="293"/>
      <c r="RAF29" s="293"/>
      <c r="RAG29" s="293"/>
      <c r="RAH29" s="293"/>
      <c r="RAI29" s="293"/>
      <c r="RAJ29" s="293"/>
      <c r="RAK29" s="293"/>
      <c r="RAL29" s="293"/>
      <c r="RAM29" s="293"/>
      <c r="RAN29" s="293"/>
      <c r="RAO29" s="293"/>
      <c r="RAP29" s="293"/>
      <c r="RAQ29" s="293"/>
      <c r="RAR29" s="293"/>
      <c r="RAS29" s="293"/>
      <c r="RAT29" s="293"/>
      <c r="RAU29" s="293"/>
      <c r="RAV29" s="293"/>
      <c r="RAW29" s="293"/>
      <c r="RAX29" s="293"/>
      <c r="RAY29" s="293"/>
      <c r="RAZ29" s="293"/>
      <c r="RBA29" s="293"/>
      <c r="RBB29" s="293"/>
      <c r="RBC29" s="293"/>
      <c r="RBD29" s="293"/>
      <c r="RBE29" s="293"/>
      <c r="RBF29" s="293"/>
      <c r="RBG29" s="293"/>
      <c r="RBH29" s="293"/>
      <c r="RBI29" s="293"/>
      <c r="RBJ29" s="293"/>
      <c r="RBK29" s="293"/>
      <c r="RBL29" s="293"/>
      <c r="RBM29" s="293"/>
      <c r="RBN29" s="293"/>
      <c r="RBO29" s="293"/>
      <c r="RBP29" s="293"/>
      <c r="RBQ29" s="293"/>
      <c r="RBR29" s="293"/>
      <c r="RBS29" s="293"/>
      <c r="RBT29" s="293"/>
      <c r="RBU29" s="293"/>
      <c r="RBV29" s="293"/>
      <c r="RBW29" s="293"/>
      <c r="RBX29" s="293"/>
      <c r="RBY29" s="293"/>
      <c r="RBZ29" s="293"/>
      <c r="RCA29" s="293"/>
      <c r="RCB29" s="293"/>
      <c r="RCC29" s="293"/>
      <c r="RCD29" s="293"/>
      <c r="RCE29" s="293"/>
      <c r="RCF29" s="293"/>
      <c r="RCG29" s="293"/>
      <c r="RCH29" s="293"/>
      <c r="RCI29" s="293"/>
      <c r="RCJ29" s="293"/>
      <c r="RCK29" s="293"/>
      <c r="RCL29" s="293"/>
      <c r="RCM29" s="293"/>
      <c r="RCN29" s="293"/>
      <c r="RCO29" s="293"/>
      <c r="RCP29" s="293"/>
      <c r="RCQ29" s="293"/>
      <c r="RCR29" s="293"/>
      <c r="RCS29" s="293"/>
      <c r="RCT29" s="293"/>
      <c r="RCU29" s="293"/>
      <c r="RCV29" s="293"/>
      <c r="RCW29" s="293"/>
      <c r="RCX29" s="293"/>
      <c r="RCY29" s="293"/>
      <c r="RCZ29" s="293"/>
      <c r="RDA29" s="293"/>
      <c r="RDB29" s="293"/>
      <c r="RDC29" s="293"/>
      <c r="RDD29" s="293"/>
      <c r="RDE29" s="293"/>
      <c r="RDF29" s="293"/>
      <c r="RDG29" s="293"/>
      <c r="RDH29" s="293"/>
      <c r="RDI29" s="293"/>
      <c r="RDJ29" s="293"/>
      <c r="RDK29" s="293"/>
      <c r="RDL29" s="293"/>
      <c r="RDM29" s="293"/>
      <c r="RDN29" s="293"/>
      <c r="RDO29" s="293"/>
      <c r="RDP29" s="293"/>
      <c r="RDQ29" s="293"/>
      <c r="RDR29" s="293"/>
      <c r="RDS29" s="293"/>
      <c r="RDT29" s="293"/>
      <c r="RDU29" s="293"/>
      <c r="RDV29" s="293"/>
      <c r="RDW29" s="293"/>
      <c r="RDX29" s="293"/>
      <c r="RDY29" s="293"/>
      <c r="RDZ29" s="293"/>
      <c r="REA29" s="293"/>
      <c r="REB29" s="293"/>
      <c r="REC29" s="293"/>
      <c r="RED29" s="293"/>
      <c r="REE29" s="293"/>
      <c r="REF29" s="293"/>
      <c r="REG29" s="293"/>
      <c r="REH29" s="293"/>
      <c r="REI29" s="293"/>
      <c r="REJ29" s="293"/>
      <c r="REK29" s="293"/>
      <c r="REL29" s="293"/>
      <c r="REM29" s="293"/>
      <c r="REN29" s="293"/>
      <c r="REO29" s="293"/>
      <c r="REP29" s="293"/>
      <c r="REQ29" s="293"/>
      <c r="RER29" s="293"/>
      <c r="RES29" s="293"/>
      <c r="RET29" s="293"/>
      <c r="REU29" s="293"/>
      <c r="REV29" s="293"/>
      <c r="REW29" s="293"/>
      <c r="REX29" s="293"/>
      <c r="REY29" s="293"/>
      <c r="REZ29" s="293"/>
      <c r="RFA29" s="293"/>
      <c r="RFB29" s="293"/>
      <c r="RFC29" s="293"/>
      <c r="RFD29" s="293"/>
      <c r="RFE29" s="293"/>
      <c r="RFF29" s="293"/>
      <c r="RFG29" s="293"/>
      <c r="RFH29" s="293"/>
      <c r="RFI29" s="293"/>
      <c r="RFJ29" s="293"/>
      <c r="RFK29" s="293"/>
      <c r="RFL29" s="293"/>
      <c r="RFM29" s="293"/>
      <c r="RFN29" s="293"/>
      <c r="RFO29" s="293"/>
      <c r="RFP29" s="293"/>
      <c r="RFQ29" s="293"/>
      <c r="RFR29" s="293"/>
      <c r="RFS29" s="293"/>
      <c r="RFT29" s="293"/>
      <c r="RFU29" s="293"/>
      <c r="RFV29" s="293"/>
      <c r="RFW29" s="293"/>
      <c r="RFX29" s="293"/>
      <c r="RFY29" s="293"/>
      <c r="RFZ29" s="293"/>
      <c r="RGA29" s="293"/>
      <c r="RGB29" s="293"/>
      <c r="RGC29" s="293"/>
      <c r="RGD29" s="293"/>
      <c r="RGE29" s="293"/>
      <c r="RGF29" s="293"/>
      <c r="RGG29" s="293"/>
      <c r="RGH29" s="293"/>
      <c r="RGI29" s="293"/>
      <c r="RGJ29" s="293"/>
      <c r="RGK29" s="293"/>
      <c r="RGL29" s="293"/>
      <c r="RGM29" s="293"/>
      <c r="RGN29" s="293"/>
      <c r="RGO29" s="293"/>
      <c r="RGP29" s="293"/>
      <c r="RGQ29" s="293"/>
      <c r="RGR29" s="293"/>
      <c r="RGS29" s="293"/>
      <c r="RGT29" s="293"/>
      <c r="RGU29" s="293"/>
      <c r="RGV29" s="293"/>
      <c r="RGW29" s="293"/>
      <c r="RGX29" s="293"/>
      <c r="RGY29" s="293"/>
      <c r="RGZ29" s="293"/>
      <c r="RHA29" s="293"/>
      <c r="RHB29" s="293"/>
      <c r="RHC29" s="293"/>
      <c r="RHD29" s="293"/>
      <c r="RHE29" s="293"/>
      <c r="RHF29" s="293"/>
      <c r="RHG29" s="293"/>
      <c r="RHH29" s="293"/>
      <c r="RHI29" s="293"/>
      <c r="RHJ29" s="293"/>
      <c r="RHK29" s="293"/>
      <c r="RHL29" s="293"/>
      <c r="RHM29" s="293"/>
      <c r="RHN29" s="293"/>
      <c r="RHO29" s="293"/>
      <c r="RHP29" s="293"/>
      <c r="RHQ29" s="293"/>
      <c r="RHR29" s="293"/>
      <c r="RHS29" s="293"/>
      <c r="RHT29" s="293"/>
      <c r="RHU29" s="293"/>
      <c r="RHV29" s="293"/>
      <c r="RHW29" s="293"/>
      <c r="RHX29" s="293"/>
      <c r="RHY29" s="293"/>
      <c r="RHZ29" s="293"/>
      <c r="RIA29" s="293"/>
      <c r="RIB29" s="293"/>
      <c r="RIC29" s="293"/>
      <c r="RID29" s="293"/>
      <c r="RIE29" s="293"/>
      <c r="RIF29" s="293"/>
      <c r="RIG29" s="293"/>
      <c r="RIH29" s="293"/>
      <c r="RII29" s="293"/>
      <c r="RIJ29" s="293"/>
      <c r="RIK29" s="293"/>
      <c r="RIL29" s="293"/>
      <c r="RIM29" s="293"/>
      <c r="RIN29" s="293"/>
      <c r="RIO29" s="293"/>
      <c r="RIP29" s="293"/>
      <c r="RIQ29" s="293"/>
      <c r="RIR29" s="293"/>
      <c r="RIS29" s="293"/>
      <c r="RIT29" s="293"/>
      <c r="RIU29" s="293"/>
      <c r="RIV29" s="293"/>
      <c r="RIW29" s="293"/>
      <c r="RIX29" s="293"/>
      <c r="RIY29" s="293"/>
      <c r="RIZ29" s="293"/>
      <c r="RJA29" s="293"/>
      <c r="RJB29" s="293"/>
      <c r="RJC29" s="293"/>
      <c r="RJD29" s="293"/>
      <c r="RJE29" s="293"/>
      <c r="RJF29" s="293"/>
      <c r="RJG29" s="293"/>
      <c r="RJH29" s="293"/>
      <c r="RJI29" s="293"/>
      <c r="RJJ29" s="293"/>
      <c r="RJK29" s="293"/>
      <c r="RJL29" s="293"/>
      <c r="RJM29" s="293"/>
      <c r="RJN29" s="293"/>
      <c r="RJO29" s="293"/>
      <c r="RJP29" s="293"/>
      <c r="RJQ29" s="293"/>
      <c r="RJR29" s="293"/>
      <c r="RJS29" s="293"/>
      <c r="RJT29" s="293"/>
      <c r="RJU29" s="293"/>
      <c r="RJV29" s="293"/>
      <c r="RJW29" s="293"/>
      <c r="RJX29" s="293"/>
      <c r="RJY29" s="293"/>
      <c r="RJZ29" s="293"/>
      <c r="RKA29" s="293"/>
      <c r="RKB29" s="293"/>
      <c r="RKC29" s="293"/>
      <c r="RKD29" s="293"/>
      <c r="RKE29" s="293"/>
      <c r="RKF29" s="293"/>
      <c r="RKG29" s="293"/>
      <c r="RKH29" s="293"/>
      <c r="RKI29" s="293"/>
      <c r="RKJ29" s="293"/>
      <c r="RKK29" s="293"/>
      <c r="RKL29" s="293"/>
      <c r="RKM29" s="293"/>
      <c r="RKN29" s="293"/>
      <c r="RKO29" s="293"/>
      <c r="RKP29" s="293"/>
      <c r="RKQ29" s="293"/>
      <c r="RKR29" s="293"/>
      <c r="RKS29" s="293"/>
      <c r="RKT29" s="293"/>
      <c r="RKU29" s="293"/>
      <c r="RKV29" s="293"/>
      <c r="RKW29" s="293"/>
      <c r="RKX29" s="293"/>
      <c r="RKY29" s="293"/>
      <c r="RKZ29" s="293"/>
      <c r="RLA29" s="293"/>
      <c r="RLB29" s="293"/>
      <c r="RLC29" s="293"/>
      <c r="RLD29" s="293"/>
      <c r="RLE29" s="293"/>
      <c r="RLF29" s="293"/>
      <c r="RLG29" s="293"/>
      <c r="RLH29" s="293"/>
      <c r="RLI29" s="293"/>
      <c r="RLJ29" s="293"/>
      <c r="RLK29" s="293"/>
      <c r="RLL29" s="293"/>
      <c r="RLM29" s="293"/>
      <c r="RLN29" s="293"/>
      <c r="RLO29" s="293"/>
      <c r="RLP29" s="293"/>
      <c r="RLQ29" s="293"/>
      <c r="RLR29" s="293"/>
      <c r="RLS29" s="293"/>
      <c r="RLT29" s="293"/>
      <c r="RLU29" s="293"/>
      <c r="RLV29" s="293"/>
      <c r="RLW29" s="293"/>
      <c r="RLX29" s="293"/>
      <c r="RLY29" s="293"/>
      <c r="RLZ29" s="293"/>
      <c r="RMA29" s="293"/>
      <c r="RMB29" s="293"/>
      <c r="RMC29" s="293"/>
      <c r="RMD29" s="293"/>
      <c r="RME29" s="293"/>
      <c r="RMF29" s="293"/>
      <c r="RMG29" s="293"/>
      <c r="RMH29" s="293"/>
      <c r="RMI29" s="293"/>
      <c r="RMJ29" s="293"/>
      <c r="RMK29" s="293"/>
      <c r="RML29" s="293"/>
      <c r="RMM29" s="293"/>
      <c r="RMN29" s="293"/>
      <c r="RMO29" s="293"/>
      <c r="RMP29" s="293"/>
      <c r="RMQ29" s="293"/>
      <c r="RMR29" s="293"/>
      <c r="RMS29" s="293"/>
      <c r="RMT29" s="293"/>
      <c r="RMU29" s="293"/>
      <c r="RMV29" s="293"/>
      <c r="RMW29" s="293"/>
      <c r="RMX29" s="293"/>
      <c r="RMY29" s="293"/>
      <c r="RMZ29" s="293"/>
      <c r="RNA29" s="293"/>
      <c r="RNB29" s="293"/>
      <c r="RNC29" s="293"/>
      <c r="RND29" s="293"/>
      <c r="RNE29" s="293"/>
      <c r="RNF29" s="293"/>
      <c r="RNG29" s="293"/>
      <c r="RNH29" s="293"/>
      <c r="RNI29" s="293"/>
      <c r="RNJ29" s="293"/>
      <c r="RNK29" s="293"/>
      <c r="RNL29" s="293"/>
      <c r="RNM29" s="293"/>
      <c r="RNN29" s="293"/>
      <c r="RNO29" s="293"/>
      <c r="RNP29" s="293"/>
      <c r="RNQ29" s="293"/>
      <c r="RNR29" s="293"/>
      <c r="RNS29" s="293"/>
      <c r="RNT29" s="293"/>
      <c r="RNU29" s="293"/>
      <c r="RNV29" s="293"/>
      <c r="RNW29" s="293"/>
      <c r="RNX29" s="293"/>
      <c r="RNY29" s="293"/>
      <c r="RNZ29" s="293"/>
      <c r="ROA29" s="293"/>
      <c r="ROB29" s="293"/>
      <c r="ROC29" s="293"/>
      <c r="ROD29" s="293"/>
      <c r="ROE29" s="293"/>
      <c r="ROF29" s="293"/>
      <c r="ROG29" s="293"/>
      <c r="ROH29" s="293"/>
      <c r="ROI29" s="293"/>
      <c r="ROJ29" s="293"/>
      <c r="ROK29" s="293"/>
      <c r="ROL29" s="293"/>
      <c r="ROM29" s="293"/>
      <c r="RON29" s="293"/>
      <c r="ROO29" s="293"/>
      <c r="ROP29" s="293"/>
      <c r="ROQ29" s="293"/>
      <c r="ROR29" s="293"/>
      <c r="ROS29" s="293"/>
      <c r="ROT29" s="293"/>
      <c r="ROU29" s="293"/>
      <c r="ROV29" s="293"/>
      <c r="ROW29" s="293"/>
      <c r="ROX29" s="293"/>
      <c r="ROY29" s="293"/>
      <c r="ROZ29" s="293"/>
      <c r="RPA29" s="293"/>
      <c r="RPB29" s="293"/>
      <c r="RPC29" s="293"/>
      <c r="RPD29" s="293"/>
      <c r="RPE29" s="293"/>
      <c r="RPF29" s="293"/>
      <c r="RPG29" s="293"/>
      <c r="RPH29" s="293"/>
      <c r="RPI29" s="293"/>
      <c r="RPJ29" s="293"/>
      <c r="RPK29" s="293"/>
      <c r="RPL29" s="293"/>
      <c r="RPM29" s="293"/>
      <c r="RPN29" s="293"/>
      <c r="RPO29" s="293"/>
      <c r="RPP29" s="293"/>
      <c r="RPQ29" s="293"/>
      <c r="RPR29" s="293"/>
      <c r="RPS29" s="293"/>
      <c r="RPT29" s="293"/>
      <c r="RPU29" s="293"/>
      <c r="RPV29" s="293"/>
      <c r="RPW29" s="293"/>
      <c r="RPX29" s="293"/>
      <c r="RPY29" s="293"/>
      <c r="RPZ29" s="293"/>
      <c r="RQA29" s="293"/>
      <c r="RQB29" s="293"/>
      <c r="RQC29" s="293"/>
      <c r="RQD29" s="293"/>
      <c r="RQE29" s="293"/>
      <c r="RQF29" s="293"/>
      <c r="RQG29" s="293"/>
      <c r="RQH29" s="293"/>
      <c r="RQI29" s="293"/>
      <c r="RQJ29" s="293"/>
      <c r="RQK29" s="293"/>
      <c r="RQL29" s="293"/>
      <c r="RQM29" s="293"/>
      <c r="RQN29" s="293"/>
      <c r="RQO29" s="293"/>
      <c r="RQP29" s="293"/>
      <c r="RQQ29" s="293"/>
      <c r="RQR29" s="293"/>
      <c r="RQS29" s="293"/>
      <c r="RQT29" s="293"/>
      <c r="RQU29" s="293"/>
      <c r="RQV29" s="293"/>
      <c r="RQW29" s="293"/>
      <c r="RQX29" s="293"/>
      <c r="RQY29" s="293"/>
      <c r="RQZ29" s="293"/>
      <c r="RRA29" s="293"/>
      <c r="RRB29" s="293"/>
      <c r="RRC29" s="293"/>
      <c r="RRD29" s="293"/>
      <c r="RRE29" s="293"/>
      <c r="RRF29" s="293"/>
      <c r="RRG29" s="293"/>
      <c r="RRH29" s="293"/>
      <c r="RRI29" s="293"/>
      <c r="RRJ29" s="293"/>
      <c r="RRK29" s="293"/>
      <c r="RRL29" s="293"/>
      <c r="RRM29" s="293"/>
      <c r="RRN29" s="293"/>
      <c r="RRO29" s="293"/>
      <c r="RRP29" s="293"/>
      <c r="RRQ29" s="293"/>
      <c r="RRR29" s="293"/>
      <c r="RRS29" s="293"/>
      <c r="RRT29" s="293"/>
      <c r="RRU29" s="293"/>
      <c r="RRV29" s="293"/>
      <c r="RRW29" s="293"/>
      <c r="RRX29" s="293"/>
      <c r="RRY29" s="293"/>
      <c r="RRZ29" s="293"/>
      <c r="RSA29" s="293"/>
      <c r="RSB29" s="293"/>
      <c r="RSC29" s="293"/>
      <c r="RSD29" s="293"/>
      <c r="RSE29" s="293"/>
      <c r="RSF29" s="293"/>
      <c r="RSG29" s="293"/>
      <c r="RSH29" s="293"/>
      <c r="RSI29" s="293"/>
      <c r="RSJ29" s="293"/>
      <c r="RSK29" s="293"/>
      <c r="RSL29" s="293"/>
      <c r="RSM29" s="293"/>
      <c r="RSN29" s="293"/>
      <c r="RSO29" s="293"/>
      <c r="RSP29" s="293"/>
      <c r="RSQ29" s="293"/>
      <c r="RSR29" s="293"/>
      <c r="RSS29" s="293"/>
      <c r="RST29" s="293"/>
      <c r="RSU29" s="293"/>
      <c r="RSV29" s="293"/>
      <c r="RSW29" s="293"/>
      <c r="RSX29" s="293"/>
      <c r="RSY29" s="293"/>
      <c r="RSZ29" s="293"/>
      <c r="RTA29" s="293"/>
      <c r="RTB29" s="293"/>
      <c r="RTC29" s="293"/>
      <c r="RTD29" s="293"/>
      <c r="RTE29" s="293"/>
      <c r="RTF29" s="293"/>
      <c r="RTG29" s="293"/>
      <c r="RTH29" s="293"/>
      <c r="RTI29" s="293"/>
      <c r="RTJ29" s="293"/>
      <c r="RTK29" s="293"/>
      <c r="RTL29" s="293"/>
      <c r="RTM29" s="293"/>
      <c r="RTN29" s="293"/>
      <c r="RTO29" s="293"/>
      <c r="RTP29" s="293"/>
      <c r="RTQ29" s="293"/>
      <c r="RTR29" s="293"/>
      <c r="RTS29" s="293"/>
      <c r="RTT29" s="293"/>
      <c r="RTU29" s="293"/>
      <c r="RTV29" s="293"/>
      <c r="RTW29" s="293"/>
      <c r="RTX29" s="293"/>
      <c r="RTY29" s="293"/>
      <c r="RTZ29" s="293"/>
      <c r="RUA29" s="293"/>
      <c r="RUB29" s="293"/>
      <c r="RUC29" s="293"/>
      <c r="RUD29" s="293"/>
      <c r="RUE29" s="293"/>
      <c r="RUF29" s="293"/>
      <c r="RUG29" s="293"/>
      <c r="RUH29" s="293"/>
      <c r="RUI29" s="293"/>
      <c r="RUJ29" s="293"/>
      <c r="RUK29" s="293"/>
      <c r="RUL29" s="293"/>
      <c r="RUM29" s="293"/>
      <c r="RUN29" s="293"/>
      <c r="RUO29" s="293"/>
      <c r="RUP29" s="293"/>
      <c r="RUQ29" s="293"/>
      <c r="RUR29" s="293"/>
      <c r="RUS29" s="293"/>
      <c r="RUT29" s="293"/>
      <c r="RUU29" s="293"/>
      <c r="RUV29" s="293"/>
      <c r="RUW29" s="293"/>
      <c r="RUX29" s="293"/>
      <c r="RUY29" s="293"/>
      <c r="RUZ29" s="293"/>
      <c r="RVA29" s="293"/>
      <c r="RVB29" s="293"/>
      <c r="RVC29" s="293"/>
      <c r="RVD29" s="293"/>
      <c r="RVE29" s="293"/>
      <c r="RVF29" s="293"/>
      <c r="RVG29" s="293"/>
      <c r="RVH29" s="293"/>
      <c r="RVI29" s="293"/>
      <c r="RVJ29" s="293"/>
      <c r="RVK29" s="293"/>
      <c r="RVL29" s="293"/>
      <c r="RVM29" s="293"/>
      <c r="RVN29" s="293"/>
      <c r="RVO29" s="293"/>
      <c r="RVP29" s="293"/>
      <c r="RVQ29" s="293"/>
      <c r="RVR29" s="293"/>
      <c r="RVS29" s="293"/>
      <c r="RVT29" s="293"/>
      <c r="RVU29" s="293"/>
      <c r="RVV29" s="293"/>
      <c r="RVW29" s="293"/>
      <c r="RVX29" s="293"/>
      <c r="RVY29" s="293"/>
      <c r="RVZ29" s="293"/>
      <c r="RWA29" s="293"/>
      <c r="RWB29" s="293"/>
      <c r="RWC29" s="293"/>
      <c r="RWD29" s="293"/>
      <c r="RWE29" s="293"/>
      <c r="RWF29" s="293"/>
      <c r="RWG29" s="293"/>
      <c r="RWH29" s="293"/>
      <c r="RWI29" s="293"/>
      <c r="RWJ29" s="293"/>
      <c r="RWK29" s="293"/>
      <c r="RWL29" s="293"/>
      <c r="RWM29" s="293"/>
      <c r="RWN29" s="293"/>
      <c r="RWO29" s="293"/>
      <c r="RWP29" s="293"/>
      <c r="RWQ29" s="293"/>
      <c r="RWR29" s="293"/>
      <c r="RWS29" s="293"/>
      <c r="RWT29" s="293"/>
      <c r="RWU29" s="293"/>
      <c r="RWV29" s="293"/>
      <c r="RWW29" s="293"/>
      <c r="RWX29" s="293"/>
      <c r="RWY29" s="293"/>
      <c r="RWZ29" s="293"/>
      <c r="RXA29" s="293"/>
      <c r="RXB29" s="293"/>
      <c r="RXC29" s="293"/>
      <c r="RXD29" s="293"/>
      <c r="RXE29" s="293"/>
      <c r="RXF29" s="293"/>
      <c r="RXG29" s="293"/>
      <c r="RXH29" s="293"/>
      <c r="RXI29" s="293"/>
      <c r="RXJ29" s="293"/>
      <c r="RXK29" s="293"/>
      <c r="RXL29" s="293"/>
      <c r="RXM29" s="293"/>
      <c r="RXN29" s="293"/>
      <c r="RXO29" s="293"/>
      <c r="RXP29" s="293"/>
      <c r="RXQ29" s="293"/>
      <c r="RXR29" s="293"/>
      <c r="RXS29" s="293"/>
      <c r="RXT29" s="293"/>
      <c r="RXU29" s="293"/>
      <c r="RXV29" s="293"/>
      <c r="RXW29" s="293"/>
      <c r="RXX29" s="293"/>
      <c r="RXY29" s="293"/>
      <c r="RXZ29" s="293"/>
      <c r="RYA29" s="293"/>
      <c r="RYB29" s="293"/>
      <c r="RYC29" s="293"/>
      <c r="RYD29" s="293"/>
      <c r="RYE29" s="293"/>
      <c r="RYF29" s="293"/>
      <c r="RYG29" s="293"/>
      <c r="RYH29" s="293"/>
      <c r="RYI29" s="293"/>
      <c r="RYJ29" s="293"/>
      <c r="RYK29" s="293"/>
      <c r="RYL29" s="293"/>
      <c r="RYM29" s="293"/>
      <c r="RYN29" s="293"/>
      <c r="RYO29" s="293"/>
      <c r="RYP29" s="293"/>
      <c r="RYQ29" s="293"/>
      <c r="RYR29" s="293"/>
      <c r="RYS29" s="293"/>
      <c r="RYT29" s="293"/>
      <c r="RYU29" s="293"/>
      <c r="RYV29" s="293"/>
      <c r="RYW29" s="293"/>
      <c r="RYX29" s="293"/>
      <c r="RYY29" s="293"/>
      <c r="RYZ29" s="293"/>
      <c r="RZA29" s="293"/>
      <c r="RZB29" s="293"/>
      <c r="RZC29" s="293"/>
      <c r="RZD29" s="293"/>
      <c r="RZE29" s="293"/>
      <c r="RZF29" s="293"/>
      <c r="RZG29" s="293"/>
      <c r="RZH29" s="293"/>
      <c r="RZI29" s="293"/>
      <c r="RZJ29" s="293"/>
      <c r="RZK29" s="293"/>
      <c r="RZL29" s="293"/>
      <c r="RZM29" s="293"/>
      <c r="RZN29" s="293"/>
      <c r="RZO29" s="293"/>
      <c r="RZP29" s="293"/>
      <c r="RZQ29" s="293"/>
      <c r="RZR29" s="293"/>
      <c r="RZS29" s="293"/>
      <c r="RZT29" s="293"/>
      <c r="RZU29" s="293"/>
      <c r="RZV29" s="293"/>
      <c r="RZW29" s="293"/>
      <c r="RZX29" s="293"/>
      <c r="RZY29" s="293"/>
      <c r="RZZ29" s="293"/>
      <c r="SAA29" s="293"/>
      <c r="SAB29" s="293"/>
      <c r="SAC29" s="293"/>
      <c r="SAD29" s="293"/>
      <c r="SAE29" s="293"/>
      <c r="SAF29" s="293"/>
      <c r="SAG29" s="293"/>
      <c r="SAH29" s="293"/>
      <c r="SAI29" s="293"/>
      <c r="SAJ29" s="293"/>
      <c r="SAK29" s="293"/>
      <c r="SAL29" s="293"/>
      <c r="SAM29" s="293"/>
      <c r="SAN29" s="293"/>
      <c r="SAO29" s="293"/>
      <c r="SAP29" s="293"/>
      <c r="SAQ29" s="293"/>
      <c r="SAR29" s="293"/>
      <c r="SAS29" s="293"/>
      <c r="SAT29" s="293"/>
      <c r="SAU29" s="293"/>
      <c r="SAV29" s="293"/>
      <c r="SAW29" s="293"/>
      <c r="SAX29" s="293"/>
      <c r="SAY29" s="293"/>
      <c r="SAZ29" s="293"/>
      <c r="SBA29" s="293"/>
      <c r="SBB29" s="293"/>
      <c r="SBC29" s="293"/>
      <c r="SBD29" s="293"/>
      <c r="SBE29" s="293"/>
      <c r="SBF29" s="293"/>
      <c r="SBG29" s="293"/>
      <c r="SBH29" s="293"/>
      <c r="SBI29" s="293"/>
      <c r="SBJ29" s="293"/>
      <c r="SBK29" s="293"/>
      <c r="SBL29" s="293"/>
      <c r="SBM29" s="293"/>
      <c r="SBN29" s="293"/>
      <c r="SBO29" s="293"/>
      <c r="SBP29" s="293"/>
      <c r="SBQ29" s="293"/>
      <c r="SBR29" s="293"/>
      <c r="SBS29" s="293"/>
      <c r="SBT29" s="293"/>
      <c r="SBU29" s="293"/>
      <c r="SBV29" s="293"/>
      <c r="SBW29" s="293"/>
      <c r="SBX29" s="293"/>
      <c r="SBY29" s="293"/>
      <c r="SBZ29" s="293"/>
      <c r="SCA29" s="293"/>
      <c r="SCB29" s="293"/>
      <c r="SCC29" s="293"/>
      <c r="SCD29" s="293"/>
      <c r="SCE29" s="293"/>
      <c r="SCF29" s="293"/>
      <c r="SCG29" s="293"/>
      <c r="SCH29" s="293"/>
      <c r="SCI29" s="293"/>
      <c r="SCJ29" s="293"/>
      <c r="SCK29" s="293"/>
      <c r="SCL29" s="293"/>
      <c r="SCM29" s="293"/>
      <c r="SCN29" s="293"/>
      <c r="SCO29" s="293"/>
      <c r="SCP29" s="293"/>
      <c r="SCQ29" s="293"/>
      <c r="SCR29" s="293"/>
      <c r="SCS29" s="293"/>
      <c r="SCT29" s="293"/>
      <c r="SCU29" s="293"/>
      <c r="SCV29" s="293"/>
      <c r="SCW29" s="293"/>
      <c r="SCX29" s="293"/>
      <c r="SCY29" s="293"/>
      <c r="SCZ29" s="293"/>
      <c r="SDA29" s="293"/>
      <c r="SDB29" s="293"/>
      <c r="SDC29" s="293"/>
      <c r="SDD29" s="293"/>
      <c r="SDE29" s="293"/>
      <c r="SDF29" s="293"/>
      <c r="SDG29" s="293"/>
      <c r="SDH29" s="293"/>
      <c r="SDI29" s="293"/>
      <c r="SDJ29" s="293"/>
      <c r="SDK29" s="293"/>
      <c r="SDL29" s="293"/>
      <c r="SDM29" s="293"/>
      <c r="SDN29" s="293"/>
      <c r="SDO29" s="293"/>
      <c r="SDP29" s="293"/>
      <c r="SDQ29" s="293"/>
      <c r="SDR29" s="293"/>
      <c r="SDS29" s="293"/>
      <c r="SDT29" s="293"/>
      <c r="SDU29" s="293"/>
      <c r="SDV29" s="293"/>
      <c r="SDW29" s="293"/>
      <c r="SDX29" s="293"/>
      <c r="SDY29" s="293"/>
      <c r="SDZ29" s="293"/>
      <c r="SEA29" s="293"/>
      <c r="SEB29" s="293"/>
      <c r="SEC29" s="293"/>
      <c r="SED29" s="293"/>
      <c r="SEE29" s="293"/>
      <c r="SEF29" s="293"/>
      <c r="SEG29" s="293"/>
      <c r="SEH29" s="293"/>
      <c r="SEI29" s="293"/>
      <c r="SEJ29" s="293"/>
      <c r="SEK29" s="293"/>
      <c r="SEL29" s="293"/>
      <c r="SEM29" s="293"/>
      <c r="SEN29" s="293"/>
      <c r="SEO29" s="293"/>
      <c r="SEP29" s="293"/>
      <c r="SEQ29" s="293"/>
      <c r="SER29" s="293"/>
      <c r="SES29" s="293"/>
      <c r="SET29" s="293"/>
      <c r="SEU29" s="293"/>
      <c r="SEV29" s="293"/>
      <c r="SEW29" s="293"/>
      <c r="SEX29" s="293"/>
      <c r="SEY29" s="293"/>
      <c r="SEZ29" s="293"/>
      <c r="SFA29" s="293"/>
      <c r="SFB29" s="293"/>
      <c r="SFC29" s="293"/>
      <c r="SFD29" s="293"/>
      <c r="SFE29" s="293"/>
      <c r="SFF29" s="293"/>
      <c r="SFG29" s="293"/>
      <c r="SFH29" s="293"/>
      <c r="SFI29" s="293"/>
      <c r="SFJ29" s="293"/>
      <c r="SFK29" s="293"/>
      <c r="SFL29" s="293"/>
      <c r="SFM29" s="293"/>
      <c r="SFN29" s="293"/>
      <c r="SFO29" s="293"/>
      <c r="SFP29" s="293"/>
      <c r="SFQ29" s="293"/>
      <c r="SFR29" s="293"/>
      <c r="SFS29" s="293"/>
      <c r="SFT29" s="293"/>
      <c r="SFU29" s="293"/>
      <c r="SFV29" s="293"/>
      <c r="SFW29" s="293"/>
      <c r="SFX29" s="293"/>
      <c r="SFY29" s="293"/>
      <c r="SFZ29" s="293"/>
      <c r="SGA29" s="293"/>
      <c r="SGB29" s="293"/>
      <c r="SGC29" s="293"/>
      <c r="SGD29" s="293"/>
      <c r="SGE29" s="293"/>
      <c r="SGF29" s="293"/>
      <c r="SGG29" s="293"/>
      <c r="SGH29" s="293"/>
      <c r="SGI29" s="293"/>
      <c r="SGJ29" s="293"/>
      <c r="SGK29" s="293"/>
      <c r="SGL29" s="293"/>
      <c r="SGM29" s="293"/>
      <c r="SGN29" s="293"/>
      <c r="SGO29" s="293"/>
      <c r="SGP29" s="293"/>
      <c r="SGQ29" s="293"/>
      <c r="SGR29" s="293"/>
      <c r="SGS29" s="293"/>
      <c r="SGT29" s="293"/>
      <c r="SGU29" s="293"/>
      <c r="SGV29" s="293"/>
      <c r="SGW29" s="293"/>
      <c r="SGX29" s="293"/>
      <c r="SGY29" s="293"/>
      <c r="SGZ29" s="293"/>
      <c r="SHA29" s="293"/>
      <c r="SHB29" s="293"/>
      <c r="SHC29" s="293"/>
      <c r="SHD29" s="293"/>
      <c r="SHE29" s="293"/>
      <c r="SHF29" s="293"/>
      <c r="SHG29" s="293"/>
      <c r="SHH29" s="293"/>
      <c r="SHI29" s="293"/>
      <c r="SHJ29" s="293"/>
      <c r="SHK29" s="293"/>
      <c r="SHL29" s="293"/>
      <c r="SHM29" s="293"/>
      <c r="SHN29" s="293"/>
      <c r="SHO29" s="293"/>
      <c r="SHP29" s="293"/>
      <c r="SHQ29" s="293"/>
      <c r="SHR29" s="293"/>
      <c r="SHS29" s="293"/>
      <c r="SHT29" s="293"/>
      <c r="SHU29" s="293"/>
      <c r="SHV29" s="293"/>
      <c r="SHW29" s="293"/>
      <c r="SHX29" s="293"/>
      <c r="SHY29" s="293"/>
      <c r="SHZ29" s="293"/>
      <c r="SIA29" s="293"/>
      <c r="SIB29" s="293"/>
      <c r="SIC29" s="293"/>
      <c r="SID29" s="293"/>
      <c r="SIE29" s="293"/>
      <c r="SIF29" s="293"/>
      <c r="SIG29" s="293"/>
      <c r="SIH29" s="293"/>
      <c r="SII29" s="293"/>
      <c r="SIJ29" s="293"/>
      <c r="SIK29" s="293"/>
      <c r="SIL29" s="293"/>
      <c r="SIM29" s="293"/>
      <c r="SIN29" s="293"/>
      <c r="SIO29" s="293"/>
      <c r="SIP29" s="293"/>
      <c r="SIQ29" s="293"/>
      <c r="SIR29" s="293"/>
      <c r="SIS29" s="293"/>
      <c r="SIT29" s="293"/>
      <c r="SIU29" s="293"/>
      <c r="SIV29" s="293"/>
      <c r="SIW29" s="293"/>
      <c r="SIX29" s="293"/>
      <c r="SIY29" s="293"/>
      <c r="SIZ29" s="293"/>
      <c r="SJA29" s="293"/>
      <c r="SJB29" s="293"/>
      <c r="SJC29" s="293"/>
      <c r="SJD29" s="293"/>
      <c r="SJE29" s="293"/>
      <c r="SJF29" s="293"/>
      <c r="SJG29" s="293"/>
      <c r="SJH29" s="293"/>
      <c r="SJI29" s="293"/>
      <c r="SJJ29" s="293"/>
      <c r="SJK29" s="293"/>
      <c r="SJL29" s="293"/>
      <c r="SJM29" s="293"/>
      <c r="SJN29" s="293"/>
      <c r="SJO29" s="293"/>
      <c r="SJP29" s="293"/>
      <c r="SJQ29" s="293"/>
      <c r="SJR29" s="293"/>
      <c r="SJS29" s="293"/>
      <c r="SJT29" s="293"/>
      <c r="SJU29" s="293"/>
      <c r="SJV29" s="293"/>
      <c r="SJW29" s="293"/>
      <c r="SJX29" s="293"/>
      <c r="SJY29" s="293"/>
      <c r="SJZ29" s="293"/>
      <c r="SKA29" s="293"/>
      <c r="SKB29" s="293"/>
      <c r="SKC29" s="293"/>
      <c r="SKD29" s="293"/>
      <c r="SKE29" s="293"/>
      <c r="SKF29" s="293"/>
      <c r="SKG29" s="293"/>
      <c r="SKH29" s="293"/>
      <c r="SKI29" s="293"/>
      <c r="SKJ29" s="293"/>
      <c r="SKK29" s="293"/>
      <c r="SKL29" s="293"/>
      <c r="SKM29" s="293"/>
      <c r="SKN29" s="293"/>
      <c r="SKO29" s="293"/>
      <c r="SKP29" s="293"/>
      <c r="SKQ29" s="293"/>
      <c r="SKR29" s="293"/>
      <c r="SKS29" s="293"/>
      <c r="SKT29" s="293"/>
      <c r="SKU29" s="293"/>
      <c r="SKV29" s="293"/>
      <c r="SKW29" s="293"/>
      <c r="SKX29" s="293"/>
      <c r="SKY29" s="293"/>
      <c r="SKZ29" s="293"/>
      <c r="SLA29" s="293"/>
      <c r="SLB29" s="293"/>
      <c r="SLC29" s="293"/>
      <c r="SLD29" s="293"/>
      <c r="SLE29" s="293"/>
      <c r="SLF29" s="293"/>
      <c r="SLG29" s="293"/>
      <c r="SLH29" s="293"/>
      <c r="SLI29" s="293"/>
      <c r="SLJ29" s="293"/>
      <c r="SLK29" s="293"/>
      <c r="SLL29" s="293"/>
      <c r="SLM29" s="293"/>
      <c r="SLN29" s="293"/>
      <c r="SLO29" s="293"/>
      <c r="SLP29" s="293"/>
      <c r="SLQ29" s="293"/>
      <c r="SLR29" s="293"/>
      <c r="SLS29" s="293"/>
      <c r="SLT29" s="293"/>
      <c r="SLU29" s="293"/>
      <c r="SLV29" s="293"/>
      <c r="SLW29" s="293"/>
      <c r="SLX29" s="293"/>
      <c r="SLY29" s="293"/>
      <c r="SLZ29" s="293"/>
      <c r="SMA29" s="293"/>
      <c r="SMB29" s="293"/>
      <c r="SMC29" s="293"/>
      <c r="SMD29" s="293"/>
      <c r="SME29" s="293"/>
      <c r="SMF29" s="293"/>
      <c r="SMG29" s="293"/>
      <c r="SMH29" s="293"/>
      <c r="SMI29" s="293"/>
      <c r="SMJ29" s="293"/>
      <c r="SMK29" s="293"/>
      <c r="SML29" s="293"/>
      <c r="SMM29" s="293"/>
      <c r="SMN29" s="293"/>
      <c r="SMO29" s="293"/>
      <c r="SMP29" s="293"/>
      <c r="SMQ29" s="293"/>
      <c r="SMR29" s="293"/>
      <c r="SMS29" s="293"/>
      <c r="SMT29" s="293"/>
      <c r="SMU29" s="293"/>
      <c r="SMV29" s="293"/>
      <c r="SMW29" s="293"/>
      <c r="SMX29" s="293"/>
      <c r="SMY29" s="293"/>
      <c r="SMZ29" s="293"/>
      <c r="SNA29" s="293"/>
      <c r="SNB29" s="293"/>
      <c r="SNC29" s="293"/>
      <c r="SND29" s="293"/>
      <c r="SNE29" s="293"/>
      <c r="SNF29" s="293"/>
      <c r="SNG29" s="293"/>
      <c r="SNH29" s="293"/>
      <c r="SNI29" s="293"/>
      <c r="SNJ29" s="293"/>
      <c r="SNK29" s="293"/>
      <c r="SNL29" s="293"/>
      <c r="SNM29" s="293"/>
      <c r="SNN29" s="293"/>
      <c r="SNO29" s="293"/>
      <c r="SNP29" s="293"/>
      <c r="SNQ29" s="293"/>
      <c r="SNR29" s="293"/>
      <c r="SNS29" s="293"/>
      <c r="SNT29" s="293"/>
      <c r="SNU29" s="293"/>
      <c r="SNV29" s="293"/>
      <c r="SNW29" s="293"/>
      <c r="SNX29" s="293"/>
      <c r="SNY29" s="293"/>
      <c r="SNZ29" s="293"/>
      <c r="SOA29" s="293"/>
      <c r="SOB29" s="293"/>
      <c r="SOC29" s="293"/>
      <c r="SOD29" s="293"/>
      <c r="SOE29" s="293"/>
      <c r="SOF29" s="293"/>
      <c r="SOG29" s="293"/>
      <c r="SOH29" s="293"/>
      <c r="SOI29" s="293"/>
      <c r="SOJ29" s="293"/>
      <c r="SOK29" s="293"/>
      <c r="SOL29" s="293"/>
      <c r="SOM29" s="293"/>
      <c r="SON29" s="293"/>
      <c r="SOO29" s="293"/>
      <c r="SOP29" s="293"/>
      <c r="SOQ29" s="293"/>
      <c r="SOR29" s="293"/>
      <c r="SOS29" s="293"/>
      <c r="SOT29" s="293"/>
      <c r="SOU29" s="293"/>
      <c r="SOV29" s="293"/>
      <c r="SOW29" s="293"/>
      <c r="SOX29" s="293"/>
      <c r="SOY29" s="293"/>
      <c r="SOZ29" s="293"/>
      <c r="SPA29" s="293"/>
      <c r="SPB29" s="293"/>
      <c r="SPC29" s="293"/>
      <c r="SPD29" s="293"/>
      <c r="SPE29" s="293"/>
      <c r="SPF29" s="293"/>
      <c r="SPG29" s="293"/>
      <c r="SPH29" s="293"/>
      <c r="SPI29" s="293"/>
      <c r="SPJ29" s="293"/>
      <c r="SPK29" s="293"/>
      <c r="SPL29" s="293"/>
      <c r="SPM29" s="293"/>
      <c r="SPN29" s="293"/>
      <c r="SPO29" s="293"/>
      <c r="SPP29" s="293"/>
      <c r="SPQ29" s="293"/>
      <c r="SPR29" s="293"/>
      <c r="SPS29" s="293"/>
      <c r="SPT29" s="293"/>
      <c r="SPU29" s="293"/>
      <c r="SPV29" s="293"/>
      <c r="SPW29" s="293"/>
      <c r="SPX29" s="293"/>
      <c r="SPY29" s="293"/>
      <c r="SPZ29" s="293"/>
      <c r="SQA29" s="293"/>
      <c r="SQB29" s="293"/>
      <c r="SQC29" s="293"/>
      <c r="SQD29" s="293"/>
      <c r="SQE29" s="293"/>
      <c r="SQF29" s="293"/>
      <c r="SQG29" s="293"/>
      <c r="SQH29" s="293"/>
      <c r="SQI29" s="293"/>
      <c r="SQJ29" s="293"/>
      <c r="SQK29" s="293"/>
      <c r="SQL29" s="293"/>
      <c r="SQM29" s="293"/>
      <c r="SQN29" s="293"/>
      <c r="SQO29" s="293"/>
      <c r="SQP29" s="293"/>
      <c r="SQQ29" s="293"/>
      <c r="SQR29" s="293"/>
      <c r="SQS29" s="293"/>
      <c r="SQT29" s="293"/>
      <c r="SQU29" s="293"/>
      <c r="SQV29" s="293"/>
      <c r="SQW29" s="293"/>
      <c r="SQX29" s="293"/>
      <c r="SQY29" s="293"/>
      <c r="SQZ29" s="293"/>
      <c r="SRA29" s="293"/>
      <c r="SRB29" s="293"/>
      <c r="SRC29" s="293"/>
      <c r="SRD29" s="293"/>
      <c r="SRE29" s="293"/>
      <c r="SRF29" s="293"/>
      <c r="SRG29" s="293"/>
      <c r="SRH29" s="293"/>
      <c r="SRI29" s="293"/>
      <c r="SRJ29" s="293"/>
      <c r="SRK29" s="293"/>
      <c r="SRL29" s="293"/>
      <c r="SRM29" s="293"/>
      <c r="SRN29" s="293"/>
      <c r="SRO29" s="293"/>
      <c r="SRP29" s="293"/>
      <c r="SRQ29" s="293"/>
      <c r="SRR29" s="293"/>
      <c r="SRS29" s="293"/>
      <c r="SRT29" s="293"/>
      <c r="SRU29" s="293"/>
      <c r="SRV29" s="293"/>
      <c r="SRW29" s="293"/>
      <c r="SRX29" s="293"/>
      <c r="SRY29" s="293"/>
      <c r="SRZ29" s="293"/>
      <c r="SSA29" s="293"/>
      <c r="SSB29" s="293"/>
      <c r="SSC29" s="293"/>
      <c r="SSD29" s="293"/>
      <c r="SSE29" s="293"/>
      <c r="SSF29" s="293"/>
      <c r="SSG29" s="293"/>
      <c r="SSH29" s="293"/>
      <c r="SSI29" s="293"/>
      <c r="SSJ29" s="293"/>
      <c r="SSK29" s="293"/>
      <c r="SSL29" s="293"/>
      <c r="SSM29" s="293"/>
      <c r="SSN29" s="293"/>
      <c r="SSO29" s="293"/>
      <c r="SSP29" s="293"/>
      <c r="SSQ29" s="293"/>
      <c r="SSR29" s="293"/>
      <c r="SSS29" s="293"/>
      <c r="SST29" s="293"/>
      <c r="SSU29" s="293"/>
      <c r="SSV29" s="293"/>
      <c r="SSW29" s="293"/>
      <c r="SSX29" s="293"/>
      <c r="SSY29" s="293"/>
      <c r="SSZ29" s="293"/>
      <c r="STA29" s="293"/>
      <c r="STB29" s="293"/>
      <c r="STC29" s="293"/>
      <c r="STD29" s="293"/>
      <c r="STE29" s="293"/>
      <c r="STF29" s="293"/>
      <c r="STG29" s="293"/>
      <c r="STH29" s="293"/>
      <c r="STI29" s="293"/>
      <c r="STJ29" s="293"/>
      <c r="STK29" s="293"/>
      <c r="STL29" s="293"/>
      <c r="STM29" s="293"/>
      <c r="STN29" s="293"/>
      <c r="STO29" s="293"/>
      <c r="STP29" s="293"/>
      <c r="STQ29" s="293"/>
      <c r="STR29" s="293"/>
      <c r="STS29" s="293"/>
      <c r="STT29" s="293"/>
      <c r="STU29" s="293"/>
      <c r="STV29" s="293"/>
      <c r="STW29" s="293"/>
      <c r="STX29" s="293"/>
      <c r="STY29" s="293"/>
      <c r="STZ29" s="293"/>
      <c r="SUA29" s="293"/>
      <c r="SUB29" s="293"/>
      <c r="SUC29" s="293"/>
      <c r="SUD29" s="293"/>
      <c r="SUE29" s="293"/>
      <c r="SUF29" s="293"/>
      <c r="SUG29" s="293"/>
      <c r="SUH29" s="293"/>
      <c r="SUI29" s="293"/>
      <c r="SUJ29" s="293"/>
      <c r="SUK29" s="293"/>
      <c r="SUL29" s="293"/>
      <c r="SUM29" s="293"/>
      <c r="SUN29" s="293"/>
      <c r="SUO29" s="293"/>
      <c r="SUP29" s="293"/>
      <c r="SUQ29" s="293"/>
      <c r="SUR29" s="293"/>
      <c r="SUS29" s="293"/>
      <c r="SUT29" s="293"/>
      <c r="SUU29" s="293"/>
      <c r="SUV29" s="293"/>
      <c r="SUW29" s="293"/>
      <c r="SUX29" s="293"/>
      <c r="SUY29" s="293"/>
      <c r="SUZ29" s="293"/>
      <c r="SVA29" s="293"/>
      <c r="SVB29" s="293"/>
      <c r="SVC29" s="293"/>
      <c r="SVD29" s="293"/>
      <c r="SVE29" s="293"/>
      <c r="SVF29" s="293"/>
      <c r="SVG29" s="293"/>
      <c r="SVH29" s="293"/>
      <c r="SVI29" s="293"/>
      <c r="SVJ29" s="293"/>
      <c r="SVK29" s="293"/>
      <c r="SVL29" s="293"/>
      <c r="SVM29" s="293"/>
      <c r="SVN29" s="293"/>
      <c r="SVO29" s="293"/>
      <c r="SVP29" s="293"/>
      <c r="SVQ29" s="293"/>
      <c r="SVR29" s="293"/>
      <c r="SVS29" s="293"/>
      <c r="SVT29" s="293"/>
      <c r="SVU29" s="293"/>
      <c r="SVV29" s="293"/>
      <c r="SVW29" s="293"/>
      <c r="SVX29" s="293"/>
      <c r="SVY29" s="293"/>
      <c r="SVZ29" s="293"/>
      <c r="SWA29" s="293"/>
      <c r="SWB29" s="293"/>
      <c r="SWC29" s="293"/>
      <c r="SWD29" s="293"/>
      <c r="SWE29" s="293"/>
      <c r="SWF29" s="293"/>
      <c r="SWG29" s="293"/>
      <c r="SWH29" s="293"/>
      <c r="SWI29" s="293"/>
      <c r="SWJ29" s="293"/>
      <c r="SWK29" s="293"/>
      <c r="SWL29" s="293"/>
      <c r="SWM29" s="293"/>
      <c r="SWN29" s="293"/>
      <c r="SWO29" s="293"/>
      <c r="SWP29" s="293"/>
      <c r="SWQ29" s="293"/>
      <c r="SWR29" s="293"/>
      <c r="SWS29" s="293"/>
      <c r="SWT29" s="293"/>
      <c r="SWU29" s="293"/>
      <c r="SWV29" s="293"/>
      <c r="SWW29" s="293"/>
      <c r="SWX29" s="293"/>
      <c r="SWY29" s="293"/>
      <c r="SWZ29" s="293"/>
      <c r="SXA29" s="293"/>
      <c r="SXB29" s="293"/>
      <c r="SXC29" s="293"/>
      <c r="SXD29" s="293"/>
      <c r="SXE29" s="293"/>
      <c r="SXF29" s="293"/>
      <c r="SXG29" s="293"/>
      <c r="SXH29" s="293"/>
      <c r="SXI29" s="293"/>
      <c r="SXJ29" s="293"/>
      <c r="SXK29" s="293"/>
      <c r="SXL29" s="293"/>
      <c r="SXM29" s="293"/>
      <c r="SXN29" s="293"/>
      <c r="SXO29" s="293"/>
      <c r="SXP29" s="293"/>
      <c r="SXQ29" s="293"/>
      <c r="SXR29" s="293"/>
      <c r="SXS29" s="293"/>
      <c r="SXT29" s="293"/>
      <c r="SXU29" s="293"/>
      <c r="SXV29" s="293"/>
      <c r="SXW29" s="293"/>
      <c r="SXX29" s="293"/>
      <c r="SXY29" s="293"/>
      <c r="SXZ29" s="293"/>
      <c r="SYA29" s="293"/>
      <c r="SYB29" s="293"/>
      <c r="SYC29" s="293"/>
      <c r="SYD29" s="293"/>
      <c r="SYE29" s="293"/>
      <c r="SYF29" s="293"/>
      <c r="SYG29" s="293"/>
      <c r="SYH29" s="293"/>
      <c r="SYI29" s="293"/>
      <c r="SYJ29" s="293"/>
      <c r="SYK29" s="293"/>
      <c r="SYL29" s="293"/>
      <c r="SYM29" s="293"/>
      <c r="SYN29" s="293"/>
      <c r="SYO29" s="293"/>
      <c r="SYP29" s="293"/>
      <c r="SYQ29" s="293"/>
      <c r="SYR29" s="293"/>
      <c r="SYS29" s="293"/>
      <c r="SYT29" s="293"/>
      <c r="SYU29" s="293"/>
      <c r="SYV29" s="293"/>
      <c r="SYW29" s="293"/>
      <c r="SYX29" s="293"/>
      <c r="SYY29" s="293"/>
      <c r="SYZ29" s="293"/>
      <c r="SZA29" s="293"/>
      <c r="SZB29" s="293"/>
      <c r="SZC29" s="293"/>
      <c r="SZD29" s="293"/>
      <c r="SZE29" s="293"/>
      <c r="SZF29" s="293"/>
      <c r="SZG29" s="293"/>
      <c r="SZH29" s="293"/>
      <c r="SZI29" s="293"/>
      <c r="SZJ29" s="293"/>
      <c r="SZK29" s="293"/>
      <c r="SZL29" s="293"/>
      <c r="SZM29" s="293"/>
      <c r="SZN29" s="293"/>
      <c r="SZO29" s="293"/>
      <c r="SZP29" s="293"/>
      <c r="SZQ29" s="293"/>
      <c r="SZR29" s="293"/>
      <c r="SZS29" s="293"/>
      <c r="SZT29" s="293"/>
      <c r="SZU29" s="293"/>
      <c r="SZV29" s="293"/>
      <c r="SZW29" s="293"/>
      <c r="SZX29" s="293"/>
      <c r="SZY29" s="293"/>
      <c r="SZZ29" s="293"/>
      <c r="TAA29" s="293"/>
      <c r="TAB29" s="293"/>
      <c r="TAC29" s="293"/>
      <c r="TAD29" s="293"/>
      <c r="TAE29" s="293"/>
      <c r="TAF29" s="293"/>
      <c r="TAG29" s="293"/>
      <c r="TAH29" s="293"/>
      <c r="TAI29" s="293"/>
      <c r="TAJ29" s="293"/>
      <c r="TAK29" s="293"/>
      <c r="TAL29" s="293"/>
      <c r="TAM29" s="293"/>
      <c r="TAN29" s="293"/>
      <c r="TAO29" s="293"/>
      <c r="TAP29" s="293"/>
      <c r="TAQ29" s="293"/>
      <c r="TAR29" s="293"/>
      <c r="TAS29" s="293"/>
      <c r="TAT29" s="293"/>
      <c r="TAU29" s="293"/>
      <c r="TAV29" s="293"/>
      <c r="TAW29" s="293"/>
      <c r="TAX29" s="293"/>
      <c r="TAY29" s="293"/>
      <c r="TAZ29" s="293"/>
      <c r="TBA29" s="293"/>
      <c r="TBB29" s="293"/>
      <c r="TBC29" s="293"/>
      <c r="TBD29" s="293"/>
      <c r="TBE29" s="293"/>
      <c r="TBF29" s="293"/>
      <c r="TBG29" s="293"/>
      <c r="TBH29" s="293"/>
      <c r="TBI29" s="293"/>
      <c r="TBJ29" s="293"/>
      <c r="TBK29" s="293"/>
      <c r="TBL29" s="293"/>
      <c r="TBM29" s="293"/>
      <c r="TBN29" s="293"/>
      <c r="TBO29" s="293"/>
      <c r="TBP29" s="293"/>
      <c r="TBQ29" s="293"/>
      <c r="TBR29" s="293"/>
      <c r="TBS29" s="293"/>
      <c r="TBT29" s="293"/>
      <c r="TBU29" s="293"/>
      <c r="TBV29" s="293"/>
      <c r="TBW29" s="293"/>
      <c r="TBX29" s="293"/>
      <c r="TBY29" s="293"/>
      <c r="TBZ29" s="293"/>
      <c r="TCA29" s="293"/>
      <c r="TCB29" s="293"/>
      <c r="TCC29" s="293"/>
      <c r="TCD29" s="293"/>
      <c r="TCE29" s="293"/>
      <c r="TCF29" s="293"/>
      <c r="TCG29" s="293"/>
      <c r="TCH29" s="293"/>
      <c r="TCI29" s="293"/>
      <c r="TCJ29" s="293"/>
      <c r="TCK29" s="293"/>
      <c r="TCL29" s="293"/>
      <c r="TCM29" s="293"/>
      <c r="TCN29" s="293"/>
      <c r="TCO29" s="293"/>
      <c r="TCP29" s="293"/>
      <c r="TCQ29" s="293"/>
      <c r="TCR29" s="293"/>
      <c r="TCS29" s="293"/>
      <c r="TCT29" s="293"/>
      <c r="TCU29" s="293"/>
      <c r="TCV29" s="293"/>
      <c r="TCW29" s="293"/>
      <c r="TCX29" s="293"/>
      <c r="TCY29" s="293"/>
      <c r="TCZ29" s="293"/>
      <c r="TDA29" s="293"/>
      <c r="TDB29" s="293"/>
      <c r="TDC29" s="293"/>
      <c r="TDD29" s="293"/>
      <c r="TDE29" s="293"/>
      <c r="TDF29" s="293"/>
      <c r="TDG29" s="293"/>
      <c r="TDH29" s="293"/>
      <c r="TDI29" s="293"/>
      <c r="TDJ29" s="293"/>
      <c r="TDK29" s="293"/>
      <c r="TDL29" s="293"/>
      <c r="TDM29" s="293"/>
      <c r="TDN29" s="293"/>
      <c r="TDO29" s="293"/>
      <c r="TDP29" s="293"/>
      <c r="TDQ29" s="293"/>
      <c r="TDR29" s="293"/>
      <c r="TDS29" s="293"/>
      <c r="TDT29" s="293"/>
      <c r="TDU29" s="293"/>
      <c r="TDV29" s="293"/>
      <c r="TDW29" s="293"/>
      <c r="TDX29" s="293"/>
      <c r="TDY29" s="293"/>
      <c r="TDZ29" s="293"/>
      <c r="TEA29" s="293"/>
      <c r="TEB29" s="293"/>
      <c r="TEC29" s="293"/>
      <c r="TED29" s="293"/>
      <c r="TEE29" s="293"/>
      <c r="TEF29" s="293"/>
      <c r="TEG29" s="293"/>
      <c r="TEH29" s="293"/>
      <c r="TEI29" s="293"/>
      <c r="TEJ29" s="293"/>
      <c r="TEK29" s="293"/>
      <c r="TEL29" s="293"/>
      <c r="TEM29" s="293"/>
      <c r="TEN29" s="293"/>
      <c r="TEO29" s="293"/>
      <c r="TEP29" s="293"/>
      <c r="TEQ29" s="293"/>
      <c r="TER29" s="293"/>
      <c r="TES29" s="293"/>
      <c r="TET29" s="293"/>
      <c r="TEU29" s="293"/>
      <c r="TEV29" s="293"/>
      <c r="TEW29" s="293"/>
      <c r="TEX29" s="293"/>
      <c r="TEY29" s="293"/>
      <c r="TEZ29" s="293"/>
      <c r="TFA29" s="293"/>
      <c r="TFB29" s="293"/>
      <c r="TFC29" s="293"/>
      <c r="TFD29" s="293"/>
      <c r="TFE29" s="293"/>
      <c r="TFF29" s="293"/>
      <c r="TFG29" s="293"/>
      <c r="TFH29" s="293"/>
      <c r="TFI29" s="293"/>
      <c r="TFJ29" s="293"/>
      <c r="TFK29" s="293"/>
      <c r="TFL29" s="293"/>
      <c r="TFM29" s="293"/>
      <c r="TFN29" s="293"/>
      <c r="TFO29" s="293"/>
      <c r="TFP29" s="293"/>
      <c r="TFQ29" s="293"/>
      <c r="TFR29" s="293"/>
      <c r="TFS29" s="293"/>
      <c r="TFT29" s="293"/>
      <c r="TFU29" s="293"/>
      <c r="TFV29" s="293"/>
      <c r="TFW29" s="293"/>
      <c r="TFX29" s="293"/>
      <c r="TFY29" s="293"/>
      <c r="TFZ29" s="293"/>
      <c r="TGA29" s="293"/>
      <c r="TGB29" s="293"/>
      <c r="TGC29" s="293"/>
      <c r="TGD29" s="293"/>
      <c r="TGE29" s="293"/>
      <c r="TGF29" s="293"/>
      <c r="TGG29" s="293"/>
      <c r="TGH29" s="293"/>
      <c r="TGI29" s="293"/>
      <c r="TGJ29" s="293"/>
      <c r="TGK29" s="293"/>
      <c r="TGL29" s="293"/>
      <c r="TGM29" s="293"/>
      <c r="TGN29" s="293"/>
      <c r="TGO29" s="293"/>
      <c r="TGP29" s="293"/>
      <c r="TGQ29" s="293"/>
      <c r="TGR29" s="293"/>
      <c r="TGS29" s="293"/>
      <c r="TGT29" s="293"/>
      <c r="TGU29" s="293"/>
      <c r="TGV29" s="293"/>
      <c r="TGW29" s="293"/>
      <c r="TGX29" s="293"/>
      <c r="TGY29" s="293"/>
      <c r="TGZ29" s="293"/>
      <c r="THA29" s="293"/>
      <c r="THB29" s="293"/>
      <c r="THC29" s="293"/>
      <c r="THD29" s="293"/>
      <c r="THE29" s="293"/>
      <c r="THF29" s="293"/>
      <c r="THG29" s="293"/>
      <c r="THH29" s="293"/>
      <c r="THI29" s="293"/>
      <c r="THJ29" s="293"/>
      <c r="THK29" s="293"/>
      <c r="THL29" s="293"/>
      <c r="THM29" s="293"/>
      <c r="THN29" s="293"/>
      <c r="THO29" s="293"/>
      <c r="THP29" s="293"/>
      <c r="THQ29" s="293"/>
      <c r="THR29" s="293"/>
      <c r="THS29" s="293"/>
      <c r="THT29" s="293"/>
      <c r="THU29" s="293"/>
      <c r="THV29" s="293"/>
      <c r="THW29" s="293"/>
      <c r="THX29" s="293"/>
      <c r="THY29" s="293"/>
      <c r="THZ29" s="293"/>
      <c r="TIA29" s="293"/>
      <c r="TIB29" s="293"/>
      <c r="TIC29" s="293"/>
      <c r="TID29" s="293"/>
      <c r="TIE29" s="293"/>
      <c r="TIF29" s="293"/>
      <c r="TIG29" s="293"/>
      <c r="TIH29" s="293"/>
      <c r="TII29" s="293"/>
      <c r="TIJ29" s="293"/>
      <c r="TIK29" s="293"/>
      <c r="TIL29" s="293"/>
      <c r="TIM29" s="293"/>
      <c r="TIN29" s="293"/>
      <c r="TIO29" s="293"/>
      <c r="TIP29" s="293"/>
      <c r="TIQ29" s="293"/>
      <c r="TIR29" s="293"/>
      <c r="TIS29" s="293"/>
      <c r="TIT29" s="293"/>
      <c r="TIU29" s="293"/>
      <c r="TIV29" s="293"/>
      <c r="TIW29" s="293"/>
      <c r="TIX29" s="293"/>
      <c r="TIY29" s="293"/>
      <c r="TIZ29" s="293"/>
      <c r="TJA29" s="293"/>
      <c r="TJB29" s="293"/>
      <c r="TJC29" s="293"/>
      <c r="TJD29" s="293"/>
      <c r="TJE29" s="293"/>
      <c r="TJF29" s="293"/>
      <c r="TJG29" s="293"/>
      <c r="TJH29" s="293"/>
      <c r="TJI29" s="293"/>
      <c r="TJJ29" s="293"/>
      <c r="TJK29" s="293"/>
      <c r="TJL29" s="293"/>
      <c r="TJM29" s="293"/>
      <c r="TJN29" s="293"/>
      <c r="TJO29" s="293"/>
      <c r="TJP29" s="293"/>
      <c r="TJQ29" s="293"/>
      <c r="TJR29" s="293"/>
      <c r="TJS29" s="293"/>
      <c r="TJT29" s="293"/>
      <c r="TJU29" s="293"/>
      <c r="TJV29" s="293"/>
      <c r="TJW29" s="293"/>
      <c r="TJX29" s="293"/>
      <c r="TJY29" s="293"/>
      <c r="TJZ29" s="293"/>
      <c r="TKA29" s="293"/>
      <c r="TKB29" s="293"/>
      <c r="TKC29" s="293"/>
      <c r="TKD29" s="293"/>
      <c r="TKE29" s="293"/>
      <c r="TKF29" s="293"/>
      <c r="TKG29" s="293"/>
      <c r="TKH29" s="293"/>
      <c r="TKI29" s="293"/>
      <c r="TKJ29" s="293"/>
      <c r="TKK29" s="293"/>
      <c r="TKL29" s="293"/>
      <c r="TKM29" s="293"/>
      <c r="TKN29" s="293"/>
      <c r="TKO29" s="293"/>
      <c r="TKP29" s="293"/>
      <c r="TKQ29" s="293"/>
      <c r="TKR29" s="293"/>
      <c r="TKS29" s="293"/>
      <c r="TKT29" s="293"/>
      <c r="TKU29" s="293"/>
      <c r="TKV29" s="293"/>
      <c r="TKW29" s="293"/>
      <c r="TKX29" s="293"/>
      <c r="TKY29" s="293"/>
      <c r="TKZ29" s="293"/>
      <c r="TLA29" s="293"/>
      <c r="TLB29" s="293"/>
      <c r="TLC29" s="293"/>
      <c r="TLD29" s="293"/>
      <c r="TLE29" s="293"/>
      <c r="TLF29" s="293"/>
      <c r="TLG29" s="293"/>
      <c r="TLH29" s="293"/>
      <c r="TLI29" s="293"/>
      <c r="TLJ29" s="293"/>
      <c r="TLK29" s="293"/>
      <c r="TLL29" s="293"/>
      <c r="TLM29" s="293"/>
      <c r="TLN29" s="293"/>
      <c r="TLO29" s="293"/>
      <c r="TLP29" s="293"/>
      <c r="TLQ29" s="293"/>
      <c r="TLR29" s="293"/>
      <c r="TLS29" s="293"/>
      <c r="TLT29" s="293"/>
      <c r="TLU29" s="293"/>
      <c r="TLV29" s="293"/>
      <c r="TLW29" s="293"/>
      <c r="TLX29" s="293"/>
      <c r="TLY29" s="293"/>
      <c r="TLZ29" s="293"/>
      <c r="TMA29" s="293"/>
      <c r="TMB29" s="293"/>
      <c r="TMC29" s="293"/>
      <c r="TMD29" s="293"/>
      <c r="TME29" s="293"/>
      <c r="TMF29" s="293"/>
      <c r="TMG29" s="293"/>
      <c r="TMH29" s="293"/>
      <c r="TMI29" s="293"/>
      <c r="TMJ29" s="293"/>
      <c r="TMK29" s="293"/>
      <c r="TML29" s="293"/>
      <c r="TMM29" s="293"/>
      <c r="TMN29" s="293"/>
      <c r="TMO29" s="293"/>
      <c r="TMP29" s="293"/>
      <c r="TMQ29" s="293"/>
      <c r="TMR29" s="293"/>
      <c r="TMS29" s="293"/>
      <c r="TMT29" s="293"/>
      <c r="TMU29" s="293"/>
      <c r="TMV29" s="293"/>
      <c r="TMW29" s="293"/>
      <c r="TMX29" s="293"/>
      <c r="TMY29" s="293"/>
      <c r="TMZ29" s="293"/>
      <c r="TNA29" s="293"/>
      <c r="TNB29" s="293"/>
      <c r="TNC29" s="293"/>
      <c r="TND29" s="293"/>
      <c r="TNE29" s="293"/>
      <c r="TNF29" s="293"/>
      <c r="TNG29" s="293"/>
      <c r="TNH29" s="293"/>
      <c r="TNI29" s="293"/>
      <c r="TNJ29" s="293"/>
      <c r="TNK29" s="293"/>
      <c r="TNL29" s="293"/>
      <c r="TNM29" s="293"/>
      <c r="TNN29" s="293"/>
      <c r="TNO29" s="293"/>
      <c r="TNP29" s="293"/>
      <c r="TNQ29" s="293"/>
      <c r="TNR29" s="293"/>
      <c r="TNS29" s="293"/>
      <c r="TNT29" s="293"/>
      <c r="TNU29" s="293"/>
      <c r="TNV29" s="293"/>
      <c r="TNW29" s="293"/>
      <c r="TNX29" s="293"/>
      <c r="TNY29" s="293"/>
      <c r="TNZ29" s="293"/>
      <c r="TOA29" s="293"/>
      <c r="TOB29" s="293"/>
      <c r="TOC29" s="293"/>
      <c r="TOD29" s="293"/>
      <c r="TOE29" s="293"/>
      <c r="TOF29" s="293"/>
      <c r="TOG29" s="293"/>
      <c r="TOH29" s="293"/>
      <c r="TOI29" s="293"/>
      <c r="TOJ29" s="293"/>
      <c r="TOK29" s="293"/>
      <c r="TOL29" s="293"/>
      <c r="TOM29" s="293"/>
      <c r="TON29" s="293"/>
      <c r="TOO29" s="293"/>
      <c r="TOP29" s="293"/>
      <c r="TOQ29" s="293"/>
      <c r="TOR29" s="293"/>
      <c r="TOS29" s="293"/>
      <c r="TOT29" s="293"/>
      <c r="TOU29" s="293"/>
      <c r="TOV29" s="293"/>
      <c r="TOW29" s="293"/>
      <c r="TOX29" s="293"/>
      <c r="TOY29" s="293"/>
      <c r="TOZ29" s="293"/>
      <c r="TPA29" s="293"/>
      <c r="TPB29" s="293"/>
      <c r="TPC29" s="293"/>
      <c r="TPD29" s="293"/>
      <c r="TPE29" s="293"/>
      <c r="TPF29" s="293"/>
      <c r="TPG29" s="293"/>
      <c r="TPH29" s="293"/>
      <c r="TPI29" s="293"/>
      <c r="TPJ29" s="293"/>
      <c r="TPK29" s="293"/>
      <c r="TPL29" s="293"/>
      <c r="TPM29" s="293"/>
      <c r="TPN29" s="293"/>
      <c r="TPO29" s="293"/>
      <c r="TPP29" s="293"/>
      <c r="TPQ29" s="293"/>
      <c r="TPR29" s="293"/>
      <c r="TPS29" s="293"/>
      <c r="TPT29" s="293"/>
      <c r="TPU29" s="293"/>
      <c r="TPV29" s="293"/>
      <c r="TPW29" s="293"/>
      <c r="TPX29" s="293"/>
      <c r="TPY29" s="293"/>
      <c r="TPZ29" s="293"/>
      <c r="TQA29" s="293"/>
      <c r="TQB29" s="293"/>
      <c r="TQC29" s="293"/>
      <c r="TQD29" s="293"/>
      <c r="TQE29" s="293"/>
      <c r="TQF29" s="293"/>
      <c r="TQG29" s="293"/>
      <c r="TQH29" s="293"/>
      <c r="TQI29" s="293"/>
      <c r="TQJ29" s="293"/>
      <c r="TQK29" s="293"/>
      <c r="TQL29" s="293"/>
      <c r="TQM29" s="293"/>
      <c r="TQN29" s="293"/>
      <c r="TQO29" s="293"/>
      <c r="TQP29" s="293"/>
      <c r="TQQ29" s="293"/>
      <c r="TQR29" s="293"/>
      <c r="TQS29" s="293"/>
      <c r="TQT29" s="293"/>
      <c r="TQU29" s="293"/>
      <c r="TQV29" s="293"/>
      <c r="TQW29" s="293"/>
      <c r="TQX29" s="293"/>
      <c r="TQY29" s="293"/>
      <c r="TQZ29" s="293"/>
      <c r="TRA29" s="293"/>
      <c r="TRB29" s="293"/>
      <c r="TRC29" s="293"/>
      <c r="TRD29" s="293"/>
      <c r="TRE29" s="293"/>
      <c r="TRF29" s="293"/>
      <c r="TRG29" s="293"/>
      <c r="TRH29" s="293"/>
      <c r="TRI29" s="293"/>
      <c r="TRJ29" s="293"/>
      <c r="TRK29" s="293"/>
      <c r="TRL29" s="293"/>
      <c r="TRM29" s="293"/>
      <c r="TRN29" s="293"/>
      <c r="TRO29" s="293"/>
      <c r="TRP29" s="293"/>
      <c r="TRQ29" s="293"/>
      <c r="TRR29" s="293"/>
      <c r="TRS29" s="293"/>
      <c r="TRT29" s="293"/>
      <c r="TRU29" s="293"/>
      <c r="TRV29" s="293"/>
      <c r="TRW29" s="293"/>
      <c r="TRX29" s="293"/>
      <c r="TRY29" s="293"/>
      <c r="TRZ29" s="293"/>
      <c r="TSA29" s="293"/>
      <c r="TSB29" s="293"/>
      <c r="TSC29" s="293"/>
      <c r="TSD29" s="293"/>
      <c r="TSE29" s="293"/>
      <c r="TSF29" s="293"/>
      <c r="TSG29" s="293"/>
      <c r="TSH29" s="293"/>
      <c r="TSI29" s="293"/>
      <c r="TSJ29" s="293"/>
      <c r="TSK29" s="293"/>
      <c r="TSL29" s="293"/>
      <c r="TSM29" s="293"/>
      <c r="TSN29" s="293"/>
      <c r="TSO29" s="293"/>
      <c r="TSP29" s="293"/>
      <c r="TSQ29" s="293"/>
      <c r="TSR29" s="293"/>
      <c r="TSS29" s="293"/>
      <c r="TST29" s="293"/>
      <c r="TSU29" s="293"/>
      <c r="TSV29" s="293"/>
      <c r="TSW29" s="293"/>
      <c r="TSX29" s="293"/>
      <c r="TSY29" s="293"/>
      <c r="TSZ29" s="293"/>
      <c r="TTA29" s="293"/>
      <c r="TTB29" s="293"/>
      <c r="TTC29" s="293"/>
      <c r="TTD29" s="293"/>
      <c r="TTE29" s="293"/>
      <c r="TTF29" s="293"/>
      <c r="TTG29" s="293"/>
      <c r="TTH29" s="293"/>
      <c r="TTI29" s="293"/>
      <c r="TTJ29" s="293"/>
      <c r="TTK29" s="293"/>
      <c r="TTL29" s="293"/>
      <c r="TTM29" s="293"/>
      <c r="TTN29" s="293"/>
      <c r="TTO29" s="293"/>
      <c r="TTP29" s="293"/>
      <c r="TTQ29" s="293"/>
      <c r="TTR29" s="293"/>
      <c r="TTS29" s="293"/>
      <c r="TTT29" s="293"/>
      <c r="TTU29" s="293"/>
      <c r="TTV29" s="293"/>
      <c r="TTW29" s="293"/>
      <c r="TTX29" s="293"/>
      <c r="TTY29" s="293"/>
      <c r="TTZ29" s="293"/>
      <c r="TUA29" s="293"/>
      <c r="TUB29" s="293"/>
      <c r="TUC29" s="293"/>
      <c r="TUD29" s="293"/>
      <c r="TUE29" s="293"/>
      <c r="TUF29" s="293"/>
      <c r="TUG29" s="293"/>
      <c r="TUH29" s="293"/>
      <c r="TUI29" s="293"/>
      <c r="TUJ29" s="293"/>
      <c r="TUK29" s="293"/>
      <c r="TUL29" s="293"/>
      <c r="TUM29" s="293"/>
      <c r="TUN29" s="293"/>
      <c r="TUO29" s="293"/>
      <c r="TUP29" s="293"/>
      <c r="TUQ29" s="293"/>
      <c r="TUR29" s="293"/>
      <c r="TUS29" s="293"/>
      <c r="TUT29" s="293"/>
      <c r="TUU29" s="293"/>
      <c r="TUV29" s="293"/>
      <c r="TUW29" s="293"/>
      <c r="TUX29" s="293"/>
      <c r="TUY29" s="293"/>
      <c r="TUZ29" s="293"/>
      <c r="TVA29" s="293"/>
      <c r="TVB29" s="293"/>
      <c r="TVC29" s="293"/>
      <c r="TVD29" s="293"/>
      <c r="TVE29" s="293"/>
      <c r="TVF29" s="293"/>
      <c r="TVG29" s="293"/>
      <c r="TVH29" s="293"/>
      <c r="TVI29" s="293"/>
      <c r="TVJ29" s="293"/>
      <c r="TVK29" s="293"/>
      <c r="TVL29" s="293"/>
      <c r="TVM29" s="293"/>
      <c r="TVN29" s="293"/>
      <c r="TVO29" s="293"/>
      <c r="TVP29" s="293"/>
      <c r="TVQ29" s="293"/>
      <c r="TVR29" s="293"/>
      <c r="TVS29" s="293"/>
      <c r="TVT29" s="293"/>
      <c r="TVU29" s="293"/>
      <c r="TVV29" s="293"/>
      <c r="TVW29" s="293"/>
      <c r="TVX29" s="293"/>
      <c r="TVY29" s="293"/>
      <c r="TVZ29" s="293"/>
      <c r="TWA29" s="293"/>
      <c r="TWB29" s="293"/>
      <c r="TWC29" s="293"/>
      <c r="TWD29" s="293"/>
      <c r="TWE29" s="293"/>
      <c r="TWF29" s="293"/>
      <c r="TWG29" s="293"/>
      <c r="TWH29" s="293"/>
      <c r="TWI29" s="293"/>
      <c r="TWJ29" s="293"/>
      <c r="TWK29" s="293"/>
      <c r="TWL29" s="293"/>
      <c r="TWM29" s="293"/>
      <c r="TWN29" s="293"/>
      <c r="TWO29" s="293"/>
      <c r="TWP29" s="293"/>
      <c r="TWQ29" s="293"/>
      <c r="TWR29" s="293"/>
      <c r="TWS29" s="293"/>
      <c r="TWT29" s="293"/>
      <c r="TWU29" s="293"/>
      <c r="TWV29" s="293"/>
      <c r="TWW29" s="293"/>
      <c r="TWX29" s="293"/>
      <c r="TWY29" s="293"/>
      <c r="TWZ29" s="293"/>
      <c r="TXA29" s="293"/>
      <c r="TXB29" s="293"/>
      <c r="TXC29" s="293"/>
      <c r="TXD29" s="293"/>
      <c r="TXE29" s="293"/>
      <c r="TXF29" s="293"/>
      <c r="TXG29" s="293"/>
      <c r="TXH29" s="293"/>
      <c r="TXI29" s="293"/>
      <c r="TXJ29" s="293"/>
      <c r="TXK29" s="293"/>
      <c r="TXL29" s="293"/>
      <c r="TXM29" s="293"/>
      <c r="TXN29" s="293"/>
      <c r="TXO29" s="293"/>
      <c r="TXP29" s="293"/>
      <c r="TXQ29" s="293"/>
      <c r="TXR29" s="293"/>
      <c r="TXS29" s="293"/>
      <c r="TXT29" s="293"/>
      <c r="TXU29" s="293"/>
      <c r="TXV29" s="293"/>
      <c r="TXW29" s="293"/>
      <c r="TXX29" s="293"/>
      <c r="TXY29" s="293"/>
      <c r="TXZ29" s="293"/>
      <c r="TYA29" s="293"/>
      <c r="TYB29" s="293"/>
      <c r="TYC29" s="293"/>
      <c r="TYD29" s="293"/>
      <c r="TYE29" s="293"/>
      <c r="TYF29" s="293"/>
      <c r="TYG29" s="293"/>
      <c r="TYH29" s="293"/>
      <c r="TYI29" s="293"/>
      <c r="TYJ29" s="293"/>
      <c r="TYK29" s="293"/>
      <c r="TYL29" s="293"/>
      <c r="TYM29" s="293"/>
      <c r="TYN29" s="293"/>
      <c r="TYO29" s="293"/>
      <c r="TYP29" s="293"/>
      <c r="TYQ29" s="293"/>
      <c r="TYR29" s="293"/>
      <c r="TYS29" s="293"/>
      <c r="TYT29" s="293"/>
      <c r="TYU29" s="293"/>
      <c r="TYV29" s="293"/>
      <c r="TYW29" s="293"/>
      <c r="TYX29" s="293"/>
      <c r="TYY29" s="293"/>
      <c r="TYZ29" s="293"/>
      <c r="TZA29" s="293"/>
      <c r="TZB29" s="293"/>
      <c r="TZC29" s="293"/>
      <c r="TZD29" s="293"/>
      <c r="TZE29" s="293"/>
      <c r="TZF29" s="293"/>
      <c r="TZG29" s="293"/>
      <c r="TZH29" s="293"/>
      <c r="TZI29" s="293"/>
      <c r="TZJ29" s="293"/>
      <c r="TZK29" s="293"/>
      <c r="TZL29" s="293"/>
      <c r="TZM29" s="293"/>
      <c r="TZN29" s="293"/>
      <c r="TZO29" s="293"/>
      <c r="TZP29" s="293"/>
      <c r="TZQ29" s="293"/>
      <c r="TZR29" s="293"/>
      <c r="TZS29" s="293"/>
      <c r="TZT29" s="293"/>
      <c r="TZU29" s="293"/>
      <c r="TZV29" s="293"/>
      <c r="TZW29" s="293"/>
      <c r="TZX29" s="293"/>
      <c r="TZY29" s="293"/>
      <c r="TZZ29" s="293"/>
      <c r="UAA29" s="293"/>
      <c r="UAB29" s="293"/>
      <c r="UAC29" s="293"/>
      <c r="UAD29" s="293"/>
      <c r="UAE29" s="293"/>
      <c r="UAF29" s="293"/>
      <c r="UAG29" s="293"/>
      <c r="UAH29" s="293"/>
      <c r="UAI29" s="293"/>
      <c r="UAJ29" s="293"/>
      <c r="UAK29" s="293"/>
      <c r="UAL29" s="293"/>
      <c r="UAM29" s="293"/>
      <c r="UAN29" s="293"/>
      <c r="UAO29" s="293"/>
      <c r="UAP29" s="293"/>
      <c r="UAQ29" s="293"/>
      <c r="UAR29" s="293"/>
      <c r="UAS29" s="293"/>
      <c r="UAT29" s="293"/>
      <c r="UAU29" s="293"/>
      <c r="UAV29" s="293"/>
      <c r="UAW29" s="293"/>
      <c r="UAX29" s="293"/>
      <c r="UAY29" s="293"/>
      <c r="UAZ29" s="293"/>
      <c r="UBA29" s="293"/>
      <c r="UBB29" s="293"/>
      <c r="UBC29" s="293"/>
      <c r="UBD29" s="293"/>
      <c r="UBE29" s="293"/>
      <c r="UBF29" s="293"/>
      <c r="UBG29" s="293"/>
      <c r="UBH29" s="293"/>
      <c r="UBI29" s="293"/>
      <c r="UBJ29" s="293"/>
      <c r="UBK29" s="293"/>
      <c r="UBL29" s="293"/>
      <c r="UBM29" s="293"/>
      <c r="UBN29" s="293"/>
      <c r="UBO29" s="293"/>
      <c r="UBP29" s="293"/>
      <c r="UBQ29" s="293"/>
      <c r="UBR29" s="293"/>
      <c r="UBS29" s="293"/>
      <c r="UBT29" s="293"/>
      <c r="UBU29" s="293"/>
      <c r="UBV29" s="293"/>
      <c r="UBW29" s="293"/>
      <c r="UBX29" s="293"/>
      <c r="UBY29" s="293"/>
      <c r="UBZ29" s="293"/>
      <c r="UCA29" s="293"/>
      <c r="UCB29" s="293"/>
      <c r="UCC29" s="293"/>
      <c r="UCD29" s="293"/>
      <c r="UCE29" s="293"/>
      <c r="UCF29" s="293"/>
      <c r="UCG29" s="293"/>
      <c r="UCH29" s="293"/>
      <c r="UCI29" s="293"/>
      <c r="UCJ29" s="293"/>
      <c r="UCK29" s="293"/>
      <c r="UCL29" s="293"/>
      <c r="UCM29" s="293"/>
      <c r="UCN29" s="293"/>
      <c r="UCO29" s="293"/>
      <c r="UCP29" s="293"/>
      <c r="UCQ29" s="293"/>
      <c r="UCR29" s="293"/>
      <c r="UCS29" s="293"/>
      <c r="UCT29" s="293"/>
      <c r="UCU29" s="293"/>
      <c r="UCV29" s="293"/>
      <c r="UCW29" s="293"/>
      <c r="UCX29" s="293"/>
      <c r="UCY29" s="293"/>
      <c r="UCZ29" s="293"/>
      <c r="UDA29" s="293"/>
      <c r="UDB29" s="293"/>
      <c r="UDC29" s="293"/>
      <c r="UDD29" s="293"/>
      <c r="UDE29" s="293"/>
      <c r="UDF29" s="293"/>
      <c r="UDG29" s="293"/>
      <c r="UDH29" s="293"/>
      <c r="UDI29" s="293"/>
      <c r="UDJ29" s="293"/>
      <c r="UDK29" s="293"/>
      <c r="UDL29" s="293"/>
      <c r="UDM29" s="293"/>
      <c r="UDN29" s="293"/>
      <c r="UDO29" s="293"/>
      <c r="UDP29" s="293"/>
      <c r="UDQ29" s="293"/>
      <c r="UDR29" s="293"/>
      <c r="UDS29" s="293"/>
      <c r="UDT29" s="293"/>
      <c r="UDU29" s="293"/>
      <c r="UDV29" s="293"/>
      <c r="UDW29" s="293"/>
      <c r="UDX29" s="293"/>
      <c r="UDY29" s="293"/>
      <c r="UDZ29" s="293"/>
      <c r="UEA29" s="293"/>
      <c r="UEB29" s="293"/>
      <c r="UEC29" s="293"/>
      <c r="UED29" s="293"/>
      <c r="UEE29" s="293"/>
      <c r="UEF29" s="293"/>
      <c r="UEG29" s="293"/>
      <c r="UEH29" s="293"/>
      <c r="UEI29" s="293"/>
      <c r="UEJ29" s="293"/>
      <c r="UEK29" s="293"/>
      <c r="UEL29" s="293"/>
      <c r="UEM29" s="293"/>
      <c r="UEN29" s="293"/>
      <c r="UEO29" s="293"/>
      <c r="UEP29" s="293"/>
      <c r="UEQ29" s="293"/>
      <c r="UER29" s="293"/>
      <c r="UES29" s="293"/>
      <c r="UET29" s="293"/>
      <c r="UEU29" s="293"/>
      <c r="UEV29" s="293"/>
      <c r="UEW29" s="293"/>
      <c r="UEX29" s="293"/>
      <c r="UEY29" s="293"/>
      <c r="UEZ29" s="293"/>
      <c r="UFA29" s="293"/>
      <c r="UFB29" s="293"/>
      <c r="UFC29" s="293"/>
      <c r="UFD29" s="293"/>
      <c r="UFE29" s="293"/>
      <c r="UFF29" s="293"/>
      <c r="UFG29" s="293"/>
      <c r="UFH29" s="293"/>
      <c r="UFI29" s="293"/>
      <c r="UFJ29" s="293"/>
      <c r="UFK29" s="293"/>
      <c r="UFL29" s="293"/>
      <c r="UFM29" s="293"/>
      <c r="UFN29" s="293"/>
      <c r="UFO29" s="293"/>
      <c r="UFP29" s="293"/>
      <c r="UFQ29" s="293"/>
      <c r="UFR29" s="293"/>
      <c r="UFS29" s="293"/>
      <c r="UFT29" s="293"/>
      <c r="UFU29" s="293"/>
      <c r="UFV29" s="293"/>
      <c r="UFW29" s="293"/>
      <c r="UFX29" s="293"/>
      <c r="UFY29" s="293"/>
      <c r="UFZ29" s="293"/>
      <c r="UGA29" s="293"/>
      <c r="UGB29" s="293"/>
      <c r="UGC29" s="293"/>
      <c r="UGD29" s="293"/>
      <c r="UGE29" s="293"/>
      <c r="UGF29" s="293"/>
      <c r="UGG29" s="293"/>
      <c r="UGH29" s="293"/>
      <c r="UGI29" s="293"/>
      <c r="UGJ29" s="293"/>
      <c r="UGK29" s="293"/>
      <c r="UGL29" s="293"/>
      <c r="UGM29" s="293"/>
      <c r="UGN29" s="293"/>
      <c r="UGO29" s="293"/>
      <c r="UGP29" s="293"/>
      <c r="UGQ29" s="293"/>
      <c r="UGR29" s="293"/>
      <c r="UGS29" s="293"/>
      <c r="UGT29" s="293"/>
      <c r="UGU29" s="293"/>
      <c r="UGV29" s="293"/>
      <c r="UGW29" s="293"/>
      <c r="UGX29" s="293"/>
      <c r="UGY29" s="293"/>
      <c r="UGZ29" s="293"/>
      <c r="UHA29" s="293"/>
      <c r="UHB29" s="293"/>
      <c r="UHC29" s="293"/>
      <c r="UHD29" s="293"/>
      <c r="UHE29" s="293"/>
      <c r="UHF29" s="293"/>
      <c r="UHG29" s="293"/>
      <c r="UHH29" s="293"/>
      <c r="UHI29" s="293"/>
      <c r="UHJ29" s="293"/>
      <c r="UHK29" s="293"/>
      <c r="UHL29" s="293"/>
      <c r="UHM29" s="293"/>
      <c r="UHN29" s="293"/>
      <c r="UHO29" s="293"/>
      <c r="UHP29" s="293"/>
      <c r="UHQ29" s="293"/>
      <c r="UHR29" s="293"/>
      <c r="UHS29" s="293"/>
      <c r="UHT29" s="293"/>
      <c r="UHU29" s="293"/>
      <c r="UHV29" s="293"/>
      <c r="UHW29" s="293"/>
      <c r="UHX29" s="293"/>
      <c r="UHY29" s="293"/>
      <c r="UHZ29" s="293"/>
      <c r="UIA29" s="293"/>
      <c r="UIB29" s="293"/>
      <c r="UIC29" s="293"/>
      <c r="UID29" s="293"/>
      <c r="UIE29" s="293"/>
      <c r="UIF29" s="293"/>
      <c r="UIG29" s="293"/>
      <c r="UIH29" s="293"/>
      <c r="UII29" s="293"/>
      <c r="UIJ29" s="293"/>
      <c r="UIK29" s="293"/>
      <c r="UIL29" s="293"/>
      <c r="UIM29" s="293"/>
      <c r="UIN29" s="293"/>
      <c r="UIO29" s="293"/>
      <c r="UIP29" s="293"/>
      <c r="UIQ29" s="293"/>
      <c r="UIR29" s="293"/>
      <c r="UIS29" s="293"/>
      <c r="UIT29" s="293"/>
      <c r="UIU29" s="293"/>
      <c r="UIV29" s="293"/>
      <c r="UIW29" s="293"/>
      <c r="UIX29" s="293"/>
      <c r="UIY29" s="293"/>
      <c r="UIZ29" s="293"/>
      <c r="UJA29" s="293"/>
      <c r="UJB29" s="293"/>
      <c r="UJC29" s="293"/>
      <c r="UJD29" s="293"/>
      <c r="UJE29" s="293"/>
      <c r="UJF29" s="293"/>
      <c r="UJG29" s="293"/>
      <c r="UJH29" s="293"/>
      <c r="UJI29" s="293"/>
      <c r="UJJ29" s="293"/>
      <c r="UJK29" s="293"/>
      <c r="UJL29" s="293"/>
      <c r="UJM29" s="293"/>
      <c r="UJN29" s="293"/>
      <c r="UJO29" s="293"/>
      <c r="UJP29" s="293"/>
      <c r="UJQ29" s="293"/>
      <c r="UJR29" s="293"/>
      <c r="UJS29" s="293"/>
      <c r="UJT29" s="293"/>
      <c r="UJU29" s="293"/>
      <c r="UJV29" s="293"/>
      <c r="UJW29" s="293"/>
      <c r="UJX29" s="293"/>
      <c r="UJY29" s="293"/>
      <c r="UJZ29" s="293"/>
      <c r="UKA29" s="293"/>
      <c r="UKB29" s="293"/>
      <c r="UKC29" s="293"/>
      <c r="UKD29" s="293"/>
      <c r="UKE29" s="293"/>
      <c r="UKF29" s="293"/>
      <c r="UKG29" s="293"/>
      <c r="UKH29" s="293"/>
      <c r="UKI29" s="293"/>
      <c r="UKJ29" s="293"/>
      <c r="UKK29" s="293"/>
      <c r="UKL29" s="293"/>
      <c r="UKM29" s="293"/>
      <c r="UKN29" s="293"/>
      <c r="UKO29" s="293"/>
      <c r="UKP29" s="293"/>
      <c r="UKQ29" s="293"/>
      <c r="UKR29" s="293"/>
      <c r="UKS29" s="293"/>
      <c r="UKT29" s="293"/>
      <c r="UKU29" s="293"/>
      <c r="UKV29" s="293"/>
      <c r="UKW29" s="293"/>
      <c r="UKX29" s="293"/>
      <c r="UKY29" s="293"/>
      <c r="UKZ29" s="293"/>
      <c r="ULA29" s="293"/>
      <c r="ULB29" s="293"/>
      <c r="ULC29" s="293"/>
      <c r="ULD29" s="293"/>
      <c r="ULE29" s="293"/>
      <c r="ULF29" s="293"/>
      <c r="ULG29" s="293"/>
      <c r="ULH29" s="293"/>
      <c r="ULI29" s="293"/>
      <c r="ULJ29" s="293"/>
      <c r="ULK29" s="293"/>
      <c r="ULL29" s="293"/>
      <c r="ULM29" s="293"/>
      <c r="ULN29" s="293"/>
      <c r="ULO29" s="293"/>
      <c r="ULP29" s="293"/>
      <c r="ULQ29" s="293"/>
      <c r="ULR29" s="293"/>
      <c r="ULS29" s="293"/>
      <c r="ULT29" s="293"/>
      <c r="ULU29" s="293"/>
      <c r="ULV29" s="293"/>
      <c r="ULW29" s="293"/>
      <c r="ULX29" s="293"/>
      <c r="ULY29" s="293"/>
      <c r="ULZ29" s="293"/>
      <c r="UMA29" s="293"/>
      <c r="UMB29" s="293"/>
      <c r="UMC29" s="293"/>
      <c r="UMD29" s="293"/>
      <c r="UME29" s="293"/>
      <c r="UMF29" s="293"/>
      <c r="UMG29" s="293"/>
      <c r="UMH29" s="293"/>
      <c r="UMI29" s="293"/>
      <c r="UMJ29" s="293"/>
      <c r="UMK29" s="293"/>
      <c r="UML29" s="293"/>
      <c r="UMM29" s="293"/>
      <c r="UMN29" s="293"/>
      <c r="UMO29" s="293"/>
      <c r="UMP29" s="293"/>
      <c r="UMQ29" s="293"/>
      <c r="UMR29" s="293"/>
      <c r="UMS29" s="293"/>
      <c r="UMT29" s="293"/>
      <c r="UMU29" s="293"/>
      <c r="UMV29" s="293"/>
      <c r="UMW29" s="293"/>
      <c r="UMX29" s="293"/>
      <c r="UMY29" s="293"/>
      <c r="UMZ29" s="293"/>
      <c r="UNA29" s="293"/>
      <c r="UNB29" s="293"/>
      <c r="UNC29" s="293"/>
      <c r="UND29" s="293"/>
      <c r="UNE29" s="293"/>
      <c r="UNF29" s="293"/>
      <c r="UNG29" s="293"/>
      <c r="UNH29" s="293"/>
      <c r="UNI29" s="293"/>
      <c r="UNJ29" s="293"/>
      <c r="UNK29" s="293"/>
      <c r="UNL29" s="293"/>
      <c r="UNM29" s="293"/>
      <c r="UNN29" s="293"/>
      <c r="UNO29" s="293"/>
      <c r="UNP29" s="293"/>
      <c r="UNQ29" s="293"/>
      <c r="UNR29" s="293"/>
      <c r="UNS29" s="293"/>
      <c r="UNT29" s="293"/>
      <c r="UNU29" s="293"/>
      <c r="UNV29" s="293"/>
      <c r="UNW29" s="293"/>
      <c r="UNX29" s="293"/>
      <c r="UNY29" s="293"/>
      <c r="UNZ29" s="293"/>
      <c r="UOA29" s="293"/>
      <c r="UOB29" s="293"/>
      <c r="UOC29" s="293"/>
      <c r="UOD29" s="293"/>
      <c r="UOE29" s="293"/>
      <c r="UOF29" s="293"/>
      <c r="UOG29" s="293"/>
      <c r="UOH29" s="293"/>
      <c r="UOI29" s="293"/>
      <c r="UOJ29" s="293"/>
      <c r="UOK29" s="293"/>
      <c r="UOL29" s="293"/>
      <c r="UOM29" s="293"/>
      <c r="UON29" s="293"/>
      <c r="UOO29" s="293"/>
      <c r="UOP29" s="293"/>
      <c r="UOQ29" s="293"/>
      <c r="UOR29" s="293"/>
      <c r="UOS29" s="293"/>
      <c r="UOT29" s="293"/>
      <c r="UOU29" s="293"/>
      <c r="UOV29" s="293"/>
      <c r="UOW29" s="293"/>
      <c r="UOX29" s="293"/>
      <c r="UOY29" s="293"/>
      <c r="UOZ29" s="293"/>
      <c r="UPA29" s="293"/>
      <c r="UPB29" s="293"/>
      <c r="UPC29" s="293"/>
      <c r="UPD29" s="293"/>
      <c r="UPE29" s="293"/>
      <c r="UPF29" s="293"/>
      <c r="UPG29" s="293"/>
      <c r="UPH29" s="293"/>
      <c r="UPI29" s="293"/>
      <c r="UPJ29" s="293"/>
      <c r="UPK29" s="293"/>
      <c r="UPL29" s="293"/>
      <c r="UPM29" s="293"/>
      <c r="UPN29" s="293"/>
      <c r="UPO29" s="293"/>
      <c r="UPP29" s="293"/>
      <c r="UPQ29" s="293"/>
      <c r="UPR29" s="293"/>
      <c r="UPS29" s="293"/>
      <c r="UPT29" s="293"/>
      <c r="UPU29" s="293"/>
      <c r="UPV29" s="293"/>
      <c r="UPW29" s="293"/>
      <c r="UPX29" s="293"/>
      <c r="UPY29" s="293"/>
      <c r="UPZ29" s="293"/>
      <c r="UQA29" s="293"/>
      <c r="UQB29" s="293"/>
      <c r="UQC29" s="293"/>
      <c r="UQD29" s="293"/>
      <c r="UQE29" s="293"/>
      <c r="UQF29" s="293"/>
      <c r="UQG29" s="293"/>
      <c r="UQH29" s="293"/>
      <c r="UQI29" s="293"/>
      <c r="UQJ29" s="293"/>
      <c r="UQK29" s="293"/>
      <c r="UQL29" s="293"/>
      <c r="UQM29" s="293"/>
      <c r="UQN29" s="293"/>
      <c r="UQO29" s="293"/>
      <c r="UQP29" s="293"/>
      <c r="UQQ29" s="293"/>
      <c r="UQR29" s="293"/>
      <c r="UQS29" s="293"/>
      <c r="UQT29" s="293"/>
      <c r="UQU29" s="293"/>
      <c r="UQV29" s="293"/>
      <c r="UQW29" s="293"/>
      <c r="UQX29" s="293"/>
      <c r="UQY29" s="293"/>
      <c r="UQZ29" s="293"/>
      <c r="URA29" s="293"/>
      <c r="URB29" s="293"/>
      <c r="URC29" s="293"/>
      <c r="URD29" s="293"/>
      <c r="URE29" s="293"/>
      <c r="URF29" s="293"/>
      <c r="URG29" s="293"/>
      <c r="URH29" s="293"/>
      <c r="URI29" s="293"/>
      <c r="URJ29" s="293"/>
      <c r="URK29" s="293"/>
      <c r="URL29" s="293"/>
      <c r="URM29" s="293"/>
      <c r="URN29" s="293"/>
      <c r="URO29" s="293"/>
      <c r="URP29" s="293"/>
      <c r="URQ29" s="293"/>
      <c r="URR29" s="293"/>
      <c r="URS29" s="293"/>
      <c r="URT29" s="293"/>
      <c r="URU29" s="293"/>
      <c r="URV29" s="293"/>
      <c r="URW29" s="293"/>
      <c r="URX29" s="293"/>
      <c r="URY29" s="293"/>
      <c r="URZ29" s="293"/>
      <c r="USA29" s="293"/>
      <c r="USB29" s="293"/>
      <c r="USC29" s="293"/>
      <c r="USD29" s="293"/>
      <c r="USE29" s="293"/>
      <c r="USF29" s="293"/>
      <c r="USG29" s="293"/>
      <c r="USH29" s="293"/>
      <c r="USI29" s="293"/>
      <c r="USJ29" s="293"/>
      <c r="USK29" s="293"/>
      <c r="USL29" s="293"/>
      <c r="USM29" s="293"/>
      <c r="USN29" s="293"/>
      <c r="USO29" s="293"/>
      <c r="USP29" s="293"/>
      <c r="USQ29" s="293"/>
      <c r="USR29" s="293"/>
      <c r="USS29" s="293"/>
      <c r="UST29" s="293"/>
      <c r="USU29" s="293"/>
      <c r="USV29" s="293"/>
      <c r="USW29" s="293"/>
      <c r="USX29" s="293"/>
      <c r="USY29" s="293"/>
      <c r="USZ29" s="293"/>
      <c r="UTA29" s="293"/>
      <c r="UTB29" s="293"/>
      <c r="UTC29" s="293"/>
      <c r="UTD29" s="293"/>
      <c r="UTE29" s="293"/>
      <c r="UTF29" s="293"/>
      <c r="UTG29" s="293"/>
      <c r="UTH29" s="293"/>
      <c r="UTI29" s="293"/>
      <c r="UTJ29" s="293"/>
      <c r="UTK29" s="293"/>
      <c r="UTL29" s="293"/>
      <c r="UTM29" s="293"/>
      <c r="UTN29" s="293"/>
      <c r="UTO29" s="293"/>
      <c r="UTP29" s="293"/>
      <c r="UTQ29" s="293"/>
      <c r="UTR29" s="293"/>
      <c r="UTS29" s="293"/>
      <c r="UTT29" s="293"/>
      <c r="UTU29" s="293"/>
      <c r="UTV29" s="293"/>
      <c r="UTW29" s="293"/>
      <c r="UTX29" s="293"/>
      <c r="UTY29" s="293"/>
      <c r="UTZ29" s="293"/>
      <c r="UUA29" s="293"/>
      <c r="UUB29" s="293"/>
      <c r="UUC29" s="293"/>
      <c r="UUD29" s="293"/>
      <c r="UUE29" s="293"/>
      <c r="UUF29" s="293"/>
      <c r="UUG29" s="293"/>
      <c r="UUH29" s="293"/>
      <c r="UUI29" s="293"/>
      <c r="UUJ29" s="293"/>
      <c r="UUK29" s="293"/>
      <c r="UUL29" s="293"/>
      <c r="UUM29" s="293"/>
      <c r="UUN29" s="293"/>
      <c r="UUO29" s="293"/>
      <c r="UUP29" s="293"/>
      <c r="UUQ29" s="293"/>
      <c r="UUR29" s="293"/>
      <c r="UUS29" s="293"/>
      <c r="UUT29" s="293"/>
      <c r="UUU29" s="293"/>
      <c r="UUV29" s="293"/>
      <c r="UUW29" s="293"/>
      <c r="UUX29" s="293"/>
      <c r="UUY29" s="293"/>
      <c r="UUZ29" s="293"/>
      <c r="UVA29" s="293"/>
      <c r="UVB29" s="293"/>
      <c r="UVC29" s="293"/>
      <c r="UVD29" s="293"/>
      <c r="UVE29" s="293"/>
      <c r="UVF29" s="293"/>
      <c r="UVG29" s="293"/>
      <c r="UVH29" s="293"/>
      <c r="UVI29" s="293"/>
      <c r="UVJ29" s="293"/>
      <c r="UVK29" s="293"/>
      <c r="UVL29" s="293"/>
      <c r="UVM29" s="293"/>
      <c r="UVN29" s="293"/>
      <c r="UVO29" s="293"/>
      <c r="UVP29" s="293"/>
      <c r="UVQ29" s="293"/>
      <c r="UVR29" s="293"/>
      <c r="UVS29" s="293"/>
      <c r="UVT29" s="293"/>
      <c r="UVU29" s="293"/>
      <c r="UVV29" s="293"/>
      <c r="UVW29" s="293"/>
      <c r="UVX29" s="293"/>
      <c r="UVY29" s="293"/>
      <c r="UVZ29" s="293"/>
      <c r="UWA29" s="293"/>
      <c r="UWB29" s="293"/>
      <c r="UWC29" s="293"/>
      <c r="UWD29" s="293"/>
      <c r="UWE29" s="293"/>
      <c r="UWF29" s="293"/>
      <c r="UWG29" s="293"/>
      <c r="UWH29" s="293"/>
      <c r="UWI29" s="293"/>
      <c r="UWJ29" s="293"/>
      <c r="UWK29" s="293"/>
      <c r="UWL29" s="293"/>
      <c r="UWM29" s="293"/>
      <c r="UWN29" s="293"/>
      <c r="UWO29" s="293"/>
      <c r="UWP29" s="293"/>
      <c r="UWQ29" s="293"/>
      <c r="UWR29" s="293"/>
      <c r="UWS29" s="293"/>
      <c r="UWT29" s="293"/>
      <c r="UWU29" s="293"/>
      <c r="UWV29" s="293"/>
      <c r="UWW29" s="293"/>
      <c r="UWX29" s="293"/>
      <c r="UWY29" s="293"/>
      <c r="UWZ29" s="293"/>
      <c r="UXA29" s="293"/>
      <c r="UXB29" s="293"/>
      <c r="UXC29" s="293"/>
      <c r="UXD29" s="293"/>
      <c r="UXE29" s="293"/>
      <c r="UXF29" s="293"/>
      <c r="UXG29" s="293"/>
      <c r="UXH29" s="293"/>
      <c r="UXI29" s="293"/>
      <c r="UXJ29" s="293"/>
      <c r="UXK29" s="293"/>
      <c r="UXL29" s="293"/>
      <c r="UXM29" s="293"/>
      <c r="UXN29" s="293"/>
      <c r="UXO29" s="293"/>
      <c r="UXP29" s="293"/>
      <c r="UXQ29" s="293"/>
      <c r="UXR29" s="293"/>
      <c r="UXS29" s="293"/>
      <c r="UXT29" s="293"/>
      <c r="UXU29" s="293"/>
      <c r="UXV29" s="293"/>
      <c r="UXW29" s="293"/>
      <c r="UXX29" s="293"/>
      <c r="UXY29" s="293"/>
      <c r="UXZ29" s="293"/>
      <c r="UYA29" s="293"/>
      <c r="UYB29" s="293"/>
      <c r="UYC29" s="293"/>
      <c r="UYD29" s="293"/>
      <c r="UYE29" s="293"/>
      <c r="UYF29" s="293"/>
      <c r="UYG29" s="293"/>
      <c r="UYH29" s="293"/>
      <c r="UYI29" s="293"/>
      <c r="UYJ29" s="293"/>
      <c r="UYK29" s="293"/>
      <c r="UYL29" s="293"/>
      <c r="UYM29" s="293"/>
      <c r="UYN29" s="293"/>
      <c r="UYO29" s="293"/>
      <c r="UYP29" s="293"/>
      <c r="UYQ29" s="293"/>
      <c r="UYR29" s="293"/>
      <c r="UYS29" s="293"/>
      <c r="UYT29" s="293"/>
      <c r="UYU29" s="293"/>
      <c r="UYV29" s="293"/>
      <c r="UYW29" s="293"/>
      <c r="UYX29" s="293"/>
      <c r="UYY29" s="293"/>
      <c r="UYZ29" s="293"/>
      <c r="UZA29" s="293"/>
      <c r="UZB29" s="293"/>
      <c r="UZC29" s="293"/>
      <c r="UZD29" s="293"/>
      <c r="UZE29" s="293"/>
      <c r="UZF29" s="293"/>
      <c r="UZG29" s="293"/>
      <c r="UZH29" s="293"/>
      <c r="UZI29" s="293"/>
      <c r="UZJ29" s="293"/>
      <c r="UZK29" s="293"/>
      <c r="UZL29" s="293"/>
      <c r="UZM29" s="293"/>
      <c r="UZN29" s="293"/>
      <c r="UZO29" s="293"/>
      <c r="UZP29" s="293"/>
      <c r="UZQ29" s="293"/>
      <c r="UZR29" s="293"/>
      <c r="UZS29" s="293"/>
      <c r="UZT29" s="293"/>
      <c r="UZU29" s="293"/>
      <c r="UZV29" s="293"/>
      <c r="UZW29" s="293"/>
      <c r="UZX29" s="293"/>
      <c r="UZY29" s="293"/>
      <c r="UZZ29" s="293"/>
      <c r="VAA29" s="293"/>
      <c r="VAB29" s="293"/>
      <c r="VAC29" s="293"/>
      <c r="VAD29" s="293"/>
      <c r="VAE29" s="293"/>
      <c r="VAF29" s="293"/>
      <c r="VAG29" s="293"/>
      <c r="VAH29" s="293"/>
      <c r="VAI29" s="293"/>
      <c r="VAJ29" s="293"/>
      <c r="VAK29" s="293"/>
      <c r="VAL29" s="293"/>
      <c r="VAM29" s="293"/>
      <c r="VAN29" s="293"/>
      <c r="VAO29" s="293"/>
      <c r="VAP29" s="293"/>
      <c r="VAQ29" s="293"/>
      <c r="VAR29" s="293"/>
      <c r="VAS29" s="293"/>
      <c r="VAT29" s="293"/>
      <c r="VAU29" s="293"/>
      <c r="VAV29" s="293"/>
      <c r="VAW29" s="293"/>
      <c r="VAX29" s="293"/>
      <c r="VAY29" s="293"/>
      <c r="VAZ29" s="293"/>
      <c r="VBA29" s="293"/>
      <c r="VBB29" s="293"/>
      <c r="VBC29" s="293"/>
      <c r="VBD29" s="293"/>
      <c r="VBE29" s="293"/>
      <c r="VBF29" s="293"/>
      <c r="VBG29" s="293"/>
      <c r="VBH29" s="293"/>
      <c r="VBI29" s="293"/>
      <c r="VBJ29" s="293"/>
      <c r="VBK29" s="293"/>
      <c r="VBL29" s="293"/>
      <c r="VBM29" s="293"/>
      <c r="VBN29" s="293"/>
      <c r="VBO29" s="293"/>
      <c r="VBP29" s="293"/>
      <c r="VBQ29" s="293"/>
      <c r="VBR29" s="293"/>
      <c r="VBS29" s="293"/>
      <c r="VBT29" s="293"/>
      <c r="VBU29" s="293"/>
      <c r="VBV29" s="293"/>
      <c r="VBW29" s="293"/>
      <c r="VBX29" s="293"/>
      <c r="VBY29" s="293"/>
      <c r="VBZ29" s="293"/>
      <c r="VCA29" s="293"/>
      <c r="VCB29" s="293"/>
      <c r="VCC29" s="293"/>
      <c r="VCD29" s="293"/>
      <c r="VCE29" s="293"/>
      <c r="VCF29" s="293"/>
      <c r="VCG29" s="293"/>
      <c r="VCH29" s="293"/>
      <c r="VCI29" s="293"/>
      <c r="VCJ29" s="293"/>
      <c r="VCK29" s="293"/>
      <c r="VCL29" s="293"/>
      <c r="VCM29" s="293"/>
      <c r="VCN29" s="293"/>
      <c r="VCO29" s="293"/>
      <c r="VCP29" s="293"/>
      <c r="VCQ29" s="293"/>
      <c r="VCR29" s="293"/>
      <c r="VCS29" s="293"/>
      <c r="VCT29" s="293"/>
      <c r="VCU29" s="293"/>
      <c r="VCV29" s="293"/>
      <c r="VCW29" s="293"/>
      <c r="VCX29" s="293"/>
      <c r="VCY29" s="293"/>
      <c r="VCZ29" s="293"/>
      <c r="VDA29" s="293"/>
      <c r="VDB29" s="293"/>
      <c r="VDC29" s="293"/>
      <c r="VDD29" s="293"/>
      <c r="VDE29" s="293"/>
      <c r="VDF29" s="293"/>
      <c r="VDG29" s="293"/>
      <c r="VDH29" s="293"/>
      <c r="VDI29" s="293"/>
      <c r="VDJ29" s="293"/>
      <c r="VDK29" s="293"/>
      <c r="VDL29" s="293"/>
      <c r="VDM29" s="293"/>
      <c r="VDN29" s="293"/>
      <c r="VDO29" s="293"/>
      <c r="VDP29" s="293"/>
      <c r="VDQ29" s="293"/>
      <c r="VDR29" s="293"/>
      <c r="VDS29" s="293"/>
      <c r="VDT29" s="293"/>
      <c r="VDU29" s="293"/>
      <c r="VDV29" s="293"/>
      <c r="VDW29" s="293"/>
      <c r="VDX29" s="293"/>
      <c r="VDY29" s="293"/>
      <c r="VDZ29" s="293"/>
      <c r="VEA29" s="293"/>
      <c r="VEB29" s="293"/>
      <c r="VEC29" s="293"/>
      <c r="VED29" s="293"/>
      <c r="VEE29" s="293"/>
      <c r="VEF29" s="293"/>
      <c r="VEG29" s="293"/>
      <c r="VEH29" s="293"/>
      <c r="VEI29" s="293"/>
      <c r="VEJ29" s="293"/>
      <c r="VEK29" s="293"/>
      <c r="VEL29" s="293"/>
      <c r="VEM29" s="293"/>
      <c r="VEN29" s="293"/>
      <c r="VEO29" s="293"/>
      <c r="VEP29" s="293"/>
      <c r="VEQ29" s="293"/>
      <c r="VER29" s="293"/>
      <c r="VES29" s="293"/>
      <c r="VET29" s="293"/>
      <c r="VEU29" s="293"/>
      <c r="VEV29" s="293"/>
      <c r="VEW29" s="293"/>
      <c r="VEX29" s="293"/>
      <c r="VEY29" s="293"/>
      <c r="VEZ29" s="293"/>
      <c r="VFA29" s="293"/>
      <c r="VFB29" s="293"/>
      <c r="VFC29" s="293"/>
      <c r="VFD29" s="293"/>
      <c r="VFE29" s="293"/>
      <c r="VFF29" s="293"/>
      <c r="VFG29" s="293"/>
      <c r="VFH29" s="293"/>
      <c r="VFI29" s="293"/>
      <c r="VFJ29" s="293"/>
      <c r="VFK29" s="293"/>
      <c r="VFL29" s="293"/>
      <c r="VFM29" s="293"/>
      <c r="VFN29" s="293"/>
      <c r="VFO29" s="293"/>
      <c r="VFP29" s="293"/>
      <c r="VFQ29" s="293"/>
      <c r="VFR29" s="293"/>
      <c r="VFS29" s="293"/>
      <c r="VFT29" s="293"/>
      <c r="VFU29" s="293"/>
      <c r="VFV29" s="293"/>
      <c r="VFW29" s="293"/>
      <c r="VFX29" s="293"/>
      <c r="VFY29" s="293"/>
      <c r="VFZ29" s="293"/>
      <c r="VGA29" s="293"/>
      <c r="VGB29" s="293"/>
      <c r="VGC29" s="293"/>
      <c r="VGD29" s="293"/>
      <c r="VGE29" s="293"/>
      <c r="VGF29" s="293"/>
      <c r="VGG29" s="293"/>
      <c r="VGH29" s="293"/>
      <c r="VGI29" s="293"/>
      <c r="VGJ29" s="293"/>
      <c r="VGK29" s="293"/>
      <c r="VGL29" s="293"/>
      <c r="VGM29" s="293"/>
      <c r="VGN29" s="293"/>
      <c r="VGO29" s="293"/>
      <c r="VGP29" s="293"/>
      <c r="VGQ29" s="293"/>
      <c r="VGR29" s="293"/>
      <c r="VGS29" s="293"/>
      <c r="VGT29" s="293"/>
      <c r="VGU29" s="293"/>
      <c r="VGV29" s="293"/>
      <c r="VGW29" s="293"/>
      <c r="VGX29" s="293"/>
      <c r="VGY29" s="293"/>
      <c r="VGZ29" s="293"/>
      <c r="VHA29" s="293"/>
      <c r="VHB29" s="293"/>
      <c r="VHC29" s="293"/>
      <c r="VHD29" s="293"/>
      <c r="VHE29" s="293"/>
      <c r="VHF29" s="293"/>
      <c r="VHG29" s="293"/>
      <c r="VHH29" s="293"/>
      <c r="VHI29" s="293"/>
      <c r="VHJ29" s="293"/>
      <c r="VHK29" s="293"/>
      <c r="VHL29" s="293"/>
      <c r="VHM29" s="293"/>
      <c r="VHN29" s="293"/>
      <c r="VHO29" s="293"/>
      <c r="VHP29" s="293"/>
      <c r="VHQ29" s="293"/>
      <c r="VHR29" s="293"/>
      <c r="VHS29" s="293"/>
      <c r="VHT29" s="293"/>
      <c r="VHU29" s="293"/>
      <c r="VHV29" s="293"/>
      <c r="VHW29" s="293"/>
      <c r="VHX29" s="293"/>
      <c r="VHY29" s="293"/>
      <c r="VHZ29" s="293"/>
      <c r="VIA29" s="293"/>
      <c r="VIB29" s="293"/>
      <c r="VIC29" s="293"/>
      <c r="VID29" s="293"/>
      <c r="VIE29" s="293"/>
      <c r="VIF29" s="293"/>
      <c r="VIG29" s="293"/>
      <c r="VIH29" s="293"/>
      <c r="VII29" s="293"/>
      <c r="VIJ29" s="293"/>
      <c r="VIK29" s="293"/>
      <c r="VIL29" s="293"/>
      <c r="VIM29" s="293"/>
      <c r="VIN29" s="293"/>
      <c r="VIO29" s="293"/>
      <c r="VIP29" s="293"/>
      <c r="VIQ29" s="293"/>
      <c r="VIR29" s="293"/>
      <c r="VIS29" s="293"/>
      <c r="VIT29" s="293"/>
      <c r="VIU29" s="293"/>
      <c r="VIV29" s="293"/>
      <c r="VIW29" s="293"/>
      <c r="VIX29" s="293"/>
      <c r="VIY29" s="293"/>
      <c r="VIZ29" s="293"/>
      <c r="VJA29" s="293"/>
      <c r="VJB29" s="293"/>
      <c r="VJC29" s="293"/>
      <c r="VJD29" s="293"/>
      <c r="VJE29" s="293"/>
      <c r="VJF29" s="293"/>
      <c r="VJG29" s="293"/>
      <c r="VJH29" s="293"/>
      <c r="VJI29" s="293"/>
      <c r="VJJ29" s="293"/>
      <c r="VJK29" s="293"/>
      <c r="VJL29" s="293"/>
      <c r="VJM29" s="293"/>
      <c r="VJN29" s="293"/>
      <c r="VJO29" s="293"/>
      <c r="VJP29" s="293"/>
      <c r="VJQ29" s="293"/>
      <c r="VJR29" s="293"/>
      <c r="VJS29" s="293"/>
      <c r="VJT29" s="293"/>
      <c r="VJU29" s="293"/>
      <c r="VJV29" s="293"/>
      <c r="VJW29" s="293"/>
      <c r="VJX29" s="293"/>
      <c r="VJY29" s="293"/>
      <c r="VJZ29" s="293"/>
      <c r="VKA29" s="293"/>
      <c r="VKB29" s="293"/>
      <c r="VKC29" s="293"/>
      <c r="VKD29" s="293"/>
      <c r="VKE29" s="293"/>
      <c r="VKF29" s="293"/>
      <c r="VKG29" s="293"/>
      <c r="VKH29" s="293"/>
      <c r="VKI29" s="293"/>
      <c r="VKJ29" s="293"/>
      <c r="VKK29" s="293"/>
      <c r="VKL29" s="293"/>
      <c r="VKM29" s="293"/>
      <c r="VKN29" s="293"/>
      <c r="VKO29" s="293"/>
      <c r="VKP29" s="293"/>
      <c r="VKQ29" s="293"/>
      <c r="VKR29" s="293"/>
      <c r="VKS29" s="293"/>
      <c r="VKT29" s="293"/>
      <c r="VKU29" s="293"/>
      <c r="VKV29" s="293"/>
      <c r="VKW29" s="293"/>
      <c r="VKX29" s="293"/>
      <c r="VKY29" s="293"/>
      <c r="VKZ29" s="293"/>
      <c r="VLA29" s="293"/>
      <c r="VLB29" s="293"/>
      <c r="VLC29" s="293"/>
      <c r="VLD29" s="293"/>
      <c r="VLE29" s="293"/>
      <c r="VLF29" s="293"/>
      <c r="VLG29" s="293"/>
      <c r="VLH29" s="293"/>
      <c r="VLI29" s="293"/>
      <c r="VLJ29" s="293"/>
      <c r="VLK29" s="293"/>
      <c r="VLL29" s="293"/>
      <c r="VLM29" s="293"/>
      <c r="VLN29" s="293"/>
      <c r="VLO29" s="293"/>
      <c r="VLP29" s="293"/>
      <c r="VLQ29" s="293"/>
      <c r="VLR29" s="293"/>
      <c r="VLS29" s="293"/>
      <c r="VLT29" s="293"/>
      <c r="VLU29" s="293"/>
      <c r="VLV29" s="293"/>
      <c r="VLW29" s="293"/>
      <c r="VLX29" s="293"/>
      <c r="VLY29" s="293"/>
      <c r="VLZ29" s="293"/>
      <c r="VMA29" s="293"/>
      <c r="VMB29" s="293"/>
      <c r="VMC29" s="293"/>
      <c r="VMD29" s="293"/>
      <c r="VME29" s="293"/>
      <c r="VMF29" s="293"/>
      <c r="VMG29" s="293"/>
      <c r="VMH29" s="293"/>
      <c r="VMI29" s="293"/>
      <c r="VMJ29" s="293"/>
      <c r="VMK29" s="293"/>
      <c r="VML29" s="293"/>
      <c r="VMM29" s="293"/>
      <c r="VMN29" s="293"/>
      <c r="VMO29" s="293"/>
      <c r="VMP29" s="293"/>
      <c r="VMQ29" s="293"/>
      <c r="VMR29" s="293"/>
      <c r="VMS29" s="293"/>
      <c r="VMT29" s="293"/>
      <c r="VMU29" s="293"/>
      <c r="VMV29" s="293"/>
      <c r="VMW29" s="293"/>
      <c r="VMX29" s="293"/>
      <c r="VMY29" s="293"/>
      <c r="VMZ29" s="293"/>
      <c r="VNA29" s="293"/>
      <c r="VNB29" s="293"/>
      <c r="VNC29" s="293"/>
      <c r="VND29" s="293"/>
      <c r="VNE29" s="293"/>
      <c r="VNF29" s="293"/>
      <c r="VNG29" s="293"/>
      <c r="VNH29" s="293"/>
      <c r="VNI29" s="293"/>
      <c r="VNJ29" s="293"/>
      <c r="VNK29" s="293"/>
      <c r="VNL29" s="293"/>
      <c r="VNM29" s="293"/>
      <c r="VNN29" s="293"/>
      <c r="VNO29" s="293"/>
      <c r="VNP29" s="293"/>
      <c r="VNQ29" s="293"/>
      <c r="VNR29" s="293"/>
      <c r="VNS29" s="293"/>
      <c r="VNT29" s="293"/>
      <c r="VNU29" s="293"/>
      <c r="VNV29" s="293"/>
      <c r="VNW29" s="293"/>
      <c r="VNX29" s="293"/>
      <c r="VNY29" s="293"/>
      <c r="VNZ29" s="293"/>
      <c r="VOA29" s="293"/>
      <c r="VOB29" s="293"/>
      <c r="VOC29" s="293"/>
      <c r="VOD29" s="293"/>
      <c r="VOE29" s="293"/>
      <c r="VOF29" s="293"/>
      <c r="VOG29" s="293"/>
      <c r="VOH29" s="293"/>
      <c r="VOI29" s="293"/>
      <c r="VOJ29" s="293"/>
      <c r="VOK29" s="293"/>
      <c r="VOL29" s="293"/>
      <c r="VOM29" s="293"/>
      <c r="VON29" s="293"/>
      <c r="VOO29" s="293"/>
      <c r="VOP29" s="293"/>
      <c r="VOQ29" s="293"/>
      <c r="VOR29" s="293"/>
      <c r="VOS29" s="293"/>
      <c r="VOT29" s="293"/>
      <c r="VOU29" s="293"/>
      <c r="VOV29" s="293"/>
      <c r="VOW29" s="293"/>
      <c r="VOX29" s="293"/>
      <c r="VOY29" s="293"/>
      <c r="VOZ29" s="293"/>
      <c r="VPA29" s="293"/>
      <c r="VPB29" s="293"/>
      <c r="VPC29" s="293"/>
      <c r="VPD29" s="293"/>
      <c r="VPE29" s="293"/>
      <c r="VPF29" s="293"/>
      <c r="VPG29" s="293"/>
      <c r="VPH29" s="293"/>
      <c r="VPI29" s="293"/>
      <c r="VPJ29" s="293"/>
      <c r="VPK29" s="293"/>
      <c r="VPL29" s="293"/>
      <c r="VPM29" s="293"/>
      <c r="VPN29" s="293"/>
      <c r="VPO29" s="293"/>
      <c r="VPP29" s="293"/>
      <c r="VPQ29" s="293"/>
      <c r="VPR29" s="293"/>
      <c r="VPS29" s="293"/>
      <c r="VPT29" s="293"/>
      <c r="VPU29" s="293"/>
      <c r="VPV29" s="293"/>
      <c r="VPW29" s="293"/>
      <c r="VPX29" s="293"/>
      <c r="VPY29" s="293"/>
      <c r="VPZ29" s="293"/>
      <c r="VQA29" s="293"/>
      <c r="VQB29" s="293"/>
      <c r="VQC29" s="293"/>
      <c r="VQD29" s="293"/>
      <c r="VQE29" s="293"/>
      <c r="VQF29" s="293"/>
      <c r="VQG29" s="293"/>
      <c r="VQH29" s="293"/>
      <c r="VQI29" s="293"/>
      <c r="VQJ29" s="293"/>
      <c r="VQK29" s="293"/>
      <c r="VQL29" s="293"/>
      <c r="VQM29" s="293"/>
      <c r="VQN29" s="293"/>
      <c r="VQO29" s="293"/>
      <c r="VQP29" s="293"/>
      <c r="VQQ29" s="293"/>
      <c r="VQR29" s="293"/>
      <c r="VQS29" s="293"/>
      <c r="VQT29" s="293"/>
      <c r="VQU29" s="293"/>
      <c r="VQV29" s="293"/>
      <c r="VQW29" s="293"/>
      <c r="VQX29" s="293"/>
      <c r="VQY29" s="293"/>
      <c r="VQZ29" s="293"/>
      <c r="VRA29" s="293"/>
      <c r="VRB29" s="293"/>
      <c r="VRC29" s="293"/>
      <c r="VRD29" s="293"/>
      <c r="VRE29" s="293"/>
      <c r="VRF29" s="293"/>
      <c r="VRG29" s="293"/>
      <c r="VRH29" s="293"/>
      <c r="VRI29" s="293"/>
      <c r="VRJ29" s="293"/>
      <c r="VRK29" s="293"/>
      <c r="VRL29" s="293"/>
      <c r="VRM29" s="293"/>
      <c r="VRN29" s="293"/>
      <c r="VRO29" s="293"/>
      <c r="VRP29" s="293"/>
      <c r="VRQ29" s="293"/>
      <c r="VRR29" s="293"/>
      <c r="VRS29" s="293"/>
      <c r="VRT29" s="293"/>
      <c r="VRU29" s="293"/>
      <c r="VRV29" s="293"/>
      <c r="VRW29" s="293"/>
      <c r="VRX29" s="293"/>
      <c r="VRY29" s="293"/>
      <c r="VRZ29" s="293"/>
      <c r="VSA29" s="293"/>
      <c r="VSB29" s="293"/>
      <c r="VSC29" s="293"/>
      <c r="VSD29" s="293"/>
      <c r="VSE29" s="293"/>
      <c r="VSF29" s="293"/>
      <c r="VSG29" s="293"/>
      <c r="VSH29" s="293"/>
      <c r="VSI29" s="293"/>
      <c r="VSJ29" s="293"/>
      <c r="VSK29" s="293"/>
      <c r="VSL29" s="293"/>
      <c r="VSM29" s="293"/>
      <c r="VSN29" s="293"/>
      <c r="VSO29" s="293"/>
      <c r="VSP29" s="293"/>
      <c r="VSQ29" s="293"/>
      <c r="VSR29" s="293"/>
      <c r="VSS29" s="293"/>
      <c r="VST29" s="293"/>
      <c r="VSU29" s="293"/>
      <c r="VSV29" s="293"/>
      <c r="VSW29" s="293"/>
      <c r="VSX29" s="293"/>
      <c r="VSY29" s="293"/>
      <c r="VSZ29" s="293"/>
      <c r="VTA29" s="293"/>
      <c r="VTB29" s="293"/>
      <c r="VTC29" s="293"/>
      <c r="VTD29" s="293"/>
      <c r="VTE29" s="293"/>
      <c r="VTF29" s="293"/>
      <c r="VTG29" s="293"/>
      <c r="VTH29" s="293"/>
      <c r="VTI29" s="293"/>
      <c r="VTJ29" s="293"/>
      <c r="VTK29" s="293"/>
      <c r="VTL29" s="293"/>
      <c r="VTM29" s="293"/>
      <c r="VTN29" s="293"/>
      <c r="VTO29" s="293"/>
      <c r="VTP29" s="293"/>
      <c r="VTQ29" s="293"/>
      <c r="VTR29" s="293"/>
      <c r="VTS29" s="293"/>
      <c r="VTT29" s="293"/>
      <c r="VTU29" s="293"/>
      <c r="VTV29" s="293"/>
      <c r="VTW29" s="293"/>
      <c r="VTX29" s="293"/>
      <c r="VTY29" s="293"/>
      <c r="VTZ29" s="293"/>
      <c r="VUA29" s="293"/>
      <c r="VUB29" s="293"/>
      <c r="VUC29" s="293"/>
      <c r="VUD29" s="293"/>
      <c r="VUE29" s="293"/>
      <c r="VUF29" s="293"/>
      <c r="VUG29" s="293"/>
      <c r="VUH29" s="293"/>
      <c r="VUI29" s="293"/>
      <c r="VUJ29" s="293"/>
      <c r="VUK29" s="293"/>
      <c r="VUL29" s="293"/>
      <c r="VUM29" s="293"/>
      <c r="VUN29" s="293"/>
      <c r="VUO29" s="293"/>
      <c r="VUP29" s="293"/>
      <c r="VUQ29" s="293"/>
      <c r="VUR29" s="293"/>
      <c r="VUS29" s="293"/>
      <c r="VUT29" s="293"/>
      <c r="VUU29" s="293"/>
      <c r="VUV29" s="293"/>
      <c r="VUW29" s="293"/>
      <c r="VUX29" s="293"/>
      <c r="VUY29" s="293"/>
      <c r="VUZ29" s="293"/>
      <c r="VVA29" s="293"/>
      <c r="VVB29" s="293"/>
      <c r="VVC29" s="293"/>
      <c r="VVD29" s="293"/>
      <c r="VVE29" s="293"/>
      <c r="VVF29" s="293"/>
      <c r="VVG29" s="293"/>
      <c r="VVH29" s="293"/>
      <c r="VVI29" s="293"/>
      <c r="VVJ29" s="293"/>
      <c r="VVK29" s="293"/>
      <c r="VVL29" s="293"/>
      <c r="VVM29" s="293"/>
      <c r="VVN29" s="293"/>
      <c r="VVO29" s="293"/>
      <c r="VVP29" s="293"/>
      <c r="VVQ29" s="293"/>
      <c r="VVR29" s="293"/>
      <c r="VVS29" s="293"/>
      <c r="VVT29" s="293"/>
      <c r="VVU29" s="293"/>
      <c r="VVV29" s="293"/>
      <c r="VVW29" s="293"/>
      <c r="VVX29" s="293"/>
      <c r="VVY29" s="293"/>
      <c r="VVZ29" s="293"/>
      <c r="VWA29" s="293"/>
      <c r="VWB29" s="293"/>
      <c r="VWC29" s="293"/>
      <c r="VWD29" s="293"/>
      <c r="VWE29" s="293"/>
      <c r="VWF29" s="293"/>
      <c r="VWG29" s="293"/>
      <c r="VWH29" s="293"/>
      <c r="VWI29" s="293"/>
      <c r="VWJ29" s="293"/>
      <c r="VWK29" s="293"/>
      <c r="VWL29" s="293"/>
      <c r="VWM29" s="293"/>
      <c r="VWN29" s="293"/>
      <c r="VWO29" s="293"/>
      <c r="VWP29" s="293"/>
      <c r="VWQ29" s="293"/>
      <c r="VWR29" s="293"/>
      <c r="VWS29" s="293"/>
      <c r="VWT29" s="293"/>
      <c r="VWU29" s="293"/>
      <c r="VWV29" s="293"/>
      <c r="VWW29" s="293"/>
      <c r="VWX29" s="293"/>
      <c r="VWY29" s="293"/>
      <c r="VWZ29" s="293"/>
      <c r="VXA29" s="293"/>
      <c r="VXB29" s="293"/>
      <c r="VXC29" s="293"/>
      <c r="VXD29" s="293"/>
      <c r="VXE29" s="293"/>
      <c r="VXF29" s="293"/>
      <c r="VXG29" s="293"/>
      <c r="VXH29" s="293"/>
      <c r="VXI29" s="293"/>
      <c r="VXJ29" s="293"/>
      <c r="VXK29" s="293"/>
      <c r="VXL29" s="293"/>
      <c r="VXM29" s="293"/>
      <c r="VXN29" s="293"/>
      <c r="VXO29" s="293"/>
      <c r="VXP29" s="293"/>
      <c r="VXQ29" s="293"/>
      <c r="VXR29" s="293"/>
      <c r="VXS29" s="293"/>
      <c r="VXT29" s="293"/>
      <c r="VXU29" s="293"/>
      <c r="VXV29" s="293"/>
      <c r="VXW29" s="293"/>
      <c r="VXX29" s="293"/>
      <c r="VXY29" s="293"/>
      <c r="VXZ29" s="293"/>
      <c r="VYA29" s="293"/>
      <c r="VYB29" s="293"/>
      <c r="VYC29" s="293"/>
      <c r="VYD29" s="293"/>
      <c r="VYE29" s="293"/>
      <c r="VYF29" s="293"/>
      <c r="VYG29" s="293"/>
      <c r="VYH29" s="293"/>
      <c r="VYI29" s="293"/>
      <c r="VYJ29" s="293"/>
      <c r="VYK29" s="293"/>
      <c r="VYL29" s="293"/>
      <c r="VYM29" s="293"/>
      <c r="VYN29" s="293"/>
      <c r="VYO29" s="293"/>
      <c r="VYP29" s="293"/>
      <c r="VYQ29" s="293"/>
      <c r="VYR29" s="293"/>
      <c r="VYS29" s="293"/>
      <c r="VYT29" s="293"/>
      <c r="VYU29" s="293"/>
      <c r="VYV29" s="293"/>
      <c r="VYW29" s="293"/>
      <c r="VYX29" s="293"/>
      <c r="VYY29" s="293"/>
      <c r="VYZ29" s="293"/>
      <c r="VZA29" s="293"/>
      <c r="VZB29" s="293"/>
      <c r="VZC29" s="293"/>
      <c r="VZD29" s="293"/>
      <c r="VZE29" s="293"/>
      <c r="VZF29" s="293"/>
      <c r="VZG29" s="293"/>
      <c r="VZH29" s="293"/>
      <c r="VZI29" s="293"/>
      <c r="VZJ29" s="293"/>
      <c r="VZK29" s="293"/>
      <c r="VZL29" s="293"/>
      <c r="VZM29" s="293"/>
      <c r="VZN29" s="293"/>
      <c r="VZO29" s="293"/>
      <c r="VZP29" s="293"/>
      <c r="VZQ29" s="293"/>
      <c r="VZR29" s="293"/>
      <c r="VZS29" s="293"/>
      <c r="VZT29" s="293"/>
      <c r="VZU29" s="293"/>
      <c r="VZV29" s="293"/>
      <c r="VZW29" s="293"/>
      <c r="VZX29" s="293"/>
      <c r="VZY29" s="293"/>
      <c r="VZZ29" s="293"/>
      <c r="WAA29" s="293"/>
      <c r="WAB29" s="293"/>
      <c r="WAC29" s="293"/>
      <c r="WAD29" s="293"/>
      <c r="WAE29" s="293"/>
      <c r="WAF29" s="293"/>
      <c r="WAG29" s="293"/>
      <c r="WAH29" s="293"/>
      <c r="WAI29" s="293"/>
      <c r="WAJ29" s="293"/>
      <c r="WAK29" s="293"/>
      <c r="WAL29" s="293"/>
      <c r="WAM29" s="293"/>
      <c r="WAN29" s="293"/>
      <c r="WAO29" s="293"/>
      <c r="WAP29" s="293"/>
      <c r="WAQ29" s="293"/>
      <c r="WAR29" s="293"/>
      <c r="WAS29" s="293"/>
      <c r="WAT29" s="293"/>
      <c r="WAU29" s="293"/>
      <c r="WAV29" s="293"/>
      <c r="WAW29" s="293"/>
      <c r="WAX29" s="293"/>
      <c r="WAY29" s="293"/>
      <c r="WAZ29" s="293"/>
      <c r="WBA29" s="293"/>
      <c r="WBB29" s="293"/>
      <c r="WBC29" s="293"/>
      <c r="WBD29" s="293"/>
      <c r="WBE29" s="293"/>
      <c r="WBF29" s="293"/>
      <c r="WBG29" s="293"/>
      <c r="WBH29" s="293"/>
      <c r="WBI29" s="293"/>
      <c r="WBJ29" s="293"/>
      <c r="WBK29" s="293"/>
      <c r="WBL29" s="293"/>
      <c r="WBM29" s="293"/>
      <c r="WBN29" s="293"/>
      <c r="WBO29" s="293"/>
      <c r="WBP29" s="293"/>
      <c r="WBQ29" s="293"/>
      <c r="WBR29" s="293"/>
      <c r="WBS29" s="293"/>
      <c r="WBT29" s="293"/>
      <c r="WBU29" s="293"/>
      <c r="WBV29" s="293"/>
      <c r="WBW29" s="293"/>
      <c r="WBX29" s="293"/>
      <c r="WBY29" s="293"/>
      <c r="WBZ29" s="293"/>
      <c r="WCA29" s="293"/>
      <c r="WCB29" s="293"/>
      <c r="WCC29" s="293"/>
      <c r="WCD29" s="293"/>
      <c r="WCE29" s="293"/>
      <c r="WCF29" s="293"/>
      <c r="WCG29" s="293"/>
      <c r="WCH29" s="293"/>
      <c r="WCI29" s="293"/>
      <c r="WCJ29" s="293"/>
      <c r="WCK29" s="293"/>
      <c r="WCL29" s="293"/>
      <c r="WCM29" s="293"/>
      <c r="WCN29" s="293"/>
      <c r="WCO29" s="293"/>
      <c r="WCP29" s="293"/>
      <c r="WCQ29" s="293"/>
      <c r="WCR29" s="293"/>
      <c r="WCS29" s="293"/>
      <c r="WCT29" s="293"/>
      <c r="WCU29" s="293"/>
      <c r="WCV29" s="293"/>
      <c r="WCW29" s="293"/>
      <c r="WCX29" s="293"/>
      <c r="WCY29" s="293"/>
      <c r="WCZ29" s="293"/>
      <c r="WDA29" s="293"/>
      <c r="WDB29" s="293"/>
      <c r="WDC29" s="293"/>
      <c r="WDD29" s="293"/>
      <c r="WDE29" s="293"/>
      <c r="WDF29" s="293"/>
      <c r="WDG29" s="293"/>
      <c r="WDH29" s="293"/>
      <c r="WDI29" s="293"/>
      <c r="WDJ29" s="293"/>
      <c r="WDK29" s="293"/>
      <c r="WDL29" s="293"/>
      <c r="WDM29" s="293"/>
      <c r="WDN29" s="293"/>
      <c r="WDO29" s="293"/>
      <c r="WDP29" s="293"/>
      <c r="WDQ29" s="293"/>
      <c r="WDR29" s="293"/>
      <c r="WDS29" s="293"/>
      <c r="WDT29" s="293"/>
      <c r="WDU29" s="293"/>
      <c r="WDV29" s="293"/>
      <c r="WDW29" s="293"/>
      <c r="WDX29" s="293"/>
      <c r="WDY29" s="293"/>
      <c r="WDZ29" s="293"/>
      <c r="WEA29" s="293"/>
      <c r="WEB29" s="293"/>
      <c r="WEC29" s="293"/>
      <c r="WED29" s="293"/>
      <c r="WEE29" s="293"/>
      <c r="WEF29" s="293"/>
      <c r="WEG29" s="293"/>
      <c r="WEH29" s="293"/>
      <c r="WEI29" s="293"/>
      <c r="WEJ29" s="293"/>
      <c r="WEK29" s="293"/>
      <c r="WEL29" s="293"/>
      <c r="WEM29" s="293"/>
      <c r="WEN29" s="293"/>
      <c r="WEO29" s="293"/>
      <c r="WEP29" s="293"/>
      <c r="WEQ29" s="293"/>
      <c r="WER29" s="293"/>
      <c r="WES29" s="293"/>
      <c r="WET29" s="293"/>
      <c r="WEU29" s="293"/>
      <c r="WEV29" s="293"/>
      <c r="WEW29" s="293"/>
      <c r="WEX29" s="293"/>
      <c r="WEY29" s="293"/>
      <c r="WEZ29" s="293"/>
      <c r="WFA29" s="293"/>
      <c r="WFB29" s="293"/>
      <c r="WFC29" s="293"/>
      <c r="WFD29" s="293"/>
      <c r="WFE29" s="293"/>
      <c r="WFF29" s="293"/>
      <c r="WFG29" s="293"/>
      <c r="WFH29" s="293"/>
      <c r="WFI29" s="293"/>
      <c r="WFJ29" s="293"/>
      <c r="WFK29" s="293"/>
      <c r="WFL29" s="293"/>
      <c r="WFM29" s="293"/>
      <c r="WFN29" s="293"/>
      <c r="WFO29" s="293"/>
      <c r="WFP29" s="293"/>
      <c r="WFQ29" s="293"/>
      <c r="WFR29" s="293"/>
      <c r="WFS29" s="293"/>
      <c r="WFT29" s="293"/>
      <c r="WFU29" s="293"/>
      <c r="WFV29" s="293"/>
      <c r="WFW29" s="293"/>
      <c r="WFX29" s="293"/>
      <c r="WFY29" s="293"/>
      <c r="WFZ29" s="293"/>
      <c r="WGA29" s="293"/>
      <c r="WGB29" s="293"/>
      <c r="WGC29" s="293"/>
      <c r="WGD29" s="293"/>
      <c r="WGE29" s="293"/>
      <c r="WGF29" s="293"/>
      <c r="WGG29" s="293"/>
      <c r="WGH29" s="293"/>
      <c r="WGI29" s="293"/>
      <c r="WGJ29" s="293"/>
      <c r="WGK29" s="293"/>
      <c r="WGL29" s="293"/>
      <c r="WGM29" s="293"/>
      <c r="WGN29" s="293"/>
      <c r="WGO29" s="293"/>
      <c r="WGP29" s="293"/>
      <c r="WGQ29" s="293"/>
      <c r="WGR29" s="293"/>
      <c r="WGS29" s="293"/>
      <c r="WGT29" s="293"/>
      <c r="WGU29" s="293"/>
      <c r="WGV29" s="293"/>
      <c r="WGW29" s="293"/>
      <c r="WGX29" s="293"/>
      <c r="WGY29" s="293"/>
      <c r="WGZ29" s="293"/>
      <c r="WHA29" s="293"/>
      <c r="WHB29" s="293"/>
      <c r="WHC29" s="293"/>
      <c r="WHD29" s="293"/>
      <c r="WHE29" s="293"/>
      <c r="WHF29" s="293"/>
      <c r="WHG29" s="293"/>
      <c r="WHH29" s="293"/>
      <c r="WHI29" s="293"/>
      <c r="WHJ29" s="293"/>
      <c r="WHK29" s="293"/>
      <c r="WHL29" s="293"/>
      <c r="WHM29" s="293"/>
      <c r="WHN29" s="293"/>
      <c r="WHO29" s="293"/>
      <c r="WHP29" s="293"/>
      <c r="WHQ29" s="293"/>
      <c r="WHR29" s="293"/>
      <c r="WHS29" s="293"/>
      <c r="WHT29" s="293"/>
      <c r="WHU29" s="293"/>
      <c r="WHV29" s="293"/>
      <c r="WHW29" s="293"/>
      <c r="WHX29" s="293"/>
      <c r="WHY29" s="293"/>
      <c r="WHZ29" s="293"/>
      <c r="WIA29" s="293"/>
      <c r="WIB29" s="293"/>
      <c r="WIC29" s="293"/>
      <c r="WID29" s="293"/>
      <c r="WIE29" s="293"/>
      <c r="WIF29" s="293"/>
      <c r="WIG29" s="293"/>
      <c r="WIH29" s="293"/>
      <c r="WII29" s="293"/>
      <c r="WIJ29" s="293"/>
      <c r="WIK29" s="293"/>
      <c r="WIL29" s="293"/>
      <c r="WIM29" s="293"/>
      <c r="WIN29" s="293"/>
      <c r="WIO29" s="293"/>
      <c r="WIP29" s="293"/>
      <c r="WIQ29" s="293"/>
      <c r="WIR29" s="293"/>
      <c r="WIS29" s="293"/>
      <c r="WIT29" s="293"/>
      <c r="WIU29" s="293"/>
      <c r="WIV29" s="293"/>
      <c r="WIW29" s="293"/>
      <c r="WIX29" s="293"/>
      <c r="WIY29" s="293"/>
      <c r="WIZ29" s="293"/>
      <c r="WJA29" s="293"/>
      <c r="WJB29" s="293"/>
      <c r="WJC29" s="293"/>
      <c r="WJD29" s="293"/>
      <c r="WJE29" s="293"/>
      <c r="WJF29" s="293"/>
      <c r="WJG29" s="293"/>
      <c r="WJH29" s="293"/>
      <c r="WJI29" s="293"/>
      <c r="WJJ29" s="293"/>
      <c r="WJK29" s="293"/>
      <c r="WJL29" s="293"/>
      <c r="WJM29" s="293"/>
      <c r="WJN29" s="293"/>
      <c r="WJO29" s="293"/>
      <c r="WJP29" s="293"/>
      <c r="WJQ29" s="293"/>
      <c r="WJR29" s="293"/>
      <c r="WJS29" s="293"/>
      <c r="WJT29" s="293"/>
      <c r="WJU29" s="293"/>
      <c r="WJV29" s="293"/>
      <c r="WJW29" s="293"/>
      <c r="WJX29" s="293"/>
      <c r="WJY29" s="293"/>
      <c r="WJZ29" s="293"/>
      <c r="WKA29" s="293"/>
      <c r="WKB29" s="293"/>
      <c r="WKC29" s="293"/>
      <c r="WKD29" s="293"/>
      <c r="WKE29" s="293"/>
      <c r="WKF29" s="293"/>
      <c r="WKG29" s="293"/>
      <c r="WKH29" s="293"/>
      <c r="WKI29" s="293"/>
      <c r="WKJ29" s="293"/>
      <c r="WKK29" s="293"/>
      <c r="WKL29" s="293"/>
      <c r="WKM29" s="293"/>
      <c r="WKN29" s="293"/>
      <c r="WKO29" s="293"/>
      <c r="WKP29" s="293"/>
      <c r="WKQ29" s="293"/>
      <c r="WKR29" s="293"/>
      <c r="WKS29" s="293"/>
      <c r="WKT29" s="293"/>
      <c r="WKU29" s="293"/>
      <c r="WKV29" s="293"/>
      <c r="WKW29" s="293"/>
      <c r="WKX29" s="293"/>
      <c r="WKY29" s="293"/>
      <c r="WKZ29" s="293"/>
      <c r="WLA29" s="293"/>
      <c r="WLB29" s="293"/>
      <c r="WLC29" s="293"/>
      <c r="WLD29" s="293"/>
      <c r="WLE29" s="293"/>
      <c r="WLF29" s="293"/>
      <c r="WLG29" s="293"/>
      <c r="WLH29" s="293"/>
      <c r="WLI29" s="293"/>
      <c r="WLJ29" s="293"/>
      <c r="WLK29" s="293"/>
      <c r="WLL29" s="293"/>
      <c r="WLM29" s="293"/>
      <c r="WLN29" s="293"/>
      <c r="WLO29" s="293"/>
      <c r="WLP29" s="293"/>
      <c r="WLQ29" s="293"/>
      <c r="WLR29" s="293"/>
      <c r="WLS29" s="293"/>
      <c r="WLT29" s="293"/>
      <c r="WLU29" s="293"/>
      <c r="WLV29" s="293"/>
      <c r="WLW29" s="293"/>
      <c r="WLX29" s="293"/>
      <c r="WLY29" s="293"/>
      <c r="WLZ29" s="293"/>
      <c r="WMA29" s="293"/>
      <c r="WMB29" s="293"/>
      <c r="WMC29" s="293"/>
      <c r="WMD29" s="293"/>
      <c r="WME29" s="293"/>
      <c r="WMF29" s="293"/>
      <c r="WMG29" s="293"/>
      <c r="WMH29" s="293"/>
      <c r="WMI29" s="293"/>
      <c r="WMJ29" s="293"/>
      <c r="WMK29" s="293"/>
      <c r="WML29" s="293"/>
      <c r="WMM29" s="293"/>
      <c r="WMN29" s="293"/>
      <c r="WMO29" s="293"/>
      <c r="WMP29" s="293"/>
      <c r="WMQ29" s="293"/>
      <c r="WMR29" s="293"/>
      <c r="WMS29" s="293"/>
      <c r="WMT29" s="293"/>
      <c r="WMU29" s="293"/>
      <c r="WMV29" s="293"/>
      <c r="WMW29" s="293"/>
      <c r="WMX29" s="293"/>
      <c r="WMY29" s="293"/>
      <c r="WMZ29" s="293"/>
      <c r="WNA29" s="293"/>
      <c r="WNB29" s="293"/>
      <c r="WNC29" s="293"/>
      <c r="WND29" s="293"/>
      <c r="WNE29" s="293"/>
      <c r="WNF29" s="293"/>
      <c r="WNG29" s="293"/>
      <c r="WNH29" s="293"/>
      <c r="WNI29" s="293"/>
      <c r="WNJ29" s="293"/>
      <c r="WNK29" s="293"/>
      <c r="WNL29" s="293"/>
      <c r="WNM29" s="293"/>
      <c r="WNN29" s="293"/>
      <c r="WNO29" s="293"/>
      <c r="WNP29" s="293"/>
      <c r="WNQ29" s="293"/>
      <c r="WNR29" s="293"/>
      <c r="WNS29" s="293"/>
      <c r="WNT29" s="293"/>
      <c r="WNU29" s="293"/>
      <c r="WNV29" s="293"/>
      <c r="WNW29" s="293"/>
      <c r="WNX29" s="293"/>
      <c r="WNY29" s="293"/>
      <c r="WNZ29" s="293"/>
      <c r="WOA29" s="293"/>
      <c r="WOB29" s="293"/>
      <c r="WOC29" s="293"/>
      <c r="WOD29" s="293"/>
      <c r="WOE29" s="293"/>
      <c r="WOF29" s="293"/>
      <c r="WOG29" s="293"/>
      <c r="WOH29" s="293"/>
      <c r="WOI29" s="293"/>
      <c r="WOJ29" s="293"/>
      <c r="WOK29" s="293"/>
      <c r="WOL29" s="293"/>
      <c r="WOM29" s="293"/>
      <c r="WON29" s="293"/>
      <c r="WOO29" s="293"/>
      <c r="WOP29" s="293"/>
      <c r="WOQ29" s="293"/>
      <c r="WOR29" s="293"/>
      <c r="WOS29" s="293"/>
      <c r="WOT29" s="293"/>
      <c r="WOU29" s="293"/>
      <c r="WOV29" s="293"/>
      <c r="WOW29" s="293"/>
      <c r="WOX29" s="293"/>
      <c r="WOY29" s="293"/>
      <c r="WOZ29" s="293"/>
      <c r="WPA29" s="293"/>
      <c r="WPB29" s="293"/>
      <c r="WPC29" s="293"/>
      <c r="WPD29" s="293"/>
      <c r="WPE29" s="293"/>
      <c r="WPF29" s="293"/>
      <c r="WPG29" s="293"/>
      <c r="WPH29" s="293"/>
      <c r="WPI29" s="293"/>
      <c r="WPJ29" s="293"/>
      <c r="WPK29" s="293"/>
      <c r="WPL29" s="293"/>
      <c r="WPM29" s="293"/>
      <c r="WPN29" s="293"/>
      <c r="WPO29" s="293"/>
      <c r="WPP29" s="293"/>
      <c r="WPQ29" s="293"/>
      <c r="WPR29" s="293"/>
      <c r="WPS29" s="293"/>
      <c r="WPT29" s="293"/>
      <c r="WPU29" s="293"/>
      <c r="WPV29" s="293"/>
      <c r="WPW29" s="293"/>
      <c r="WPX29" s="293"/>
      <c r="WPY29" s="293"/>
      <c r="WPZ29" s="293"/>
      <c r="WQA29" s="293"/>
      <c r="WQB29" s="293"/>
      <c r="WQC29" s="293"/>
      <c r="WQD29" s="293"/>
      <c r="WQE29" s="293"/>
      <c r="WQF29" s="293"/>
      <c r="WQG29" s="293"/>
      <c r="WQH29" s="293"/>
      <c r="WQI29" s="293"/>
      <c r="WQJ29" s="293"/>
      <c r="WQK29" s="293"/>
      <c r="WQL29" s="293"/>
      <c r="WQM29" s="293"/>
      <c r="WQN29" s="293"/>
      <c r="WQO29" s="293"/>
      <c r="WQP29" s="293"/>
      <c r="WQQ29" s="293"/>
      <c r="WQR29" s="293"/>
      <c r="WQS29" s="293"/>
      <c r="WQT29" s="293"/>
      <c r="WQU29" s="293"/>
      <c r="WQV29" s="293"/>
      <c r="WQW29" s="293"/>
      <c r="WQX29" s="293"/>
      <c r="WQY29" s="293"/>
      <c r="WQZ29" s="293"/>
      <c r="WRA29" s="293"/>
      <c r="WRB29" s="293"/>
      <c r="WRC29" s="293"/>
      <c r="WRD29" s="293"/>
      <c r="WRE29" s="293"/>
      <c r="WRF29" s="293"/>
      <c r="WRG29" s="293"/>
      <c r="WRH29" s="293"/>
      <c r="WRI29" s="293"/>
      <c r="WRJ29" s="293"/>
      <c r="WRK29" s="293"/>
      <c r="WRL29" s="293"/>
      <c r="WRM29" s="293"/>
      <c r="WRN29" s="293"/>
      <c r="WRO29" s="293"/>
      <c r="WRP29" s="293"/>
      <c r="WRQ29" s="293"/>
      <c r="WRR29" s="293"/>
      <c r="WRS29" s="293"/>
      <c r="WRT29" s="293"/>
      <c r="WRU29" s="293"/>
      <c r="WRV29" s="293"/>
      <c r="WRW29" s="293"/>
      <c r="WRX29" s="293"/>
      <c r="WRY29" s="293"/>
      <c r="WRZ29" s="293"/>
      <c r="WSA29" s="293"/>
      <c r="WSB29" s="293"/>
      <c r="WSC29" s="293"/>
      <c r="WSD29" s="293"/>
      <c r="WSE29" s="293"/>
      <c r="WSF29" s="293"/>
      <c r="WSG29" s="293"/>
      <c r="WSH29" s="293"/>
      <c r="WSI29" s="293"/>
      <c r="WSJ29" s="293"/>
      <c r="WSK29" s="293"/>
      <c r="WSL29" s="293"/>
      <c r="WSM29" s="293"/>
      <c r="WSN29" s="293"/>
      <c r="WSO29" s="293"/>
      <c r="WSP29" s="293"/>
      <c r="WSQ29" s="293"/>
      <c r="WSR29" s="293"/>
      <c r="WSS29" s="293"/>
      <c r="WST29" s="293"/>
      <c r="WSU29" s="293"/>
      <c r="WSV29" s="293"/>
      <c r="WSW29" s="293"/>
      <c r="WSX29" s="293"/>
      <c r="WSY29" s="293"/>
      <c r="WSZ29" s="293"/>
      <c r="WTA29" s="293"/>
      <c r="WTB29" s="293"/>
      <c r="WTC29" s="293"/>
      <c r="WTD29" s="293"/>
      <c r="WTE29" s="293"/>
      <c r="WTF29" s="293"/>
      <c r="WTG29" s="293"/>
      <c r="WTH29" s="293"/>
      <c r="WTI29" s="293"/>
      <c r="WTJ29" s="293"/>
      <c r="WTK29" s="293"/>
      <c r="WTL29" s="293"/>
      <c r="WTM29" s="293"/>
      <c r="WTN29" s="293"/>
      <c r="WTO29" s="293"/>
      <c r="WTP29" s="293"/>
      <c r="WTQ29" s="293"/>
      <c r="WTR29" s="293"/>
      <c r="WTS29" s="293"/>
      <c r="WTT29" s="293"/>
      <c r="WTU29" s="293"/>
      <c r="WTV29" s="293"/>
      <c r="WTW29" s="293"/>
      <c r="WTX29" s="293"/>
      <c r="WTY29" s="293"/>
      <c r="WTZ29" s="293"/>
      <c r="WUA29" s="293"/>
      <c r="WUB29" s="293"/>
      <c r="WUC29" s="293"/>
      <c r="WUD29" s="293"/>
      <c r="WUE29" s="293"/>
      <c r="WUF29" s="293"/>
      <c r="WUG29" s="293"/>
      <c r="WUH29" s="293"/>
      <c r="WUI29" s="293"/>
      <c r="WUJ29" s="293"/>
      <c r="WUK29" s="293"/>
      <c r="WUL29" s="293"/>
      <c r="WUM29" s="293"/>
      <c r="WUN29" s="293"/>
      <c r="WUO29" s="293"/>
      <c r="WUP29" s="293"/>
      <c r="WUQ29" s="293"/>
      <c r="WUR29" s="293"/>
      <c r="WUS29" s="293"/>
      <c r="WUT29" s="293"/>
      <c r="WUU29" s="293"/>
      <c r="WUV29" s="293"/>
      <c r="WUW29" s="293"/>
      <c r="WUX29" s="293"/>
      <c r="WUY29" s="293"/>
      <c r="WUZ29" s="293"/>
      <c r="WVA29" s="293"/>
      <c r="WVB29" s="293"/>
      <c r="WVC29" s="293"/>
      <c r="WVD29" s="293"/>
      <c r="WVE29" s="293"/>
      <c r="WVF29" s="293"/>
      <c r="WVG29" s="293"/>
      <c r="WVH29" s="293"/>
      <c r="WVI29" s="293"/>
      <c r="WVJ29" s="293"/>
      <c r="WVK29" s="293"/>
      <c r="WVL29" s="293"/>
      <c r="WVM29" s="293"/>
      <c r="WVN29" s="293"/>
      <c r="WVO29" s="293"/>
      <c r="WVP29" s="293"/>
      <c r="WVQ29" s="293"/>
      <c r="WVR29" s="293"/>
      <c r="WVS29" s="293"/>
      <c r="WVT29" s="293"/>
      <c r="WVU29" s="293"/>
      <c r="WVV29" s="293"/>
      <c r="WVW29" s="293"/>
      <c r="WVX29" s="293"/>
      <c r="WVY29" s="293"/>
      <c r="WVZ29" s="293"/>
      <c r="WWA29" s="293"/>
      <c r="WWB29" s="293"/>
      <c r="WWC29" s="293"/>
      <c r="WWD29" s="293"/>
      <c r="WWE29" s="293"/>
      <c r="WWF29" s="293"/>
      <c r="WWG29" s="293"/>
      <c r="WWH29" s="293"/>
      <c r="WWI29" s="293"/>
      <c r="WWJ29" s="293"/>
      <c r="WWK29" s="293"/>
      <c r="WWL29" s="293"/>
      <c r="WWM29" s="293"/>
      <c r="WWN29" s="293"/>
      <c r="WWO29" s="293"/>
      <c r="WWP29" s="293"/>
      <c r="WWQ29" s="293"/>
      <c r="WWR29" s="293"/>
      <c r="WWS29" s="293"/>
      <c r="WWT29" s="293"/>
      <c r="WWU29" s="293"/>
      <c r="WWV29" s="293"/>
      <c r="WWW29" s="293"/>
      <c r="WWX29" s="293"/>
      <c r="WWY29" s="293"/>
      <c r="WWZ29" s="293"/>
      <c r="WXA29" s="293"/>
      <c r="WXB29" s="293"/>
      <c r="WXC29" s="293"/>
      <c r="WXD29" s="293"/>
      <c r="WXE29" s="293"/>
      <c r="WXF29" s="293"/>
      <c r="WXG29" s="293"/>
      <c r="WXH29" s="293"/>
      <c r="WXI29" s="293"/>
      <c r="WXJ29" s="293"/>
      <c r="WXK29" s="293"/>
      <c r="WXL29" s="293"/>
      <c r="WXM29" s="293"/>
      <c r="WXN29" s="293"/>
      <c r="WXO29" s="293"/>
      <c r="WXP29" s="293"/>
      <c r="WXQ29" s="293"/>
      <c r="WXR29" s="293"/>
      <c r="WXS29" s="293"/>
      <c r="WXT29" s="293"/>
      <c r="WXU29" s="293"/>
      <c r="WXV29" s="293"/>
      <c r="WXW29" s="293"/>
      <c r="WXX29" s="293"/>
      <c r="WXY29" s="293"/>
      <c r="WXZ29" s="293"/>
      <c r="WYA29" s="293"/>
      <c r="WYB29" s="293"/>
      <c r="WYC29" s="293"/>
      <c r="WYD29" s="293"/>
      <c r="WYE29" s="293"/>
      <c r="WYF29" s="293"/>
      <c r="WYG29" s="293"/>
      <c r="WYH29" s="293"/>
      <c r="WYI29" s="293"/>
      <c r="WYJ29" s="293"/>
      <c r="WYK29" s="293"/>
      <c r="WYL29" s="293"/>
      <c r="WYM29" s="293"/>
      <c r="WYN29" s="293"/>
      <c r="WYO29" s="293"/>
      <c r="WYP29" s="293"/>
      <c r="WYQ29" s="293"/>
      <c r="WYR29" s="293"/>
      <c r="WYS29" s="293"/>
      <c r="WYT29" s="293"/>
      <c r="WYU29" s="293"/>
      <c r="WYV29" s="293"/>
      <c r="WYW29" s="293"/>
      <c r="WYX29" s="293"/>
      <c r="WYY29" s="293"/>
      <c r="WYZ29" s="293"/>
      <c r="WZA29" s="293"/>
      <c r="WZB29" s="293"/>
      <c r="WZC29" s="293"/>
      <c r="WZD29" s="293"/>
      <c r="WZE29" s="293"/>
      <c r="WZF29" s="293"/>
      <c r="WZG29" s="293"/>
      <c r="WZH29" s="293"/>
      <c r="WZI29" s="293"/>
      <c r="WZJ29" s="293"/>
      <c r="WZK29" s="293"/>
      <c r="WZL29" s="293"/>
      <c r="WZM29" s="293"/>
      <c r="WZN29" s="293"/>
      <c r="WZO29" s="293"/>
      <c r="WZP29" s="293"/>
      <c r="WZQ29" s="293"/>
      <c r="WZR29" s="293"/>
      <c r="WZS29" s="293"/>
      <c r="WZT29" s="293"/>
      <c r="WZU29" s="293"/>
      <c r="WZV29" s="293"/>
      <c r="WZW29" s="293"/>
      <c r="WZX29" s="293"/>
      <c r="WZY29" s="293"/>
      <c r="WZZ29" s="293"/>
      <c r="XAA29" s="293"/>
      <c r="XAB29" s="293"/>
      <c r="XAC29" s="293"/>
      <c r="XAD29" s="293"/>
      <c r="XAE29" s="293"/>
      <c r="XAF29" s="293"/>
      <c r="XAG29" s="293"/>
      <c r="XAH29" s="293"/>
      <c r="XAI29" s="293"/>
      <c r="XAJ29" s="293"/>
      <c r="XAK29" s="293"/>
      <c r="XAL29" s="293"/>
      <c r="XAM29" s="293"/>
      <c r="XAN29" s="293"/>
      <c r="XAO29" s="293"/>
      <c r="XAP29" s="293"/>
      <c r="XAQ29" s="293"/>
      <c r="XAR29" s="293"/>
      <c r="XAS29" s="293"/>
      <c r="XAT29" s="293"/>
      <c r="XAU29" s="293"/>
      <c r="XAV29" s="293"/>
      <c r="XAW29" s="293"/>
      <c r="XAX29" s="293"/>
      <c r="XAY29" s="293"/>
      <c r="XAZ29" s="293"/>
      <c r="XBA29" s="293"/>
      <c r="XBB29" s="293"/>
      <c r="XBC29" s="293"/>
      <c r="XBD29" s="293"/>
      <c r="XBE29" s="293"/>
      <c r="XBF29" s="293"/>
      <c r="XBG29" s="293"/>
      <c r="XBH29" s="293"/>
      <c r="XBI29" s="293"/>
      <c r="XBJ29" s="293"/>
      <c r="XBK29" s="293"/>
      <c r="XBL29" s="293"/>
      <c r="XBM29" s="293"/>
      <c r="XBN29" s="293"/>
      <c r="XBO29" s="293"/>
      <c r="XBP29" s="293"/>
      <c r="XBQ29" s="293"/>
      <c r="XBR29" s="293"/>
      <c r="XBS29" s="293"/>
      <c r="XBT29" s="293"/>
      <c r="XBU29" s="293"/>
      <c r="XBV29" s="293"/>
      <c r="XBW29" s="293"/>
      <c r="XBX29" s="293"/>
      <c r="XBY29" s="293"/>
      <c r="XBZ29" s="293"/>
      <c r="XCA29" s="293"/>
      <c r="XCB29" s="293"/>
      <c r="XCC29" s="293"/>
      <c r="XCD29" s="293"/>
      <c r="XCE29" s="293"/>
      <c r="XCF29" s="293"/>
      <c r="XCG29" s="293"/>
      <c r="XCH29" s="293"/>
      <c r="XCI29" s="293"/>
      <c r="XCJ29" s="293"/>
      <c r="XCK29" s="293"/>
      <c r="XCL29" s="293"/>
      <c r="XCM29" s="293"/>
      <c r="XCN29" s="293"/>
      <c r="XCO29" s="293"/>
      <c r="XCP29" s="293"/>
      <c r="XCQ29" s="293"/>
      <c r="XCR29" s="293"/>
      <c r="XCS29" s="293"/>
      <c r="XCT29" s="293"/>
      <c r="XCU29" s="293"/>
      <c r="XCV29" s="293"/>
      <c r="XCW29" s="293"/>
      <c r="XCX29" s="293"/>
      <c r="XCY29" s="293"/>
      <c r="XCZ29" s="293"/>
      <c r="XDA29" s="293"/>
      <c r="XDB29" s="293"/>
      <c r="XDC29" s="293"/>
      <c r="XDD29" s="293"/>
      <c r="XDE29" s="293"/>
      <c r="XDF29" s="293"/>
      <c r="XDG29" s="293"/>
      <c r="XDH29" s="293"/>
      <c r="XDI29" s="293"/>
      <c r="XDJ29" s="293"/>
      <c r="XDK29" s="293"/>
      <c r="XDL29" s="293"/>
      <c r="XDM29" s="293"/>
      <c r="XDN29" s="293"/>
      <c r="XDO29" s="293"/>
      <c r="XDP29" s="293"/>
      <c r="XDQ29" s="293"/>
      <c r="XDR29" s="293"/>
      <c r="XDS29" s="293"/>
      <c r="XDT29" s="293"/>
      <c r="XDU29" s="293"/>
      <c r="XDV29" s="293"/>
      <c r="XDW29" s="293"/>
      <c r="XDX29" s="293"/>
      <c r="XDY29" s="293"/>
      <c r="XDZ29" s="293"/>
      <c r="XEA29" s="293"/>
      <c r="XEB29" s="293"/>
      <c r="XEC29" s="293"/>
      <c r="XED29" s="293"/>
      <c r="XEE29" s="293"/>
      <c r="XEF29" s="293"/>
      <c r="XEG29" s="293"/>
      <c r="XEH29" s="293"/>
      <c r="XEI29" s="293"/>
      <c r="XEJ29" s="293"/>
      <c r="XEK29" s="293"/>
      <c r="XEL29" s="293"/>
      <c r="XEM29" s="293"/>
      <c r="XEN29" s="293"/>
      <c r="XEO29" s="293"/>
      <c r="XEP29" s="293"/>
      <c r="XEQ29" s="293"/>
      <c r="XER29" s="293"/>
      <c r="XES29" s="293"/>
      <c r="XET29" s="293"/>
      <c r="XEU29" s="293"/>
      <c r="XEV29" s="293"/>
      <c r="XEW29" s="293"/>
      <c r="XEX29" s="293"/>
      <c r="XEY29" s="293"/>
      <c r="XEZ29" s="293"/>
      <c r="XFA29" s="293"/>
      <c r="XFB29" s="293"/>
      <c r="XFC29" s="293"/>
      <c r="XFD29" s="293"/>
    </row>
    <row r="30" s="293" customFormat="true" ht="32.1" customHeight="true" spans="1:238">
      <c r="A30" s="585"/>
      <c r="B30" s="583" t="s">
        <v>28</v>
      </c>
      <c r="C30" s="577"/>
      <c r="D30" s="574"/>
      <c r="E30" s="574"/>
      <c r="F30" s="574"/>
      <c r="G30" s="574"/>
      <c r="H30" s="574"/>
      <c r="I30" s="574"/>
      <c r="J30" s="574"/>
      <c r="K30" s="574"/>
      <c r="L30" s="574"/>
      <c r="M30" s="574"/>
      <c r="N30" s="574"/>
      <c r="O30" s="574"/>
      <c r="P30" s="574"/>
      <c r="Q30" s="574"/>
      <c r="R30" s="574"/>
      <c r="S30" s="574"/>
      <c r="T30" s="574"/>
      <c r="U30" s="574"/>
      <c r="V30" s="574"/>
      <c r="W30" s="574"/>
      <c r="X30" s="574"/>
      <c r="Y30" s="574"/>
      <c r="Z30" s="574"/>
      <c r="AA30" s="574"/>
      <c r="AB30" s="574"/>
      <c r="AC30" s="574"/>
      <c r="AD30" s="574"/>
      <c r="AE30" s="574"/>
      <c r="AF30" s="574"/>
      <c r="AG30" s="574"/>
      <c r="AH30" s="574"/>
      <c r="AI30" s="574"/>
      <c r="AJ30" s="574"/>
      <c r="AK30" s="574"/>
      <c r="AL30" s="574"/>
      <c r="AM30" s="574"/>
      <c r="AN30" s="574"/>
      <c r="AO30" s="574"/>
      <c r="AP30" s="574"/>
      <c r="AQ30" s="574"/>
      <c r="AR30" s="574"/>
      <c r="AS30" s="574"/>
      <c r="AT30" s="574"/>
      <c r="AU30" s="574"/>
      <c r="AV30" s="574"/>
      <c r="AW30" s="574"/>
      <c r="AX30" s="574"/>
      <c r="AY30" s="574"/>
      <c r="AZ30" s="574"/>
      <c r="BA30" s="574"/>
      <c r="BB30" s="574"/>
      <c r="BC30" s="574"/>
      <c r="BD30" s="574"/>
      <c r="BE30" s="574"/>
      <c r="BF30" s="574"/>
      <c r="BG30" s="574"/>
      <c r="BH30" s="574"/>
      <c r="BI30" s="574"/>
      <c r="BJ30" s="574"/>
      <c r="BK30" s="574"/>
      <c r="BL30" s="574"/>
      <c r="BM30" s="574"/>
      <c r="BN30" s="574"/>
      <c r="BO30" s="574"/>
      <c r="BP30" s="574"/>
      <c r="BQ30" s="574"/>
      <c r="BR30" s="574"/>
      <c r="BS30" s="574"/>
      <c r="BT30" s="574"/>
      <c r="BU30" s="574"/>
      <c r="BV30" s="574"/>
      <c r="BW30" s="574"/>
      <c r="BX30" s="574"/>
      <c r="BY30" s="574"/>
      <c r="BZ30" s="574"/>
      <c r="CA30" s="574"/>
      <c r="CB30" s="574"/>
      <c r="CC30" s="574"/>
      <c r="CD30" s="574"/>
      <c r="CE30" s="574"/>
      <c r="CF30" s="574"/>
      <c r="CG30" s="574"/>
      <c r="CH30" s="574"/>
      <c r="CI30" s="574"/>
      <c r="CJ30" s="574"/>
      <c r="CK30" s="574"/>
      <c r="CL30" s="574"/>
      <c r="CM30" s="574"/>
      <c r="CN30" s="574"/>
      <c r="CO30" s="574"/>
      <c r="CP30" s="574"/>
      <c r="CQ30" s="574"/>
      <c r="CR30" s="574"/>
      <c r="CS30" s="574"/>
      <c r="CT30" s="574"/>
      <c r="CU30" s="574"/>
      <c r="CV30" s="574"/>
      <c r="CW30" s="574"/>
      <c r="CX30" s="574"/>
      <c r="CY30" s="574"/>
      <c r="CZ30" s="574"/>
      <c r="DA30" s="574"/>
      <c r="DB30" s="574"/>
      <c r="DC30" s="574"/>
      <c r="DD30" s="574"/>
      <c r="DE30" s="574"/>
      <c r="DF30" s="574"/>
      <c r="DG30" s="574"/>
      <c r="DH30" s="574"/>
      <c r="DI30" s="574"/>
      <c r="DJ30" s="574"/>
      <c r="DK30" s="574"/>
      <c r="DL30" s="574"/>
      <c r="DM30" s="574"/>
      <c r="DN30" s="574"/>
      <c r="DO30" s="574"/>
      <c r="DP30" s="574"/>
      <c r="DQ30" s="574"/>
      <c r="DR30" s="574"/>
      <c r="DS30" s="574"/>
      <c r="DT30" s="574"/>
      <c r="DU30" s="574"/>
      <c r="DV30" s="574"/>
      <c r="DW30" s="574"/>
      <c r="DX30" s="574"/>
      <c r="DY30" s="574"/>
      <c r="DZ30" s="574"/>
      <c r="EA30" s="574"/>
      <c r="EB30" s="574"/>
      <c r="EC30" s="574"/>
      <c r="ED30" s="574"/>
      <c r="EE30" s="574"/>
      <c r="EF30" s="574"/>
      <c r="EG30" s="574"/>
      <c r="EH30" s="574"/>
      <c r="EI30" s="574"/>
      <c r="EJ30" s="574"/>
      <c r="EK30" s="574"/>
      <c r="EL30" s="574"/>
      <c r="EM30" s="574"/>
      <c r="EN30" s="574"/>
      <c r="EO30" s="574"/>
      <c r="EP30" s="574"/>
      <c r="EQ30" s="574"/>
      <c r="ER30" s="574"/>
      <c r="ES30" s="574"/>
      <c r="ET30" s="574"/>
      <c r="EU30" s="574"/>
      <c r="EV30" s="574"/>
      <c r="EW30" s="574"/>
      <c r="EX30" s="574"/>
      <c r="EY30" s="574"/>
      <c r="EZ30" s="574"/>
      <c r="FA30" s="574"/>
      <c r="FB30" s="574"/>
      <c r="FC30" s="574"/>
      <c r="FD30" s="574"/>
      <c r="FE30" s="574"/>
      <c r="FF30" s="574"/>
      <c r="FG30" s="574"/>
      <c r="FH30" s="574"/>
      <c r="FI30" s="574"/>
      <c r="FJ30" s="574"/>
      <c r="FK30" s="574"/>
      <c r="FL30" s="574"/>
      <c r="FM30" s="574"/>
      <c r="FN30" s="574"/>
      <c r="FO30" s="574"/>
      <c r="FP30" s="574"/>
      <c r="FQ30" s="574"/>
      <c r="FR30" s="574"/>
      <c r="FS30" s="574"/>
      <c r="FT30" s="574"/>
      <c r="FU30" s="574"/>
      <c r="FV30" s="574"/>
      <c r="FW30" s="574"/>
      <c r="FX30" s="574"/>
      <c r="FY30" s="574"/>
      <c r="FZ30" s="574"/>
      <c r="GA30" s="574"/>
      <c r="GB30" s="574"/>
      <c r="GC30" s="574"/>
      <c r="GD30" s="574"/>
      <c r="GE30" s="574"/>
      <c r="GF30" s="574"/>
      <c r="GG30" s="574"/>
      <c r="GH30" s="574"/>
      <c r="GI30" s="574"/>
      <c r="GJ30" s="574"/>
      <c r="GK30" s="574"/>
      <c r="GL30" s="574"/>
      <c r="GM30" s="574"/>
      <c r="GN30" s="574"/>
      <c r="GO30" s="574"/>
      <c r="GP30" s="574"/>
      <c r="GQ30" s="574"/>
      <c r="GR30" s="574"/>
      <c r="GS30" s="574"/>
      <c r="GT30" s="574"/>
      <c r="GU30" s="574"/>
      <c r="GV30" s="574"/>
      <c r="GW30" s="574"/>
      <c r="GX30" s="574"/>
      <c r="GY30" s="574"/>
      <c r="GZ30" s="574"/>
      <c r="HA30" s="574"/>
      <c r="HB30" s="574"/>
      <c r="HC30" s="574"/>
      <c r="HD30" s="574"/>
      <c r="HE30" s="574"/>
      <c r="HF30" s="574"/>
      <c r="HG30" s="574"/>
      <c r="HH30" s="574"/>
      <c r="HI30" s="574"/>
      <c r="HJ30" s="574"/>
      <c r="HK30" s="574"/>
      <c r="HL30" s="574"/>
      <c r="HM30" s="574"/>
      <c r="HN30" s="574"/>
      <c r="HO30" s="574"/>
      <c r="HP30" s="574"/>
      <c r="HQ30" s="574"/>
      <c r="HR30" s="574"/>
      <c r="HS30" s="574"/>
      <c r="HT30" s="574"/>
      <c r="HU30" s="574"/>
      <c r="HV30" s="574"/>
      <c r="HW30" s="574"/>
      <c r="HX30" s="574"/>
      <c r="HY30" s="574"/>
      <c r="HZ30" s="574"/>
      <c r="IA30" s="574"/>
      <c r="IB30" s="574"/>
      <c r="IC30" s="574"/>
      <c r="ID30" s="574"/>
    </row>
    <row r="31" s="293" customFormat="true" ht="32.1" customHeight="true" spans="1:238">
      <c r="A31" s="585"/>
      <c r="B31" s="583" t="s">
        <v>29</v>
      </c>
      <c r="C31" s="577"/>
      <c r="D31" s="586"/>
      <c r="E31" s="574"/>
      <c r="F31" s="574"/>
      <c r="G31" s="574"/>
      <c r="H31" s="574"/>
      <c r="I31" s="574"/>
      <c r="J31" s="574"/>
      <c r="K31" s="574"/>
      <c r="L31" s="574"/>
      <c r="M31" s="574"/>
      <c r="N31" s="574"/>
      <c r="O31" s="574"/>
      <c r="P31" s="574"/>
      <c r="Q31" s="574"/>
      <c r="R31" s="574"/>
      <c r="S31" s="574"/>
      <c r="T31" s="574"/>
      <c r="U31" s="574"/>
      <c r="V31" s="574"/>
      <c r="W31" s="574"/>
      <c r="X31" s="574"/>
      <c r="Y31" s="574"/>
      <c r="Z31" s="574"/>
      <c r="AA31" s="574"/>
      <c r="AB31" s="574"/>
      <c r="AC31" s="574"/>
      <c r="AD31" s="574"/>
      <c r="AE31" s="574"/>
      <c r="AF31" s="574"/>
      <c r="AG31" s="574"/>
      <c r="AH31" s="574"/>
      <c r="AI31" s="574"/>
      <c r="AJ31" s="574"/>
      <c r="AK31" s="574"/>
      <c r="AL31" s="574"/>
      <c r="AM31" s="574"/>
      <c r="AN31" s="574"/>
      <c r="AO31" s="574"/>
      <c r="AP31" s="574"/>
      <c r="AQ31" s="574"/>
      <c r="AR31" s="574"/>
      <c r="AS31" s="574"/>
      <c r="AT31" s="574"/>
      <c r="AU31" s="574"/>
      <c r="AV31" s="574"/>
      <c r="AW31" s="574"/>
      <c r="AX31" s="574"/>
      <c r="AY31" s="574"/>
      <c r="AZ31" s="574"/>
      <c r="BA31" s="574"/>
      <c r="BB31" s="574"/>
      <c r="BC31" s="574"/>
      <c r="BD31" s="574"/>
      <c r="BE31" s="574"/>
      <c r="BF31" s="574"/>
      <c r="BG31" s="574"/>
      <c r="BH31" s="574"/>
      <c r="BI31" s="574"/>
      <c r="BJ31" s="574"/>
      <c r="BK31" s="574"/>
      <c r="BL31" s="574"/>
      <c r="BM31" s="574"/>
      <c r="BN31" s="574"/>
      <c r="BO31" s="574"/>
      <c r="BP31" s="574"/>
      <c r="BQ31" s="574"/>
      <c r="BR31" s="574"/>
      <c r="BS31" s="574"/>
      <c r="BT31" s="574"/>
      <c r="BU31" s="574"/>
      <c r="BV31" s="574"/>
      <c r="BW31" s="574"/>
      <c r="BX31" s="574"/>
      <c r="BY31" s="574"/>
      <c r="BZ31" s="574"/>
      <c r="CA31" s="574"/>
      <c r="CB31" s="574"/>
      <c r="CC31" s="574"/>
      <c r="CD31" s="574"/>
      <c r="CE31" s="574"/>
      <c r="CF31" s="574"/>
      <c r="CG31" s="574"/>
      <c r="CH31" s="574"/>
      <c r="CI31" s="574"/>
      <c r="CJ31" s="574"/>
      <c r="CK31" s="574"/>
      <c r="CL31" s="574"/>
      <c r="CM31" s="574"/>
      <c r="CN31" s="574"/>
      <c r="CO31" s="574"/>
      <c r="CP31" s="574"/>
      <c r="CQ31" s="574"/>
      <c r="CR31" s="574"/>
      <c r="CS31" s="574"/>
      <c r="CT31" s="574"/>
      <c r="CU31" s="574"/>
      <c r="CV31" s="574"/>
      <c r="CW31" s="574"/>
      <c r="CX31" s="574"/>
      <c r="CY31" s="574"/>
      <c r="CZ31" s="574"/>
      <c r="DA31" s="574"/>
      <c r="DB31" s="574"/>
      <c r="DC31" s="574"/>
      <c r="DD31" s="574"/>
      <c r="DE31" s="574"/>
      <c r="DF31" s="574"/>
      <c r="DG31" s="574"/>
      <c r="DH31" s="574"/>
      <c r="DI31" s="574"/>
      <c r="DJ31" s="574"/>
      <c r="DK31" s="574"/>
      <c r="DL31" s="574"/>
      <c r="DM31" s="574"/>
      <c r="DN31" s="574"/>
      <c r="DO31" s="574"/>
      <c r="DP31" s="574"/>
      <c r="DQ31" s="574"/>
      <c r="DR31" s="574"/>
      <c r="DS31" s="574"/>
      <c r="DT31" s="574"/>
      <c r="DU31" s="574"/>
      <c r="DV31" s="574"/>
      <c r="DW31" s="574"/>
      <c r="DX31" s="574"/>
      <c r="DY31" s="574"/>
      <c r="DZ31" s="574"/>
      <c r="EA31" s="574"/>
      <c r="EB31" s="574"/>
      <c r="EC31" s="574"/>
      <c r="ED31" s="574"/>
      <c r="EE31" s="574"/>
      <c r="EF31" s="574"/>
      <c r="EG31" s="574"/>
      <c r="EH31" s="574"/>
      <c r="EI31" s="574"/>
      <c r="EJ31" s="574"/>
      <c r="EK31" s="574"/>
      <c r="EL31" s="574"/>
      <c r="EM31" s="574"/>
      <c r="EN31" s="574"/>
      <c r="EO31" s="574"/>
      <c r="EP31" s="574"/>
      <c r="EQ31" s="574"/>
      <c r="ER31" s="574"/>
      <c r="ES31" s="574"/>
      <c r="ET31" s="574"/>
      <c r="EU31" s="574"/>
      <c r="EV31" s="574"/>
      <c r="EW31" s="574"/>
      <c r="EX31" s="574"/>
      <c r="EY31" s="574"/>
      <c r="EZ31" s="574"/>
      <c r="FA31" s="574"/>
      <c r="FB31" s="574"/>
      <c r="FC31" s="574"/>
      <c r="FD31" s="574"/>
      <c r="FE31" s="574"/>
      <c r="FF31" s="574"/>
      <c r="FG31" s="574"/>
      <c r="FH31" s="574"/>
      <c r="FI31" s="574"/>
      <c r="FJ31" s="574"/>
      <c r="FK31" s="574"/>
      <c r="FL31" s="574"/>
      <c r="FM31" s="574"/>
      <c r="FN31" s="574"/>
      <c r="FO31" s="574"/>
      <c r="FP31" s="574"/>
      <c r="FQ31" s="574"/>
      <c r="FR31" s="574"/>
      <c r="FS31" s="574"/>
      <c r="FT31" s="574"/>
      <c r="FU31" s="574"/>
      <c r="FV31" s="574"/>
      <c r="FW31" s="574"/>
      <c r="FX31" s="574"/>
      <c r="FY31" s="574"/>
      <c r="FZ31" s="574"/>
      <c r="GA31" s="574"/>
      <c r="GB31" s="574"/>
      <c r="GC31" s="574"/>
      <c r="GD31" s="574"/>
      <c r="GE31" s="574"/>
      <c r="GF31" s="574"/>
      <c r="GG31" s="574"/>
      <c r="GH31" s="574"/>
      <c r="GI31" s="574"/>
      <c r="GJ31" s="574"/>
      <c r="GK31" s="574"/>
      <c r="GL31" s="574"/>
      <c r="GM31" s="574"/>
      <c r="GN31" s="574"/>
      <c r="GO31" s="574"/>
      <c r="GP31" s="574"/>
      <c r="GQ31" s="574"/>
      <c r="GR31" s="574"/>
      <c r="GS31" s="574"/>
      <c r="GT31" s="574"/>
      <c r="GU31" s="574"/>
      <c r="GV31" s="574"/>
      <c r="GW31" s="574"/>
      <c r="GX31" s="574"/>
      <c r="GY31" s="574"/>
      <c r="GZ31" s="574"/>
      <c r="HA31" s="574"/>
      <c r="HB31" s="574"/>
      <c r="HC31" s="574"/>
      <c r="HD31" s="574"/>
      <c r="HE31" s="574"/>
      <c r="HF31" s="574"/>
      <c r="HG31" s="574"/>
      <c r="HH31" s="574"/>
      <c r="HI31" s="574"/>
      <c r="HJ31" s="574"/>
      <c r="HK31" s="574"/>
      <c r="HL31" s="574"/>
      <c r="HM31" s="574"/>
      <c r="HN31" s="574"/>
      <c r="HO31" s="574"/>
      <c r="HP31" s="574"/>
      <c r="HQ31" s="574"/>
      <c r="HR31" s="574"/>
      <c r="HS31" s="574"/>
      <c r="HT31" s="574"/>
      <c r="HU31" s="574"/>
      <c r="HV31" s="574"/>
      <c r="HW31" s="574"/>
      <c r="HX31" s="574"/>
      <c r="HY31" s="574"/>
      <c r="HZ31" s="574"/>
      <c r="IA31" s="574"/>
      <c r="IB31" s="574"/>
      <c r="IC31" s="574"/>
      <c r="ID31" s="574"/>
    </row>
    <row r="32" s="293" customFormat="true" ht="32.1" customHeight="true" spans="1:238">
      <c r="A32" s="585"/>
      <c r="B32" s="583" t="s">
        <v>30</v>
      </c>
      <c r="C32" s="577"/>
      <c r="D32" s="577"/>
      <c r="E32" s="574"/>
      <c r="F32" s="574"/>
      <c r="G32" s="574"/>
      <c r="H32" s="574"/>
      <c r="I32" s="574"/>
      <c r="J32" s="574"/>
      <c r="K32" s="574"/>
      <c r="L32" s="574"/>
      <c r="M32" s="574"/>
      <c r="N32" s="574"/>
      <c r="O32" s="574"/>
      <c r="P32" s="574"/>
      <c r="Q32" s="574"/>
      <c r="R32" s="574"/>
      <c r="S32" s="574"/>
      <c r="T32" s="574"/>
      <c r="U32" s="574"/>
      <c r="V32" s="574"/>
      <c r="W32" s="574"/>
      <c r="X32" s="574"/>
      <c r="Y32" s="574"/>
      <c r="Z32" s="574"/>
      <c r="AA32" s="574"/>
      <c r="AB32" s="574"/>
      <c r="AC32" s="574"/>
      <c r="AD32" s="574"/>
      <c r="AE32" s="574"/>
      <c r="AF32" s="574"/>
      <c r="AG32" s="574"/>
      <c r="AH32" s="574"/>
      <c r="AI32" s="574"/>
      <c r="AJ32" s="574"/>
      <c r="AK32" s="574"/>
      <c r="AL32" s="574"/>
      <c r="AM32" s="574"/>
      <c r="AN32" s="574"/>
      <c r="AO32" s="574"/>
      <c r="AP32" s="574"/>
      <c r="AQ32" s="574"/>
      <c r="AR32" s="574"/>
      <c r="AS32" s="574"/>
      <c r="AT32" s="574"/>
      <c r="AU32" s="574"/>
      <c r="AV32" s="574"/>
      <c r="AW32" s="574"/>
      <c r="AX32" s="574"/>
      <c r="AY32" s="574"/>
      <c r="AZ32" s="574"/>
      <c r="BA32" s="574"/>
      <c r="BB32" s="574"/>
      <c r="BC32" s="574"/>
      <c r="BD32" s="574"/>
      <c r="BE32" s="574"/>
      <c r="BF32" s="574"/>
      <c r="BG32" s="574"/>
      <c r="BH32" s="574"/>
      <c r="BI32" s="574"/>
      <c r="BJ32" s="574"/>
      <c r="BK32" s="574"/>
      <c r="BL32" s="574"/>
      <c r="BM32" s="574"/>
      <c r="BN32" s="574"/>
      <c r="BO32" s="574"/>
      <c r="BP32" s="574"/>
      <c r="BQ32" s="574"/>
      <c r="BR32" s="574"/>
      <c r="BS32" s="574"/>
      <c r="BT32" s="574"/>
      <c r="BU32" s="574"/>
      <c r="BV32" s="574"/>
      <c r="BW32" s="574"/>
      <c r="BX32" s="574"/>
      <c r="BY32" s="574"/>
      <c r="BZ32" s="574"/>
      <c r="CA32" s="574"/>
      <c r="CB32" s="574"/>
      <c r="CC32" s="574"/>
      <c r="CD32" s="574"/>
      <c r="CE32" s="574"/>
      <c r="CF32" s="574"/>
      <c r="CG32" s="574"/>
      <c r="CH32" s="574"/>
      <c r="CI32" s="574"/>
      <c r="CJ32" s="574"/>
      <c r="CK32" s="574"/>
      <c r="CL32" s="574"/>
      <c r="CM32" s="574"/>
      <c r="CN32" s="574"/>
      <c r="CO32" s="574"/>
      <c r="CP32" s="574"/>
      <c r="CQ32" s="574"/>
      <c r="CR32" s="574"/>
      <c r="CS32" s="574"/>
      <c r="CT32" s="574"/>
      <c r="CU32" s="574"/>
      <c r="CV32" s="574"/>
      <c r="CW32" s="574"/>
      <c r="CX32" s="574"/>
      <c r="CY32" s="574"/>
      <c r="CZ32" s="574"/>
      <c r="DA32" s="574"/>
      <c r="DB32" s="574"/>
      <c r="DC32" s="574"/>
      <c r="DD32" s="574"/>
      <c r="DE32" s="574"/>
      <c r="DF32" s="574"/>
      <c r="DG32" s="574"/>
      <c r="DH32" s="574"/>
      <c r="DI32" s="574"/>
      <c r="DJ32" s="574"/>
      <c r="DK32" s="574"/>
      <c r="DL32" s="574"/>
      <c r="DM32" s="574"/>
      <c r="DN32" s="574"/>
      <c r="DO32" s="574"/>
      <c r="DP32" s="574"/>
      <c r="DQ32" s="574"/>
      <c r="DR32" s="574"/>
      <c r="DS32" s="574"/>
      <c r="DT32" s="574"/>
      <c r="DU32" s="574"/>
      <c r="DV32" s="574"/>
      <c r="DW32" s="574"/>
      <c r="DX32" s="574"/>
      <c r="DY32" s="574"/>
      <c r="DZ32" s="574"/>
      <c r="EA32" s="574"/>
      <c r="EB32" s="574"/>
      <c r="EC32" s="574"/>
      <c r="ED32" s="574"/>
      <c r="EE32" s="574"/>
      <c r="EF32" s="574"/>
      <c r="EG32" s="574"/>
      <c r="EH32" s="574"/>
      <c r="EI32" s="574"/>
      <c r="EJ32" s="574"/>
      <c r="EK32" s="574"/>
      <c r="EL32" s="574"/>
      <c r="EM32" s="574"/>
      <c r="EN32" s="574"/>
      <c r="EO32" s="574"/>
      <c r="EP32" s="574"/>
      <c r="EQ32" s="574"/>
      <c r="ER32" s="574"/>
      <c r="ES32" s="574"/>
      <c r="ET32" s="574"/>
      <c r="EU32" s="574"/>
      <c r="EV32" s="574"/>
      <c r="EW32" s="574"/>
      <c r="EX32" s="574"/>
      <c r="EY32" s="574"/>
      <c r="EZ32" s="574"/>
      <c r="FA32" s="574"/>
      <c r="FB32" s="574"/>
      <c r="FC32" s="574"/>
      <c r="FD32" s="574"/>
      <c r="FE32" s="574"/>
      <c r="FF32" s="574"/>
      <c r="FG32" s="574"/>
      <c r="FH32" s="574"/>
      <c r="FI32" s="574"/>
      <c r="FJ32" s="574"/>
      <c r="FK32" s="574"/>
      <c r="FL32" s="574"/>
      <c r="FM32" s="574"/>
      <c r="FN32" s="574"/>
      <c r="FO32" s="574"/>
      <c r="FP32" s="574"/>
      <c r="FQ32" s="574"/>
      <c r="FR32" s="574"/>
      <c r="FS32" s="574"/>
      <c r="FT32" s="574"/>
      <c r="FU32" s="574"/>
      <c r="FV32" s="574"/>
      <c r="FW32" s="574"/>
      <c r="FX32" s="574"/>
      <c r="FY32" s="574"/>
      <c r="FZ32" s="574"/>
      <c r="GA32" s="574"/>
      <c r="GB32" s="574"/>
      <c r="GC32" s="574"/>
      <c r="GD32" s="574"/>
      <c r="GE32" s="574"/>
      <c r="GF32" s="574"/>
      <c r="GG32" s="574"/>
      <c r="GH32" s="574"/>
      <c r="GI32" s="574"/>
      <c r="GJ32" s="574"/>
      <c r="GK32" s="574"/>
      <c r="GL32" s="574"/>
      <c r="GM32" s="574"/>
      <c r="GN32" s="574"/>
      <c r="GO32" s="574"/>
      <c r="GP32" s="574"/>
      <c r="GQ32" s="574"/>
      <c r="GR32" s="574"/>
      <c r="GS32" s="574"/>
      <c r="GT32" s="574"/>
      <c r="GU32" s="574"/>
      <c r="GV32" s="574"/>
      <c r="GW32" s="574"/>
      <c r="GX32" s="574"/>
      <c r="GY32" s="574"/>
      <c r="GZ32" s="574"/>
      <c r="HA32" s="574"/>
      <c r="HB32" s="574"/>
      <c r="HC32" s="574"/>
      <c r="HD32" s="574"/>
      <c r="HE32" s="574"/>
      <c r="HF32" s="574"/>
      <c r="HG32" s="574"/>
      <c r="HH32" s="574"/>
      <c r="HI32" s="574"/>
      <c r="HJ32" s="574"/>
      <c r="HK32" s="574"/>
      <c r="HL32" s="574"/>
      <c r="HM32" s="574"/>
      <c r="HN32" s="574"/>
      <c r="HO32" s="574"/>
      <c r="HP32" s="574"/>
      <c r="HQ32" s="574"/>
      <c r="HR32" s="574"/>
      <c r="HS32" s="574"/>
      <c r="HT32" s="574"/>
      <c r="HU32" s="574"/>
      <c r="HV32" s="574"/>
      <c r="HW32" s="574"/>
      <c r="HX32" s="574"/>
      <c r="HY32" s="574"/>
      <c r="HZ32" s="574"/>
      <c r="IA32" s="574"/>
      <c r="IB32" s="574"/>
      <c r="IC32" s="574"/>
      <c r="ID32" s="574"/>
    </row>
    <row r="33" s="293" customFormat="true" ht="32.1" customHeight="true" spans="1:238">
      <c r="A33" s="585"/>
      <c r="B33" s="583" t="s">
        <v>31</v>
      </c>
      <c r="C33" s="577"/>
      <c r="D33" s="577"/>
      <c r="E33" s="574"/>
      <c r="F33" s="574"/>
      <c r="G33" s="574"/>
      <c r="H33" s="574"/>
      <c r="I33" s="574"/>
      <c r="J33" s="574"/>
      <c r="K33" s="574"/>
      <c r="L33" s="574"/>
      <c r="M33" s="574"/>
      <c r="N33" s="574"/>
      <c r="O33" s="574"/>
      <c r="P33" s="574"/>
      <c r="Q33" s="574"/>
      <c r="R33" s="574"/>
      <c r="S33" s="574"/>
      <c r="T33" s="574"/>
      <c r="U33" s="574"/>
      <c r="V33" s="574"/>
      <c r="W33" s="574"/>
      <c r="X33" s="574"/>
      <c r="Y33" s="574"/>
      <c r="Z33" s="574"/>
      <c r="AA33" s="574"/>
      <c r="AB33" s="574"/>
      <c r="AC33" s="574"/>
      <c r="AD33" s="574"/>
      <c r="AE33" s="574"/>
      <c r="AF33" s="574"/>
      <c r="AG33" s="574"/>
      <c r="AH33" s="574"/>
      <c r="AI33" s="574"/>
      <c r="AJ33" s="574"/>
      <c r="AK33" s="574"/>
      <c r="AL33" s="574"/>
      <c r="AM33" s="574"/>
      <c r="AN33" s="574"/>
      <c r="AO33" s="574"/>
      <c r="AP33" s="574"/>
      <c r="AQ33" s="574"/>
      <c r="AR33" s="574"/>
      <c r="AS33" s="574"/>
      <c r="AT33" s="574"/>
      <c r="AU33" s="574"/>
      <c r="AV33" s="574"/>
      <c r="AW33" s="574"/>
      <c r="AX33" s="574"/>
      <c r="AY33" s="574"/>
      <c r="AZ33" s="574"/>
      <c r="BA33" s="574"/>
      <c r="BB33" s="574"/>
      <c r="BC33" s="574"/>
      <c r="BD33" s="574"/>
      <c r="BE33" s="574"/>
      <c r="BF33" s="574"/>
      <c r="BG33" s="574"/>
      <c r="BH33" s="574"/>
      <c r="BI33" s="574"/>
      <c r="BJ33" s="574"/>
      <c r="BK33" s="574"/>
      <c r="BL33" s="574"/>
      <c r="BM33" s="574"/>
      <c r="BN33" s="574"/>
      <c r="BO33" s="574"/>
      <c r="BP33" s="574"/>
      <c r="BQ33" s="574"/>
      <c r="BR33" s="574"/>
      <c r="BS33" s="574"/>
      <c r="BT33" s="574"/>
      <c r="BU33" s="574"/>
      <c r="BV33" s="574"/>
      <c r="BW33" s="574"/>
      <c r="BX33" s="574"/>
      <c r="BY33" s="574"/>
      <c r="BZ33" s="574"/>
      <c r="CA33" s="574"/>
      <c r="CB33" s="574"/>
      <c r="CC33" s="574"/>
      <c r="CD33" s="574"/>
      <c r="CE33" s="574"/>
      <c r="CF33" s="574"/>
      <c r="CG33" s="574"/>
      <c r="CH33" s="574"/>
      <c r="CI33" s="574"/>
      <c r="CJ33" s="574"/>
      <c r="CK33" s="574"/>
      <c r="CL33" s="574"/>
      <c r="CM33" s="574"/>
      <c r="CN33" s="574"/>
      <c r="CO33" s="574"/>
      <c r="CP33" s="574"/>
      <c r="CQ33" s="574"/>
      <c r="CR33" s="574"/>
      <c r="CS33" s="574"/>
      <c r="CT33" s="574"/>
      <c r="CU33" s="574"/>
      <c r="CV33" s="574"/>
      <c r="CW33" s="574"/>
      <c r="CX33" s="574"/>
      <c r="CY33" s="574"/>
      <c r="CZ33" s="574"/>
      <c r="DA33" s="574"/>
      <c r="DB33" s="574"/>
      <c r="DC33" s="574"/>
      <c r="DD33" s="574"/>
      <c r="DE33" s="574"/>
      <c r="DF33" s="574"/>
      <c r="DG33" s="574"/>
      <c r="DH33" s="574"/>
      <c r="DI33" s="574"/>
      <c r="DJ33" s="574"/>
      <c r="DK33" s="574"/>
      <c r="DL33" s="574"/>
      <c r="DM33" s="574"/>
      <c r="DN33" s="574"/>
      <c r="DO33" s="574"/>
      <c r="DP33" s="574"/>
      <c r="DQ33" s="574"/>
      <c r="DR33" s="574"/>
      <c r="DS33" s="574"/>
      <c r="DT33" s="574"/>
      <c r="DU33" s="574"/>
      <c r="DV33" s="574"/>
      <c r="DW33" s="574"/>
      <c r="DX33" s="574"/>
      <c r="DY33" s="574"/>
      <c r="DZ33" s="574"/>
      <c r="EA33" s="574"/>
      <c r="EB33" s="574"/>
      <c r="EC33" s="574"/>
      <c r="ED33" s="574"/>
      <c r="EE33" s="574"/>
      <c r="EF33" s="574"/>
      <c r="EG33" s="574"/>
      <c r="EH33" s="574"/>
      <c r="EI33" s="574"/>
      <c r="EJ33" s="574"/>
      <c r="EK33" s="574"/>
      <c r="EL33" s="574"/>
      <c r="EM33" s="574"/>
      <c r="EN33" s="574"/>
      <c r="EO33" s="574"/>
      <c r="EP33" s="574"/>
      <c r="EQ33" s="574"/>
      <c r="ER33" s="574"/>
      <c r="ES33" s="574"/>
      <c r="ET33" s="574"/>
      <c r="EU33" s="574"/>
      <c r="EV33" s="574"/>
      <c r="EW33" s="574"/>
      <c r="EX33" s="574"/>
      <c r="EY33" s="574"/>
      <c r="EZ33" s="574"/>
      <c r="FA33" s="574"/>
      <c r="FB33" s="574"/>
      <c r="FC33" s="574"/>
      <c r="FD33" s="574"/>
      <c r="FE33" s="574"/>
      <c r="FF33" s="574"/>
      <c r="FG33" s="574"/>
      <c r="FH33" s="574"/>
      <c r="FI33" s="574"/>
      <c r="FJ33" s="574"/>
      <c r="FK33" s="574"/>
      <c r="FL33" s="574"/>
      <c r="FM33" s="574"/>
      <c r="FN33" s="574"/>
      <c r="FO33" s="574"/>
      <c r="FP33" s="574"/>
      <c r="FQ33" s="574"/>
      <c r="FR33" s="574"/>
      <c r="FS33" s="574"/>
      <c r="FT33" s="574"/>
      <c r="FU33" s="574"/>
      <c r="FV33" s="574"/>
      <c r="FW33" s="574"/>
      <c r="FX33" s="574"/>
      <c r="FY33" s="574"/>
      <c r="FZ33" s="574"/>
      <c r="GA33" s="574"/>
      <c r="GB33" s="574"/>
      <c r="GC33" s="574"/>
      <c r="GD33" s="574"/>
      <c r="GE33" s="574"/>
      <c r="GF33" s="574"/>
      <c r="GG33" s="574"/>
      <c r="GH33" s="574"/>
      <c r="GI33" s="574"/>
      <c r="GJ33" s="574"/>
      <c r="GK33" s="574"/>
      <c r="GL33" s="574"/>
      <c r="GM33" s="574"/>
      <c r="GN33" s="574"/>
      <c r="GO33" s="574"/>
      <c r="GP33" s="574"/>
      <c r="GQ33" s="574"/>
      <c r="GR33" s="574"/>
      <c r="GS33" s="574"/>
      <c r="GT33" s="574"/>
      <c r="GU33" s="574"/>
      <c r="GV33" s="574"/>
      <c r="GW33" s="574"/>
      <c r="GX33" s="574"/>
      <c r="GY33" s="574"/>
      <c r="GZ33" s="574"/>
      <c r="HA33" s="574"/>
      <c r="HB33" s="574"/>
      <c r="HC33" s="574"/>
      <c r="HD33" s="574"/>
      <c r="HE33" s="574"/>
      <c r="HF33" s="574"/>
      <c r="HG33" s="574"/>
      <c r="HH33" s="574"/>
      <c r="HI33" s="574"/>
      <c r="HJ33" s="574"/>
      <c r="HK33" s="574"/>
      <c r="HL33" s="574"/>
      <c r="HM33" s="574"/>
      <c r="HN33" s="574"/>
      <c r="HO33" s="574"/>
      <c r="HP33" s="574"/>
      <c r="HQ33" s="574"/>
      <c r="HR33" s="574"/>
      <c r="HS33" s="574"/>
      <c r="HT33" s="574"/>
      <c r="HU33" s="574"/>
      <c r="HV33" s="574"/>
      <c r="HW33" s="574"/>
      <c r="HX33" s="574"/>
      <c r="HY33" s="574"/>
      <c r="HZ33" s="574"/>
      <c r="IA33" s="574"/>
      <c r="IB33" s="574"/>
      <c r="IC33" s="574"/>
      <c r="ID33" s="574"/>
    </row>
    <row r="34" s="293" customFormat="true" ht="32.1" customHeight="true" spans="1:238">
      <c r="A34" s="585"/>
      <c r="B34" s="583" t="s">
        <v>32</v>
      </c>
      <c r="C34" s="577"/>
      <c r="D34" s="586"/>
      <c r="E34" s="574"/>
      <c r="F34" s="574"/>
      <c r="G34" s="574"/>
      <c r="H34" s="574"/>
      <c r="I34" s="574"/>
      <c r="J34" s="574"/>
      <c r="K34" s="577"/>
      <c r="L34" s="574"/>
      <c r="M34" s="574"/>
      <c r="N34" s="574"/>
      <c r="O34" s="574"/>
      <c r="P34" s="574"/>
      <c r="Q34" s="574"/>
      <c r="R34" s="574"/>
      <c r="S34" s="574"/>
      <c r="T34" s="574"/>
      <c r="U34" s="574"/>
      <c r="V34" s="574"/>
      <c r="W34" s="574"/>
      <c r="X34" s="574"/>
      <c r="Y34" s="574"/>
      <c r="Z34" s="574"/>
      <c r="AA34" s="574"/>
      <c r="AB34" s="574"/>
      <c r="AC34" s="574"/>
      <c r="AD34" s="574"/>
      <c r="AE34" s="574"/>
      <c r="AF34" s="574"/>
      <c r="AG34" s="574"/>
      <c r="AH34" s="574"/>
      <c r="AI34" s="574"/>
      <c r="AJ34" s="574"/>
      <c r="AK34" s="574"/>
      <c r="AL34" s="574"/>
      <c r="AM34" s="574"/>
      <c r="AN34" s="574"/>
      <c r="AO34" s="574"/>
      <c r="AP34" s="574"/>
      <c r="AQ34" s="574"/>
      <c r="AR34" s="574"/>
      <c r="AS34" s="574"/>
      <c r="AT34" s="574"/>
      <c r="AU34" s="574"/>
      <c r="AV34" s="574"/>
      <c r="AW34" s="574"/>
      <c r="AX34" s="574"/>
      <c r="AY34" s="574"/>
      <c r="AZ34" s="574"/>
      <c r="BA34" s="574"/>
      <c r="BB34" s="574"/>
      <c r="BC34" s="574"/>
      <c r="BD34" s="574"/>
      <c r="BE34" s="574"/>
      <c r="BF34" s="574"/>
      <c r="BG34" s="574"/>
      <c r="BH34" s="574"/>
      <c r="BI34" s="574"/>
      <c r="BJ34" s="574"/>
      <c r="BK34" s="574"/>
      <c r="BL34" s="574"/>
      <c r="BM34" s="574"/>
      <c r="BN34" s="574"/>
      <c r="BO34" s="574"/>
      <c r="BP34" s="574"/>
      <c r="BQ34" s="574"/>
      <c r="BR34" s="574"/>
      <c r="BS34" s="574"/>
      <c r="BT34" s="574"/>
      <c r="BU34" s="574"/>
      <c r="BV34" s="574"/>
      <c r="BW34" s="574"/>
      <c r="BX34" s="574"/>
      <c r="BY34" s="574"/>
      <c r="BZ34" s="574"/>
      <c r="CA34" s="574"/>
      <c r="CB34" s="574"/>
      <c r="CC34" s="574"/>
      <c r="CD34" s="574"/>
      <c r="CE34" s="574"/>
      <c r="CF34" s="574"/>
      <c r="CG34" s="574"/>
      <c r="CH34" s="574"/>
      <c r="CI34" s="574"/>
      <c r="CJ34" s="574"/>
      <c r="CK34" s="574"/>
      <c r="CL34" s="574"/>
      <c r="CM34" s="574"/>
      <c r="CN34" s="574"/>
      <c r="CO34" s="574"/>
      <c r="CP34" s="574"/>
      <c r="CQ34" s="574"/>
      <c r="CR34" s="574"/>
      <c r="CS34" s="574"/>
      <c r="CT34" s="574"/>
      <c r="CU34" s="574"/>
      <c r="CV34" s="574"/>
      <c r="CW34" s="574"/>
      <c r="CX34" s="574"/>
      <c r="CY34" s="574"/>
      <c r="CZ34" s="574"/>
      <c r="DA34" s="574"/>
      <c r="DB34" s="574"/>
      <c r="DC34" s="574"/>
      <c r="DD34" s="574"/>
      <c r="DE34" s="574"/>
      <c r="DF34" s="574"/>
      <c r="DG34" s="574"/>
      <c r="DH34" s="574"/>
      <c r="DI34" s="574"/>
      <c r="DJ34" s="574"/>
      <c r="DK34" s="574"/>
      <c r="DL34" s="574"/>
      <c r="DM34" s="574"/>
      <c r="DN34" s="574"/>
      <c r="DO34" s="574"/>
      <c r="DP34" s="574"/>
      <c r="DQ34" s="574"/>
      <c r="DR34" s="574"/>
      <c r="DS34" s="574"/>
      <c r="DT34" s="574"/>
      <c r="DU34" s="574"/>
      <c r="DV34" s="574"/>
      <c r="DW34" s="574"/>
      <c r="DX34" s="574"/>
      <c r="DY34" s="574"/>
      <c r="DZ34" s="574"/>
      <c r="EA34" s="574"/>
      <c r="EB34" s="574"/>
      <c r="EC34" s="574"/>
      <c r="ED34" s="574"/>
      <c r="EE34" s="574"/>
      <c r="EF34" s="574"/>
      <c r="EG34" s="574"/>
      <c r="EH34" s="574"/>
      <c r="EI34" s="574"/>
      <c r="EJ34" s="574"/>
      <c r="EK34" s="574"/>
      <c r="EL34" s="574"/>
      <c r="EM34" s="574"/>
      <c r="EN34" s="574"/>
      <c r="EO34" s="574"/>
      <c r="EP34" s="574"/>
      <c r="EQ34" s="574"/>
      <c r="ER34" s="574"/>
      <c r="ES34" s="574"/>
      <c r="ET34" s="574"/>
      <c r="EU34" s="574"/>
      <c r="EV34" s="574"/>
      <c r="EW34" s="574"/>
      <c r="EX34" s="574"/>
      <c r="EY34" s="574"/>
      <c r="EZ34" s="574"/>
      <c r="FA34" s="574"/>
      <c r="FB34" s="574"/>
      <c r="FC34" s="574"/>
      <c r="FD34" s="574"/>
      <c r="FE34" s="574"/>
      <c r="FF34" s="574"/>
      <c r="FG34" s="574"/>
      <c r="FH34" s="574"/>
      <c r="FI34" s="574"/>
      <c r="FJ34" s="574"/>
      <c r="FK34" s="574"/>
      <c r="FL34" s="574"/>
      <c r="FM34" s="574"/>
      <c r="FN34" s="574"/>
      <c r="FO34" s="574"/>
      <c r="FP34" s="574"/>
      <c r="FQ34" s="574"/>
      <c r="FR34" s="574"/>
      <c r="FS34" s="574"/>
      <c r="FT34" s="574"/>
      <c r="FU34" s="574"/>
      <c r="FV34" s="574"/>
      <c r="FW34" s="574"/>
      <c r="FX34" s="574"/>
      <c r="FY34" s="574"/>
      <c r="FZ34" s="574"/>
      <c r="GA34" s="574"/>
      <c r="GB34" s="574"/>
      <c r="GC34" s="574"/>
      <c r="GD34" s="574"/>
      <c r="GE34" s="574"/>
      <c r="GF34" s="574"/>
      <c r="GG34" s="574"/>
      <c r="GH34" s="574"/>
      <c r="GI34" s="574"/>
      <c r="GJ34" s="574"/>
      <c r="GK34" s="574"/>
      <c r="GL34" s="574"/>
      <c r="GM34" s="574"/>
      <c r="GN34" s="574"/>
      <c r="GO34" s="574"/>
      <c r="GP34" s="574"/>
      <c r="GQ34" s="574"/>
      <c r="GR34" s="574"/>
      <c r="GS34" s="574"/>
      <c r="GT34" s="574"/>
      <c r="GU34" s="574"/>
      <c r="GV34" s="574"/>
      <c r="GW34" s="574"/>
      <c r="GX34" s="574"/>
      <c r="GY34" s="574"/>
      <c r="GZ34" s="574"/>
      <c r="HA34" s="574"/>
      <c r="HB34" s="574"/>
      <c r="HC34" s="574"/>
      <c r="HD34" s="574"/>
      <c r="HE34" s="574"/>
      <c r="HF34" s="574"/>
      <c r="HG34" s="574"/>
      <c r="HH34" s="574"/>
      <c r="HI34" s="574"/>
      <c r="HJ34" s="574"/>
      <c r="HK34" s="574"/>
      <c r="HL34" s="574"/>
      <c r="HM34" s="574"/>
      <c r="HN34" s="574"/>
      <c r="HO34" s="574"/>
      <c r="HP34" s="574"/>
      <c r="HQ34" s="574"/>
      <c r="HR34" s="574"/>
      <c r="HS34" s="574"/>
      <c r="HT34" s="574"/>
      <c r="HU34" s="574"/>
      <c r="HV34" s="574"/>
      <c r="HW34" s="574"/>
      <c r="HX34" s="574"/>
      <c r="HY34" s="574"/>
      <c r="HZ34" s="574"/>
      <c r="IA34" s="574"/>
      <c r="IB34" s="574"/>
      <c r="IC34" s="574"/>
      <c r="ID34" s="574"/>
    </row>
    <row r="35" s="293" customFormat="true" ht="32.1" customHeight="true" spans="1:238">
      <c r="A35" s="585"/>
      <c r="B35" s="583" t="s">
        <v>33</v>
      </c>
      <c r="C35" s="577"/>
      <c r="D35" s="586"/>
      <c r="E35" s="574"/>
      <c r="F35" s="574"/>
      <c r="G35" s="574"/>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4"/>
      <c r="AY35" s="574"/>
      <c r="AZ35" s="574"/>
      <c r="BA35" s="574"/>
      <c r="BB35" s="574"/>
      <c r="BC35" s="574"/>
      <c r="BD35" s="574"/>
      <c r="BE35" s="574"/>
      <c r="BF35" s="574"/>
      <c r="BG35" s="574"/>
      <c r="BH35" s="574"/>
      <c r="BI35" s="574"/>
      <c r="BJ35" s="574"/>
      <c r="BK35" s="574"/>
      <c r="BL35" s="574"/>
      <c r="BM35" s="574"/>
      <c r="BN35" s="574"/>
      <c r="BO35" s="574"/>
      <c r="BP35" s="574"/>
      <c r="BQ35" s="574"/>
      <c r="BR35" s="574"/>
      <c r="BS35" s="574"/>
      <c r="BT35" s="574"/>
      <c r="BU35" s="574"/>
      <c r="BV35" s="574"/>
      <c r="BW35" s="574"/>
      <c r="BX35" s="574"/>
      <c r="BY35" s="574"/>
      <c r="BZ35" s="574"/>
      <c r="CA35" s="574"/>
      <c r="CB35" s="574"/>
      <c r="CC35" s="574"/>
      <c r="CD35" s="574"/>
      <c r="CE35" s="574"/>
      <c r="CF35" s="574"/>
      <c r="CG35" s="574"/>
      <c r="CH35" s="574"/>
      <c r="CI35" s="574"/>
      <c r="CJ35" s="574"/>
      <c r="CK35" s="574"/>
      <c r="CL35" s="574"/>
      <c r="CM35" s="574"/>
      <c r="CN35" s="574"/>
      <c r="CO35" s="574"/>
      <c r="CP35" s="574"/>
      <c r="CQ35" s="574"/>
      <c r="CR35" s="574"/>
      <c r="CS35" s="574"/>
      <c r="CT35" s="574"/>
      <c r="CU35" s="574"/>
      <c r="CV35" s="574"/>
      <c r="CW35" s="574"/>
      <c r="CX35" s="574"/>
      <c r="CY35" s="574"/>
      <c r="CZ35" s="574"/>
      <c r="DA35" s="574"/>
      <c r="DB35" s="574"/>
      <c r="DC35" s="574"/>
      <c r="DD35" s="574"/>
      <c r="DE35" s="574"/>
      <c r="DF35" s="574"/>
      <c r="DG35" s="574"/>
      <c r="DH35" s="574"/>
      <c r="DI35" s="574"/>
      <c r="DJ35" s="574"/>
      <c r="DK35" s="574"/>
      <c r="DL35" s="574"/>
      <c r="DM35" s="574"/>
      <c r="DN35" s="574"/>
      <c r="DO35" s="574"/>
      <c r="DP35" s="574"/>
      <c r="DQ35" s="574"/>
      <c r="DR35" s="574"/>
      <c r="DS35" s="574"/>
      <c r="DT35" s="574"/>
      <c r="DU35" s="574"/>
      <c r="DV35" s="574"/>
      <c r="DW35" s="574"/>
      <c r="DX35" s="574"/>
      <c r="DY35" s="574"/>
      <c r="DZ35" s="574"/>
      <c r="EA35" s="574"/>
      <c r="EB35" s="574"/>
      <c r="EC35" s="574"/>
      <c r="ED35" s="574"/>
      <c r="EE35" s="574"/>
      <c r="EF35" s="574"/>
      <c r="EG35" s="574"/>
      <c r="EH35" s="574"/>
      <c r="EI35" s="574"/>
      <c r="EJ35" s="574"/>
      <c r="EK35" s="574"/>
      <c r="EL35" s="574"/>
      <c r="EM35" s="574"/>
      <c r="EN35" s="574"/>
      <c r="EO35" s="574"/>
      <c r="EP35" s="574"/>
      <c r="EQ35" s="574"/>
      <c r="ER35" s="574"/>
      <c r="ES35" s="574"/>
      <c r="ET35" s="574"/>
      <c r="EU35" s="574"/>
      <c r="EV35" s="574"/>
      <c r="EW35" s="574"/>
      <c r="EX35" s="574"/>
      <c r="EY35" s="574"/>
      <c r="EZ35" s="574"/>
      <c r="FA35" s="574"/>
      <c r="FB35" s="574"/>
      <c r="FC35" s="574"/>
      <c r="FD35" s="574"/>
      <c r="FE35" s="574"/>
      <c r="FF35" s="574"/>
      <c r="FG35" s="574"/>
      <c r="FH35" s="574"/>
      <c r="FI35" s="574"/>
      <c r="FJ35" s="574"/>
      <c r="FK35" s="574"/>
      <c r="FL35" s="574"/>
      <c r="FM35" s="574"/>
      <c r="FN35" s="574"/>
      <c r="FO35" s="574"/>
      <c r="FP35" s="574"/>
      <c r="FQ35" s="574"/>
      <c r="FR35" s="574"/>
      <c r="FS35" s="574"/>
      <c r="FT35" s="574"/>
      <c r="FU35" s="574"/>
      <c r="FV35" s="574"/>
      <c r="FW35" s="574"/>
      <c r="FX35" s="574"/>
      <c r="FY35" s="574"/>
      <c r="FZ35" s="574"/>
      <c r="GA35" s="574"/>
      <c r="GB35" s="574"/>
      <c r="GC35" s="574"/>
      <c r="GD35" s="574"/>
      <c r="GE35" s="574"/>
      <c r="GF35" s="574"/>
      <c r="GG35" s="574"/>
      <c r="GH35" s="574"/>
      <c r="GI35" s="574"/>
      <c r="GJ35" s="574"/>
      <c r="GK35" s="574"/>
      <c r="GL35" s="574"/>
      <c r="GM35" s="574"/>
      <c r="GN35" s="574"/>
      <c r="GO35" s="574"/>
      <c r="GP35" s="574"/>
      <c r="GQ35" s="574"/>
      <c r="GR35" s="574"/>
      <c r="GS35" s="574"/>
      <c r="GT35" s="574"/>
      <c r="GU35" s="574"/>
      <c r="GV35" s="574"/>
      <c r="GW35" s="574"/>
      <c r="GX35" s="574"/>
      <c r="GY35" s="574"/>
      <c r="GZ35" s="574"/>
      <c r="HA35" s="574"/>
      <c r="HB35" s="574"/>
      <c r="HC35" s="574"/>
      <c r="HD35" s="574"/>
      <c r="HE35" s="574"/>
      <c r="HF35" s="574"/>
      <c r="HG35" s="574"/>
      <c r="HH35" s="574"/>
      <c r="HI35" s="574"/>
      <c r="HJ35" s="574"/>
      <c r="HK35" s="574"/>
      <c r="HL35" s="574"/>
      <c r="HM35" s="574"/>
      <c r="HN35" s="574"/>
      <c r="HO35" s="574"/>
      <c r="HP35" s="574"/>
      <c r="HQ35" s="574"/>
      <c r="HR35" s="574"/>
      <c r="HS35" s="574"/>
      <c r="HT35" s="574"/>
      <c r="HU35" s="574"/>
      <c r="HV35" s="574"/>
      <c r="HW35" s="574"/>
      <c r="HX35" s="574"/>
      <c r="HY35" s="574"/>
      <c r="HZ35" s="574"/>
      <c r="IA35" s="574"/>
      <c r="IB35" s="574"/>
      <c r="IC35" s="574"/>
      <c r="ID35" s="574"/>
    </row>
    <row r="36" s="293" customFormat="true" ht="32.1" customHeight="true" spans="1:238">
      <c r="A36" s="585"/>
      <c r="B36" s="583" t="s">
        <v>34</v>
      </c>
      <c r="C36" s="577"/>
      <c r="D36" s="586"/>
      <c r="E36" s="574"/>
      <c r="F36" s="574"/>
      <c r="G36" s="574"/>
      <c r="H36" s="574"/>
      <c r="I36" s="574"/>
      <c r="J36" s="574"/>
      <c r="K36" s="577"/>
      <c r="L36" s="574"/>
      <c r="M36" s="574"/>
      <c r="N36" s="574"/>
      <c r="O36" s="574"/>
      <c r="P36" s="574"/>
      <c r="Q36" s="574"/>
      <c r="R36" s="574"/>
      <c r="S36" s="574"/>
      <c r="T36" s="574"/>
      <c r="U36" s="574"/>
      <c r="V36" s="574"/>
      <c r="W36" s="574"/>
      <c r="X36" s="574"/>
      <c r="Y36" s="574"/>
      <c r="Z36" s="574"/>
      <c r="AA36" s="574"/>
      <c r="AB36" s="574"/>
      <c r="AC36" s="574"/>
      <c r="AD36" s="574"/>
      <c r="AE36" s="574"/>
      <c r="AF36" s="574"/>
      <c r="AG36" s="574"/>
      <c r="AH36" s="574"/>
      <c r="AI36" s="574"/>
      <c r="AJ36" s="574"/>
      <c r="AK36" s="574"/>
      <c r="AL36" s="574"/>
      <c r="AM36" s="574"/>
      <c r="AN36" s="574"/>
      <c r="AO36" s="574"/>
      <c r="AP36" s="574"/>
      <c r="AQ36" s="574"/>
      <c r="AR36" s="574"/>
      <c r="AS36" s="574"/>
      <c r="AT36" s="574"/>
      <c r="AU36" s="574"/>
      <c r="AV36" s="574"/>
      <c r="AW36" s="574"/>
      <c r="AX36" s="574"/>
      <c r="AY36" s="574"/>
      <c r="AZ36" s="574"/>
      <c r="BA36" s="574"/>
      <c r="BB36" s="574"/>
      <c r="BC36" s="574"/>
      <c r="BD36" s="574"/>
      <c r="BE36" s="574"/>
      <c r="BF36" s="574"/>
      <c r="BG36" s="574"/>
      <c r="BH36" s="574"/>
      <c r="BI36" s="574"/>
      <c r="BJ36" s="574"/>
      <c r="BK36" s="574"/>
      <c r="BL36" s="574"/>
      <c r="BM36" s="574"/>
      <c r="BN36" s="574"/>
      <c r="BO36" s="574"/>
      <c r="BP36" s="574"/>
      <c r="BQ36" s="574"/>
      <c r="BR36" s="574"/>
      <c r="BS36" s="574"/>
      <c r="BT36" s="574"/>
      <c r="BU36" s="574"/>
      <c r="BV36" s="574"/>
      <c r="BW36" s="574"/>
      <c r="BX36" s="574"/>
      <c r="BY36" s="574"/>
      <c r="BZ36" s="574"/>
      <c r="CA36" s="574"/>
      <c r="CB36" s="574"/>
      <c r="CC36" s="574"/>
      <c r="CD36" s="574"/>
      <c r="CE36" s="574"/>
      <c r="CF36" s="574"/>
      <c r="CG36" s="574"/>
      <c r="CH36" s="574"/>
      <c r="CI36" s="574"/>
      <c r="CJ36" s="574"/>
      <c r="CK36" s="574"/>
      <c r="CL36" s="574"/>
      <c r="CM36" s="574"/>
      <c r="CN36" s="574"/>
      <c r="CO36" s="574"/>
      <c r="CP36" s="574"/>
      <c r="CQ36" s="574"/>
      <c r="CR36" s="574"/>
      <c r="CS36" s="574"/>
      <c r="CT36" s="574"/>
      <c r="CU36" s="574"/>
      <c r="CV36" s="574"/>
      <c r="CW36" s="574"/>
      <c r="CX36" s="574"/>
      <c r="CY36" s="574"/>
      <c r="CZ36" s="574"/>
      <c r="DA36" s="574"/>
      <c r="DB36" s="574"/>
      <c r="DC36" s="574"/>
      <c r="DD36" s="574"/>
      <c r="DE36" s="574"/>
      <c r="DF36" s="574"/>
      <c r="DG36" s="574"/>
      <c r="DH36" s="574"/>
      <c r="DI36" s="574"/>
      <c r="DJ36" s="574"/>
      <c r="DK36" s="574"/>
      <c r="DL36" s="574"/>
      <c r="DM36" s="574"/>
      <c r="DN36" s="574"/>
      <c r="DO36" s="574"/>
      <c r="DP36" s="574"/>
      <c r="DQ36" s="574"/>
      <c r="DR36" s="574"/>
      <c r="DS36" s="574"/>
      <c r="DT36" s="574"/>
      <c r="DU36" s="574"/>
      <c r="DV36" s="574"/>
      <c r="DW36" s="574"/>
      <c r="DX36" s="574"/>
      <c r="DY36" s="574"/>
      <c r="DZ36" s="574"/>
      <c r="EA36" s="574"/>
      <c r="EB36" s="574"/>
      <c r="EC36" s="574"/>
      <c r="ED36" s="574"/>
      <c r="EE36" s="574"/>
      <c r="EF36" s="574"/>
      <c r="EG36" s="574"/>
      <c r="EH36" s="574"/>
      <c r="EI36" s="574"/>
      <c r="EJ36" s="574"/>
      <c r="EK36" s="574"/>
      <c r="EL36" s="574"/>
      <c r="EM36" s="574"/>
      <c r="EN36" s="574"/>
      <c r="EO36" s="574"/>
      <c r="EP36" s="574"/>
      <c r="EQ36" s="574"/>
      <c r="ER36" s="574"/>
      <c r="ES36" s="574"/>
      <c r="ET36" s="574"/>
      <c r="EU36" s="574"/>
      <c r="EV36" s="574"/>
      <c r="EW36" s="574"/>
      <c r="EX36" s="574"/>
      <c r="EY36" s="574"/>
      <c r="EZ36" s="574"/>
      <c r="FA36" s="574"/>
      <c r="FB36" s="574"/>
      <c r="FC36" s="574"/>
      <c r="FD36" s="574"/>
      <c r="FE36" s="574"/>
      <c r="FF36" s="574"/>
      <c r="FG36" s="574"/>
      <c r="FH36" s="574"/>
      <c r="FI36" s="574"/>
      <c r="FJ36" s="574"/>
      <c r="FK36" s="574"/>
      <c r="FL36" s="574"/>
      <c r="FM36" s="574"/>
      <c r="FN36" s="574"/>
      <c r="FO36" s="574"/>
      <c r="FP36" s="574"/>
      <c r="FQ36" s="574"/>
      <c r="FR36" s="574"/>
      <c r="FS36" s="574"/>
      <c r="FT36" s="574"/>
      <c r="FU36" s="574"/>
      <c r="FV36" s="574"/>
      <c r="FW36" s="574"/>
      <c r="FX36" s="574"/>
      <c r="FY36" s="574"/>
      <c r="FZ36" s="574"/>
      <c r="GA36" s="574"/>
      <c r="GB36" s="574"/>
      <c r="GC36" s="574"/>
      <c r="GD36" s="574"/>
      <c r="GE36" s="574"/>
      <c r="GF36" s="574"/>
      <c r="GG36" s="574"/>
      <c r="GH36" s="574"/>
      <c r="GI36" s="574"/>
      <c r="GJ36" s="574"/>
      <c r="GK36" s="574"/>
      <c r="GL36" s="574"/>
      <c r="GM36" s="574"/>
      <c r="GN36" s="574"/>
      <c r="GO36" s="574"/>
      <c r="GP36" s="574"/>
      <c r="GQ36" s="574"/>
      <c r="GR36" s="574"/>
      <c r="GS36" s="574"/>
      <c r="GT36" s="574"/>
      <c r="GU36" s="574"/>
      <c r="GV36" s="574"/>
      <c r="GW36" s="574"/>
      <c r="GX36" s="574"/>
      <c r="GY36" s="574"/>
      <c r="GZ36" s="574"/>
      <c r="HA36" s="574"/>
      <c r="HB36" s="574"/>
      <c r="HC36" s="574"/>
      <c r="HD36" s="574"/>
      <c r="HE36" s="574"/>
      <c r="HF36" s="574"/>
      <c r="HG36" s="574"/>
      <c r="HH36" s="574"/>
      <c r="HI36" s="574"/>
      <c r="HJ36" s="574"/>
      <c r="HK36" s="574"/>
      <c r="HL36" s="574"/>
      <c r="HM36" s="574"/>
      <c r="HN36" s="574"/>
      <c r="HO36" s="574"/>
      <c r="HP36" s="574"/>
      <c r="HQ36" s="574"/>
      <c r="HR36" s="574"/>
      <c r="HS36" s="574"/>
      <c r="HT36" s="574"/>
      <c r="HU36" s="574"/>
      <c r="HV36" s="574"/>
      <c r="HW36" s="574"/>
      <c r="HX36" s="574"/>
      <c r="HY36" s="574"/>
      <c r="HZ36" s="574"/>
      <c r="IA36" s="574"/>
      <c r="IB36" s="574"/>
      <c r="IC36" s="574"/>
      <c r="ID36" s="574"/>
    </row>
    <row r="37" s="293" customFormat="true" ht="32.1" customHeight="true" spans="1:238">
      <c r="A37" s="585"/>
      <c r="B37" s="583" t="s">
        <v>35</v>
      </c>
      <c r="C37" s="577"/>
      <c r="D37" s="586"/>
      <c r="E37" s="574"/>
      <c r="F37" s="574"/>
      <c r="G37" s="574"/>
      <c r="H37" s="574"/>
      <c r="I37" s="574"/>
      <c r="J37" s="574"/>
      <c r="K37" s="574"/>
      <c r="L37" s="574"/>
      <c r="M37" s="574"/>
      <c r="N37" s="574"/>
      <c r="O37" s="574"/>
      <c r="P37" s="574"/>
      <c r="Q37" s="574"/>
      <c r="R37" s="574"/>
      <c r="S37" s="574"/>
      <c r="T37" s="574"/>
      <c r="U37" s="574"/>
      <c r="V37" s="574"/>
      <c r="W37" s="574"/>
      <c r="X37" s="574"/>
      <c r="Y37" s="574"/>
      <c r="Z37" s="574"/>
      <c r="AA37" s="574"/>
      <c r="AB37" s="574"/>
      <c r="AC37" s="574"/>
      <c r="AD37" s="574"/>
      <c r="AE37" s="574"/>
      <c r="AF37" s="574"/>
      <c r="AG37" s="574"/>
      <c r="AH37" s="574"/>
      <c r="AI37" s="574"/>
      <c r="AJ37" s="574"/>
      <c r="AK37" s="574"/>
      <c r="AL37" s="574"/>
      <c r="AM37" s="574"/>
      <c r="AN37" s="574"/>
      <c r="AO37" s="574"/>
      <c r="AP37" s="574"/>
      <c r="AQ37" s="574"/>
      <c r="AR37" s="574"/>
      <c r="AS37" s="574"/>
      <c r="AT37" s="574"/>
      <c r="AU37" s="574"/>
      <c r="AV37" s="574"/>
      <c r="AW37" s="574"/>
      <c r="AX37" s="574"/>
      <c r="AY37" s="574"/>
      <c r="AZ37" s="574"/>
      <c r="BA37" s="574"/>
      <c r="BB37" s="574"/>
      <c r="BC37" s="574"/>
      <c r="BD37" s="574"/>
      <c r="BE37" s="574"/>
      <c r="BF37" s="574"/>
      <c r="BG37" s="574"/>
      <c r="BH37" s="574"/>
      <c r="BI37" s="574"/>
      <c r="BJ37" s="574"/>
      <c r="BK37" s="574"/>
      <c r="BL37" s="574"/>
      <c r="BM37" s="574"/>
      <c r="BN37" s="574"/>
      <c r="BO37" s="574"/>
      <c r="BP37" s="574"/>
      <c r="BQ37" s="574"/>
      <c r="BR37" s="574"/>
      <c r="BS37" s="574"/>
      <c r="BT37" s="574"/>
      <c r="BU37" s="574"/>
      <c r="BV37" s="574"/>
      <c r="BW37" s="574"/>
      <c r="BX37" s="574"/>
      <c r="BY37" s="574"/>
      <c r="BZ37" s="574"/>
      <c r="CA37" s="574"/>
      <c r="CB37" s="574"/>
      <c r="CC37" s="574"/>
      <c r="CD37" s="574"/>
      <c r="CE37" s="574"/>
      <c r="CF37" s="574"/>
      <c r="CG37" s="574"/>
      <c r="CH37" s="574"/>
      <c r="CI37" s="574"/>
      <c r="CJ37" s="574"/>
      <c r="CK37" s="574"/>
      <c r="CL37" s="574"/>
      <c r="CM37" s="574"/>
      <c r="CN37" s="574"/>
      <c r="CO37" s="574"/>
      <c r="CP37" s="574"/>
      <c r="CQ37" s="574"/>
      <c r="CR37" s="574"/>
      <c r="CS37" s="574"/>
      <c r="CT37" s="574"/>
      <c r="CU37" s="574"/>
      <c r="CV37" s="574"/>
      <c r="CW37" s="574"/>
      <c r="CX37" s="574"/>
      <c r="CY37" s="574"/>
      <c r="CZ37" s="574"/>
      <c r="DA37" s="574"/>
      <c r="DB37" s="574"/>
      <c r="DC37" s="574"/>
      <c r="DD37" s="574"/>
      <c r="DE37" s="574"/>
      <c r="DF37" s="574"/>
      <c r="DG37" s="574"/>
      <c r="DH37" s="574"/>
      <c r="DI37" s="574"/>
      <c r="DJ37" s="574"/>
      <c r="DK37" s="574"/>
      <c r="DL37" s="574"/>
      <c r="DM37" s="574"/>
      <c r="DN37" s="574"/>
      <c r="DO37" s="574"/>
      <c r="DP37" s="574"/>
      <c r="DQ37" s="574"/>
      <c r="DR37" s="574"/>
      <c r="DS37" s="574"/>
      <c r="DT37" s="574"/>
      <c r="DU37" s="574"/>
      <c r="DV37" s="574"/>
      <c r="DW37" s="574"/>
      <c r="DX37" s="574"/>
      <c r="DY37" s="574"/>
      <c r="DZ37" s="574"/>
      <c r="EA37" s="574"/>
      <c r="EB37" s="574"/>
      <c r="EC37" s="574"/>
      <c r="ED37" s="574"/>
      <c r="EE37" s="574"/>
      <c r="EF37" s="574"/>
      <c r="EG37" s="574"/>
      <c r="EH37" s="574"/>
      <c r="EI37" s="574"/>
      <c r="EJ37" s="574"/>
      <c r="EK37" s="574"/>
      <c r="EL37" s="574"/>
      <c r="EM37" s="574"/>
      <c r="EN37" s="574"/>
      <c r="EO37" s="574"/>
      <c r="EP37" s="574"/>
      <c r="EQ37" s="574"/>
      <c r="ER37" s="574"/>
      <c r="ES37" s="574"/>
      <c r="ET37" s="574"/>
      <c r="EU37" s="574"/>
      <c r="EV37" s="574"/>
      <c r="EW37" s="574"/>
      <c r="EX37" s="574"/>
      <c r="EY37" s="574"/>
      <c r="EZ37" s="574"/>
      <c r="FA37" s="574"/>
      <c r="FB37" s="574"/>
      <c r="FC37" s="574"/>
      <c r="FD37" s="574"/>
      <c r="FE37" s="574"/>
      <c r="FF37" s="574"/>
      <c r="FG37" s="574"/>
      <c r="FH37" s="574"/>
      <c r="FI37" s="574"/>
      <c r="FJ37" s="574"/>
      <c r="FK37" s="574"/>
      <c r="FL37" s="574"/>
      <c r="FM37" s="574"/>
      <c r="FN37" s="574"/>
      <c r="FO37" s="574"/>
      <c r="FP37" s="574"/>
      <c r="FQ37" s="574"/>
      <c r="FR37" s="574"/>
      <c r="FS37" s="574"/>
      <c r="FT37" s="574"/>
      <c r="FU37" s="574"/>
      <c r="FV37" s="574"/>
      <c r="FW37" s="574"/>
      <c r="FX37" s="574"/>
      <c r="FY37" s="574"/>
      <c r="FZ37" s="574"/>
      <c r="GA37" s="574"/>
      <c r="GB37" s="574"/>
      <c r="GC37" s="574"/>
      <c r="GD37" s="574"/>
      <c r="GE37" s="574"/>
      <c r="GF37" s="574"/>
      <c r="GG37" s="574"/>
      <c r="GH37" s="574"/>
      <c r="GI37" s="574"/>
      <c r="GJ37" s="574"/>
      <c r="GK37" s="574"/>
      <c r="GL37" s="574"/>
      <c r="GM37" s="574"/>
      <c r="GN37" s="574"/>
      <c r="GO37" s="574"/>
      <c r="GP37" s="574"/>
      <c r="GQ37" s="574"/>
      <c r="GR37" s="574"/>
      <c r="GS37" s="574"/>
      <c r="GT37" s="574"/>
      <c r="GU37" s="574"/>
      <c r="GV37" s="574"/>
      <c r="GW37" s="574"/>
      <c r="GX37" s="574"/>
      <c r="GY37" s="574"/>
      <c r="GZ37" s="574"/>
      <c r="HA37" s="574"/>
      <c r="HB37" s="574"/>
      <c r="HC37" s="574"/>
      <c r="HD37" s="574"/>
      <c r="HE37" s="574"/>
      <c r="HF37" s="574"/>
      <c r="HG37" s="574"/>
      <c r="HH37" s="574"/>
      <c r="HI37" s="574"/>
      <c r="HJ37" s="574"/>
      <c r="HK37" s="574"/>
      <c r="HL37" s="574"/>
      <c r="HM37" s="574"/>
      <c r="HN37" s="574"/>
      <c r="HO37" s="574"/>
      <c r="HP37" s="574"/>
      <c r="HQ37" s="574"/>
      <c r="HR37" s="574"/>
      <c r="HS37" s="574"/>
      <c r="HT37" s="574"/>
      <c r="HU37" s="574"/>
      <c r="HV37" s="574"/>
      <c r="HW37" s="574"/>
      <c r="HX37" s="574"/>
      <c r="HY37" s="574"/>
      <c r="HZ37" s="574"/>
      <c r="IA37" s="574"/>
      <c r="IB37" s="574"/>
      <c r="IC37" s="574"/>
      <c r="ID37" s="574"/>
    </row>
    <row r="38" s="293" customFormat="true" ht="32.1" customHeight="true" spans="1:238">
      <c r="A38" s="585"/>
      <c r="B38" s="583" t="s">
        <v>36</v>
      </c>
      <c r="C38" s="577"/>
      <c r="D38" s="586"/>
      <c r="E38" s="574"/>
      <c r="F38" s="574"/>
      <c r="G38" s="574"/>
      <c r="H38" s="574"/>
      <c r="I38" s="574"/>
      <c r="J38" s="574"/>
      <c r="K38" s="577"/>
      <c r="L38" s="574"/>
      <c r="M38" s="574"/>
      <c r="N38" s="574"/>
      <c r="O38" s="574"/>
      <c r="P38" s="574"/>
      <c r="Q38" s="574"/>
      <c r="R38" s="574"/>
      <c r="S38" s="574"/>
      <c r="T38" s="574"/>
      <c r="U38" s="574"/>
      <c r="V38" s="574"/>
      <c r="W38" s="574"/>
      <c r="X38" s="574"/>
      <c r="Y38" s="574"/>
      <c r="Z38" s="574"/>
      <c r="AA38" s="574"/>
      <c r="AB38" s="574"/>
      <c r="AC38" s="574"/>
      <c r="AD38" s="574"/>
      <c r="AE38" s="574"/>
      <c r="AF38" s="574"/>
      <c r="AG38" s="574"/>
      <c r="AH38" s="574"/>
      <c r="AI38" s="574"/>
      <c r="AJ38" s="574"/>
      <c r="AK38" s="574"/>
      <c r="AL38" s="574"/>
      <c r="AM38" s="574"/>
      <c r="AN38" s="574"/>
      <c r="AO38" s="574"/>
      <c r="AP38" s="574"/>
      <c r="AQ38" s="574"/>
      <c r="AR38" s="574"/>
      <c r="AS38" s="574"/>
      <c r="AT38" s="574"/>
      <c r="AU38" s="574"/>
      <c r="AV38" s="574"/>
      <c r="AW38" s="574"/>
      <c r="AX38" s="574"/>
      <c r="AY38" s="574"/>
      <c r="AZ38" s="574"/>
      <c r="BA38" s="574"/>
      <c r="BB38" s="574"/>
      <c r="BC38" s="574"/>
      <c r="BD38" s="574"/>
      <c r="BE38" s="574"/>
      <c r="BF38" s="574"/>
      <c r="BG38" s="574"/>
      <c r="BH38" s="574"/>
      <c r="BI38" s="574"/>
      <c r="BJ38" s="574"/>
      <c r="BK38" s="574"/>
      <c r="BL38" s="574"/>
      <c r="BM38" s="574"/>
      <c r="BN38" s="574"/>
      <c r="BO38" s="574"/>
      <c r="BP38" s="574"/>
      <c r="BQ38" s="574"/>
      <c r="BR38" s="574"/>
      <c r="BS38" s="574"/>
      <c r="BT38" s="574"/>
      <c r="BU38" s="574"/>
      <c r="BV38" s="574"/>
      <c r="BW38" s="574"/>
      <c r="BX38" s="574"/>
      <c r="BY38" s="574"/>
      <c r="BZ38" s="574"/>
      <c r="CA38" s="574"/>
      <c r="CB38" s="574"/>
      <c r="CC38" s="574"/>
      <c r="CD38" s="574"/>
      <c r="CE38" s="574"/>
      <c r="CF38" s="574"/>
      <c r="CG38" s="574"/>
      <c r="CH38" s="574"/>
      <c r="CI38" s="574"/>
      <c r="CJ38" s="574"/>
      <c r="CK38" s="574"/>
      <c r="CL38" s="574"/>
      <c r="CM38" s="574"/>
      <c r="CN38" s="574"/>
      <c r="CO38" s="574"/>
      <c r="CP38" s="574"/>
      <c r="CQ38" s="574"/>
      <c r="CR38" s="574"/>
      <c r="CS38" s="574"/>
      <c r="CT38" s="574"/>
      <c r="CU38" s="574"/>
      <c r="CV38" s="574"/>
      <c r="CW38" s="574"/>
      <c r="CX38" s="574"/>
      <c r="CY38" s="574"/>
      <c r="CZ38" s="574"/>
      <c r="DA38" s="574"/>
      <c r="DB38" s="574"/>
      <c r="DC38" s="574"/>
      <c r="DD38" s="574"/>
      <c r="DE38" s="574"/>
      <c r="DF38" s="574"/>
      <c r="DG38" s="574"/>
      <c r="DH38" s="574"/>
      <c r="DI38" s="574"/>
      <c r="DJ38" s="574"/>
      <c r="DK38" s="574"/>
      <c r="DL38" s="574"/>
      <c r="DM38" s="574"/>
      <c r="DN38" s="574"/>
      <c r="DO38" s="574"/>
      <c r="DP38" s="574"/>
      <c r="DQ38" s="574"/>
      <c r="DR38" s="574"/>
      <c r="DS38" s="574"/>
      <c r="DT38" s="574"/>
      <c r="DU38" s="574"/>
      <c r="DV38" s="574"/>
      <c r="DW38" s="574"/>
      <c r="DX38" s="574"/>
      <c r="DY38" s="574"/>
      <c r="DZ38" s="574"/>
      <c r="EA38" s="574"/>
      <c r="EB38" s="574"/>
      <c r="EC38" s="574"/>
      <c r="ED38" s="574"/>
      <c r="EE38" s="574"/>
      <c r="EF38" s="574"/>
      <c r="EG38" s="574"/>
      <c r="EH38" s="574"/>
      <c r="EI38" s="574"/>
      <c r="EJ38" s="574"/>
      <c r="EK38" s="574"/>
      <c r="EL38" s="574"/>
      <c r="EM38" s="574"/>
      <c r="EN38" s="574"/>
      <c r="EO38" s="574"/>
      <c r="EP38" s="574"/>
      <c r="EQ38" s="574"/>
      <c r="ER38" s="574"/>
      <c r="ES38" s="574"/>
      <c r="ET38" s="574"/>
      <c r="EU38" s="574"/>
      <c r="EV38" s="574"/>
      <c r="EW38" s="574"/>
      <c r="EX38" s="574"/>
      <c r="EY38" s="574"/>
      <c r="EZ38" s="574"/>
      <c r="FA38" s="574"/>
      <c r="FB38" s="574"/>
      <c r="FC38" s="574"/>
      <c r="FD38" s="574"/>
      <c r="FE38" s="574"/>
      <c r="FF38" s="574"/>
      <c r="FG38" s="574"/>
      <c r="FH38" s="574"/>
      <c r="FI38" s="574"/>
      <c r="FJ38" s="574"/>
      <c r="FK38" s="574"/>
      <c r="FL38" s="574"/>
      <c r="FM38" s="574"/>
      <c r="FN38" s="574"/>
      <c r="FO38" s="574"/>
      <c r="FP38" s="574"/>
      <c r="FQ38" s="574"/>
      <c r="FR38" s="574"/>
      <c r="FS38" s="574"/>
      <c r="FT38" s="574"/>
      <c r="FU38" s="574"/>
      <c r="FV38" s="574"/>
      <c r="FW38" s="574"/>
      <c r="FX38" s="574"/>
      <c r="FY38" s="574"/>
      <c r="FZ38" s="574"/>
      <c r="GA38" s="574"/>
      <c r="GB38" s="574"/>
      <c r="GC38" s="574"/>
      <c r="GD38" s="574"/>
      <c r="GE38" s="574"/>
      <c r="GF38" s="574"/>
      <c r="GG38" s="574"/>
      <c r="GH38" s="574"/>
      <c r="GI38" s="574"/>
      <c r="GJ38" s="574"/>
      <c r="GK38" s="574"/>
      <c r="GL38" s="574"/>
      <c r="GM38" s="574"/>
      <c r="GN38" s="574"/>
      <c r="GO38" s="574"/>
      <c r="GP38" s="574"/>
      <c r="GQ38" s="574"/>
      <c r="GR38" s="574"/>
      <c r="GS38" s="574"/>
      <c r="GT38" s="574"/>
      <c r="GU38" s="574"/>
      <c r="GV38" s="574"/>
      <c r="GW38" s="574"/>
      <c r="GX38" s="574"/>
      <c r="GY38" s="574"/>
      <c r="GZ38" s="574"/>
      <c r="HA38" s="574"/>
      <c r="HB38" s="574"/>
      <c r="HC38" s="574"/>
      <c r="HD38" s="574"/>
      <c r="HE38" s="574"/>
      <c r="HF38" s="574"/>
      <c r="HG38" s="574"/>
      <c r="HH38" s="574"/>
      <c r="HI38" s="574"/>
      <c r="HJ38" s="574"/>
      <c r="HK38" s="574"/>
      <c r="HL38" s="574"/>
      <c r="HM38" s="574"/>
      <c r="HN38" s="574"/>
      <c r="HO38" s="574"/>
      <c r="HP38" s="574"/>
      <c r="HQ38" s="574"/>
      <c r="HR38" s="574"/>
      <c r="HS38" s="574"/>
      <c r="HT38" s="574"/>
      <c r="HU38" s="574"/>
      <c r="HV38" s="574"/>
      <c r="HW38" s="574"/>
      <c r="HX38" s="574"/>
      <c r="HY38" s="574"/>
      <c r="HZ38" s="574"/>
      <c r="IA38" s="574"/>
      <c r="IB38" s="574"/>
      <c r="IC38" s="574"/>
      <c r="ID38" s="574"/>
    </row>
    <row r="39" s="293" customFormat="true" ht="32.1" customHeight="true" spans="1:238">
      <c r="A39" s="585"/>
      <c r="B39" s="583" t="s">
        <v>37</v>
      </c>
      <c r="C39" s="577"/>
      <c r="D39" s="586"/>
      <c r="E39" s="574"/>
      <c r="F39" s="574"/>
      <c r="G39" s="574"/>
      <c r="H39" s="574"/>
      <c r="I39" s="574"/>
      <c r="J39" s="574"/>
      <c r="K39" s="574"/>
      <c r="L39" s="574"/>
      <c r="M39" s="574"/>
      <c r="N39" s="574"/>
      <c r="O39" s="574"/>
      <c r="P39" s="574"/>
      <c r="Q39" s="574"/>
      <c r="R39" s="574"/>
      <c r="S39" s="574"/>
      <c r="T39" s="574"/>
      <c r="U39" s="574"/>
      <c r="V39" s="574"/>
      <c r="W39" s="574"/>
      <c r="X39" s="574"/>
      <c r="Y39" s="574"/>
      <c r="Z39" s="574"/>
      <c r="AA39" s="574"/>
      <c r="AB39" s="574"/>
      <c r="AC39" s="574"/>
      <c r="AD39" s="574"/>
      <c r="AE39" s="574"/>
      <c r="AF39" s="574"/>
      <c r="AG39" s="574"/>
      <c r="AH39" s="574"/>
      <c r="AI39" s="574"/>
      <c r="AJ39" s="574"/>
      <c r="AK39" s="574"/>
      <c r="AL39" s="574"/>
      <c r="AM39" s="574"/>
      <c r="AN39" s="574"/>
      <c r="AO39" s="574"/>
      <c r="AP39" s="574"/>
      <c r="AQ39" s="574"/>
      <c r="AR39" s="574"/>
      <c r="AS39" s="574"/>
      <c r="AT39" s="574"/>
      <c r="AU39" s="574"/>
      <c r="AV39" s="574"/>
      <c r="AW39" s="574"/>
      <c r="AX39" s="574"/>
      <c r="AY39" s="574"/>
      <c r="AZ39" s="574"/>
      <c r="BA39" s="574"/>
      <c r="BB39" s="574"/>
      <c r="BC39" s="574"/>
      <c r="BD39" s="574"/>
      <c r="BE39" s="574"/>
      <c r="BF39" s="574"/>
      <c r="BG39" s="574"/>
      <c r="BH39" s="574"/>
      <c r="BI39" s="574"/>
      <c r="BJ39" s="574"/>
      <c r="BK39" s="574"/>
      <c r="BL39" s="574"/>
      <c r="BM39" s="574"/>
      <c r="BN39" s="574"/>
      <c r="BO39" s="574"/>
      <c r="BP39" s="574"/>
      <c r="BQ39" s="574"/>
      <c r="BR39" s="574"/>
      <c r="BS39" s="574"/>
      <c r="BT39" s="574"/>
      <c r="BU39" s="574"/>
      <c r="BV39" s="574"/>
      <c r="BW39" s="574"/>
      <c r="BX39" s="574"/>
      <c r="BY39" s="574"/>
      <c r="BZ39" s="574"/>
      <c r="CA39" s="574"/>
      <c r="CB39" s="574"/>
      <c r="CC39" s="574"/>
      <c r="CD39" s="574"/>
      <c r="CE39" s="574"/>
      <c r="CF39" s="574"/>
      <c r="CG39" s="574"/>
      <c r="CH39" s="574"/>
      <c r="CI39" s="574"/>
      <c r="CJ39" s="574"/>
      <c r="CK39" s="574"/>
      <c r="CL39" s="574"/>
      <c r="CM39" s="574"/>
      <c r="CN39" s="574"/>
      <c r="CO39" s="574"/>
      <c r="CP39" s="574"/>
      <c r="CQ39" s="574"/>
      <c r="CR39" s="574"/>
      <c r="CS39" s="574"/>
      <c r="CT39" s="574"/>
      <c r="CU39" s="574"/>
      <c r="CV39" s="574"/>
      <c r="CW39" s="574"/>
      <c r="CX39" s="574"/>
      <c r="CY39" s="574"/>
      <c r="CZ39" s="574"/>
      <c r="DA39" s="574"/>
      <c r="DB39" s="574"/>
      <c r="DC39" s="574"/>
      <c r="DD39" s="574"/>
      <c r="DE39" s="574"/>
      <c r="DF39" s="574"/>
      <c r="DG39" s="574"/>
      <c r="DH39" s="574"/>
      <c r="DI39" s="574"/>
      <c r="DJ39" s="574"/>
      <c r="DK39" s="574"/>
      <c r="DL39" s="574"/>
      <c r="DM39" s="574"/>
      <c r="DN39" s="574"/>
      <c r="DO39" s="574"/>
      <c r="DP39" s="574"/>
      <c r="DQ39" s="574"/>
      <c r="DR39" s="574"/>
      <c r="DS39" s="574"/>
      <c r="DT39" s="574"/>
      <c r="DU39" s="574"/>
      <c r="DV39" s="574"/>
      <c r="DW39" s="574"/>
      <c r="DX39" s="574"/>
      <c r="DY39" s="574"/>
      <c r="DZ39" s="574"/>
      <c r="EA39" s="574"/>
      <c r="EB39" s="574"/>
      <c r="EC39" s="574"/>
      <c r="ED39" s="574"/>
      <c r="EE39" s="574"/>
      <c r="EF39" s="574"/>
      <c r="EG39" s="574"/>
      <c r="EH39" s="574"/>
      <c r="EI39" s="574"/>
      <c r="EJ39" s="574"/>
      <c r="EK39" s="574"/>
      <c r="EL39" s="574"/>
      <c r="EM39" s="574"/>
      <c r="EN39" s="574"/>
      <c r="EO39" s="574"/>
      <c r="EP39" s="574"/>
      <c r="EQ39" s="574"/>
      <c r="ER39" s="574"/>
      <c r="ES39" s="574"/>
      <c r="ET39" s="574"/>
      <c r="EU39" s="574"/>
      <c r="EV39" s="574"/>
      <c r="EW39" s="574"/>
      <c r="EX39" s="574"/>
      <c r="EY39" s="574"/>
      <c r="EZ39" s="574"/>
      <c r="FA39" s="574"/>
      <c r="FB39" s="574"/>
      <c r="FC39" s="574"/>
      <c r="FD39" s="574"/>
      <c r="FE39" s="574"/>
      <c r="FF39" s="574"/>
      <c r="FG39" s="574"/>
      <c r="FH39" s="574"/>
      <c r="FI39" s="574"/>
      <c r="FJ39" s="574"/>
      <c r="FK39" s="574"/>
      <c r="FL39" s="574"/>
      <c r="FM39" s="574"/>
      <c r="FN39" s="574"/>
      <c r="FO39" s="574"/>
      <c r="FP39" s="574"/>
      <c r="FQ39" s="574"/>
      <c r="FR39" s="574"/>
      <c r="FS39" s="574"/>
      <c r="FT39" s="574"/>
      <c r="FU39" s="574"/>
      <c r="FV39" s="574"/>
      <c r="FW39" s="574"/>
      <c r="FX39" s="574"/>
      <c r="FY39" s="574"/>
      <c r="FZ39" s="574"/>
      <c r="GA39" s="574"/>
      <c r="GB39" s="574"/>
      <c r="GC39" s="574"/>
      <c r="GD39" s="574"/>
      <c r="GE39" s="574"/>
      <c r="GF39" s="574"/>
      <c r="GG39" s="574"/>
      <c r="GH39" s="574"/>
      <c r="GI39" s="574"/>
      <c r="GJ39" s="574"/>
      <c r="GK39" s="574"/>
      <c r="GL39" s="574"/>
      <c r="GM39" s="574"/>
      <c r="GN39" s="574"/>
      <c r="GO39" s="574"/>
      <c r="GP39" s="574"/>
      <c r="GQ39" s="574"/>
      <c r="GR39" s="574"/>
      <c r="GS39" s="574"/>
      <c r="GT39" s="574"/>
      <c r="GU39" s="574"/>
      <c r="GV39" s="574"/>
      <c r="GW39" s="574"/>
      <c r="GX39" s="574"/>
      <c r="GY39" s="574"/>
      <c r="GZ39" s="574"/>
      <c r="HA39" s="574"/>
      <c r="HB39" s="574"/>
      <c r="HC39" s="574"/>
      <c r="HD39" s="574"/>
      <c r="HE39" s="574"/>
      <c r="HF39" s="574"/>
      <c r="HG39" s="574"/>
      <c r="HH39" s="574"/>
      <c r="HI39" s="574"/>
      <c r="HJ39" s="574"/>
      <c r="HK39" s="574"/>
      <c r="HL39" s="574"/>
      <c r="HM39" s="574"/>
      <c r="HN39" s="574"/>
      <c r="HO39" s="574"/>
      <c r="HP39" s="574"/>
      <c r="HQ39" s="574"/>
      <c r="HR39" s="574"/>
      <c r="HS39" s="574"/>
      <c r="HT39" s="574"/>
      <c r="HU39" s="574"/>
      <c r="HV39" s="574"/>
      <c r="HW39" s="574"/>
      <c r="HX39" s="574"/>
      <c r="HY39" s="574"/>
      <c r="HZ39" s="574"/>
      <c r="IA39" s="574"/>
      <c r="IB39" s="574"/>
      <c r="IC39" s="574"/>
      <c r="ID39" s="574"/>
    </row>
    <row r="40" s="293" customFormat="true" ht="32.1" customHeight="true" spans="1:238">
      <c r="A40" s="585"/>
      <c r="B40" s="583" t="s">
        <v>38</v>
      </c>
      <c r="C40" s="577"/>
      <c r="D40" s="586"/>
      <c r="E40" s="574"/>
      <c r="F40" s="574"/>
      <c r="G40" s="574"/>
      <c r="H40" s="574"/>
      <c r="I40" s="574"/>
      <c r="J40" s="574"/>
      <c r="K40" s="577"/>
      <c r="L40" s="574"/>
      <c r="M40" s="574"/>
      <c r="N40" s="574"/>
      <c r="O40" s="574"/>
      <c r="P40" s="574"/>
      <c r="Q40" s="574"/>
      <c r="R40" s="574"/>
      <c r="S40" s="574"/>
      <c r="T40" s="574"/>
      <c r="U40" s="574"/>
      <c r="V40" s="574"/>
      <c r="W40" s="574"/>
      <c r="X40" s="574"/>
      <c r="Y40" s="574"/>
      <c r="Z40" s="574"/>
      <c r="AA40" s="574"/>
      <c r="AB40" s="574"/>
      <c r="AC40" s="574"/>
      <c r="AD40" s="574"/>
      <c r="AE40" s="574"/>
      <c r="AF40" s="574"/>
      <c r="AG40" s="574"/>
      <c r="AH40" s="574"/>
      <c r="AI40" s="574"/>
      <c r="AJ40" s="574"/>
      <c r="AK40" s="574"/>
      <c r="AL40" s="574"/>
      <c r="AM40" s="574"/>
      <c r="AN40" s="574"/>
      <c r="AO40" s="574"/>
      <c r="AP40" s="574"/>
      <c r="AQ40" s="574"/>
      <c r="AR40" s="574"/>
      <c r="AS40" s="574"/>
      <c r="AT40" s="574"/>
      <c r="AU40" s="574"/>
      <c r="AV40" s="574"/>
      <c r="AW40" s="574"/>
      <c r="AX40" s="574"/>
      <c r="AY40" s="574"/>
      <c r="AZ40" s="574"/>
      <c r="BA40" s="574"/>
      <c r="BB40" s="574"/>
      <c r="BC40" s="574"/>
      <c r="BD40" s="574"/>
      <c r="BE40" s="574"/>
      <c r="BF40" s="574"/>
      <c r="BG40" s="574"/>
      <c r="BH40" s="574"/>
      <c r="BI40" s="574"/>
      <c r="BJ40" s="574"/>
      <c r="BK40" s="574"/>
      <c r="BL40" s="574"/>
      <c r="BM40" s="574"/>
      <c r="BN40" s="574"/>
      <c r="BO40" s="574"/>
      <c r="BP40" s="574"/>
      <c r="BQ40" s="574"/>
      <c r="BR40" s="574"/>
      <c r="BS40" s="574"/>
      <c r="BT40" s="574"/>
      <c r="BU40" s="574"/>
      <c r="BV40" s="574"/>
      <c r="BW40" s="574"/>
      <c r="BX40" s="574"/>
      <c r="BY40" s="574"/>
      <c r="BZ40" s="574"/>
      <c r="CA40" s="574"/>
      <c r="CB40" s="574"/>
      <c r="CC40" s="574"/>
      <c r="CD40" s="574"/>
      <c r="CE40" s="574"/>
      <c r="CF40" s="574"/>
      <c r="CG40" s="574"/>
      <c r="CH40" s="574"/>
      <c r="CI40" s="574"/>
      <c r="CJ40" s="574"/>
      <c r="CK40" s="574"/>
      <c r="CL40" s="574"/>
      <c r="CM40" s="574"/>
      <c r="CN40" s="574"/>
      <c r="CO40" s="574"/>
      <c r="CP40" s="574"/>
      <c r="CQ40" s="574"/>
      <c r="CR40" s="574"/>
      <c r="CS40" s="574"/>
      <c r="CT40" s="574"/>
      <c r="CU40" s="574"/>
      <c r="CV40" s="574"/>
      <c r="CW40" s="574"/>
      <c r="CX40" s="574"/>
      <c r="CY40" s="574"/>
      <c r="CZ40" s="574"/>
      <c r="DA40" s="574"/>
      <c r="DB40" s="574"/>
      <c r="DC40" s="574"/>
      <c r="DD40" s="574"/>
      <c r="DE40" s="574"/>
      <c r="DF40" s="574"/>
      <c r="DG40" s="574"/>
      <c r="DH40" s="574"/>
      <c r="DI40" s="574"/>
      <c r="DJ40" s="574"/>
      <c r="DK40" s="574"/>
      <c r="DL40" s="574"/>
      <c r="DM40" s="574"/>
      <c r="DN40" s="574"/>
      <c r="DO40" s="574"/>
      <c r="DP40" s="574"/>
      <c r="DQ40" s="574"/>
      <c r="DR40" s="574"/>
      <c r="DS40" s="574"/>
      <c r="DT40" s="574"/>
      <c r="DU40" s="574"/>
      <c r="DV40" s="574"/>
      <c r="DW40" s="574"/>
      <c r="DX40" s="574"/>
      <c r="DY40" s="574"/>
      <c r="DZ40" s="574"/>
      <c r="EA40" s="574"/>
      <c r="EB40" s="574"/>
      <c r="EC40" s="574"/>
      <c r="ED40" s="574"/>
      <c r="EE40" s="574"/>
      <c r="EF40" s="574"/>
      <c r="EG40" s="574"/>
      <c r="EH40" s="574"/>
      <c r="EI40" s="574"/>
      <c r="EJ40" s="574"/>
      <c r="EK40" s="574"/>
      <c r="EL40" s="574"/>
      <c r="EM40" s="574"/>
      <c r="EN40" s="574"/>
      <c r="EO40" s="574"/>
      <c r="EP40" s="574"/>
      <c r="EQ40" s="574"/>
      <c r="ER40" s="574"/>
      <c r="ES40" s="574"/>
      <c r="ET40" s="574"/>
      <c r="EU40" s="574"/>
      <c r="EV40" s="574"/>
      <c r="EW40" s="574"/>
      <c r="EX40" s="574"/>
      <c r="EY40" s="574"/>
      <c r="EZ40" s="574"/>
      <c r="FA40" s="574"/>
      <c r="FB40" s="574"/>
      <c r="FC40" s="574"/>
      <c r="FD40" s="574"/>
      <c r="FE40" s="574"/>
      <c r="FF40" s="574"/>
      <c r="FG40" s="574"/>
      <c r="FH40" s="574"/>
      <c r="FI40" s="574"/>
      <c r="FJ40" s="574"/>
      <c r="FK40" s="574"/>
      <c r="FL40" s="574"/>
      <c r="FM40" s="574"/>
      <c r="FN40" s="574"/>
      <c r="FO40" s="574"/>
      <c r="FP40" s="574"/>
      <c r="FQ40" s="574"/>
      <c r="FR40" s="574"/>
      <c r="FS40" s="574"/>
      <c r="FT40" s="574"/>
      <c r="FU40" s="574"/>
      <c r="FV40" s="574"/>
      <c r="FW40" s="574"/>
      <c r="FX40" s="574"/>
      <c r="FY40" s="574"/>
      <c r="FZ40" s="574"/>
      <c r="GA40" s="574"/>
      <c r="GB40" s="574"/>
      <c r="GC40" s="574"/>
      <c r="GD40" s="574"/>
      <c r="GE40" s="574"/>
      <c r="GF40" s="574"/>
      <c r="GG40" s="574"/>
      <c r="GH40" s="574"/>
      <c r="GI40" s="574"/>
      <c r="GJ40" s="574"/>
      <c r="GK40" s="574"/>
      <c r="GL40" s="574"/>
      <c r="GM40" s="574"/>
      <c r="GN40" s="574"/>
      <c r="GO40" s="574"/>
      <c r="GP40" s="574"/>
      <c r="GQ40" s="574"/>
      <c r="GR40" s="574"/>
      <c r="GS40" s="574"/>
      <c r="GT40" s="574"/>
      <c r="GU40" s="574"/>
      <c r="GV40" s="574"/>
      <c r="GW40" s="574"/>
      <c r="GX40" s="574"/>
      <c r="GY40" s="574"/>
      <c r="GZ40" s="574"/>
      <c r="HA40" s="574"/>
      <c r="HB40" s="574"/>
      <c r="HC40" s="574"/>
      <c r="HD40" s="574"/>
      <c r="HE40" s="574"/>
      <c r="HF40" s="574"/>
      <c r="HG40" s="574"/>
      <c r="HH40" s="574"/>
      <c r="HI40" s="574"/>
      <c r="HJ40" s="574"/>
      <c r="HK40" s="574"/>
      <c r="HL40" s="574"/>
      <c r="HM40" s="574"/>
      <c r="HN40" s="574"/>
      <c r="HO40" s="574"/>
      <c r="HP40" s="574"/>
      <c r="HQ40" s="574"/>
      <c r="HR40" s="574"/>
      <c r="HS40" s="574"/>
      <c r="HT40" s="574"/>
      <c r="HU40" s="574"/>
      <c r="HV40" s="574"/>
      <c r="HW40" s="574"/>
      <c r="HX40" s="574"/>
      <c r="HY40" s="574"/>
      <c r="HZ40" s="574"/>
      <c r="IA40" s="574"/>
      <c r="IB40" s="574"/>
      <c r="IC40" s="574"/>
      <c r="ID40" s="574"/>
    </row>
    <row r="41" s="293" customFormat="true" ht="32.1" customHeight="true" spans="1:238">
      <c r="A41" s="585"/>
      <c r="B41" s="583" t="s">
        <v>39</v>
      </c>
      <c r="C41" s="577"/>
      <c r="D41" s="586"/>
      <c r="E41" s="574"/>
      <c r="F41" s="574"/>
      <c r="G41" s="574"/>
      <c r="H41" s="574"/>
      <c r="I41" s="574"/>
      <c r="J41" s="574"/>
      <c r="K41" s="574"/>
      <c r="L41" s="574"/>
      <c r="M41" s="574"/>
      <c r="N41" s="574"/>
      <c r="O41" s="574"/>
      <c r="P41" s="574"/>
      <c r="Q41" s="574"/>
      <c r="R41" s="574"/>
      <c r="S41" s="574"/>
      <c r="T41" s="574"/>
      <c r="U41" s="574"/>
      <c r="V41" s="574"/>
      <c r="W41" s="574"/>
      <c r="X41" s="574"/>
      <c r="Y41" s="574"/>
      <c r="Z41" s="574"/>
      <c r="AA41" s="574"/>
      <c r="AB41" s="574"/>
      <c r="AC41" s="574"/>
      <c r="AD41" s="574"/>
      <c r="AE41" s="574"/>
      <c r="AF41" s="574"/>
      <c r="AG41" s="574"/>
      <c r="AH41" s="574"/>
      <c r="AI41" s="574"/>
      <c r="AJ41" s="574"/>
      <c r="AK41" s="574"/>
      <c r="AL41" s="574"/>
      <c r="AM41" s="574"/>
      <c r="AN41" s="574"/>
      <c r="AO41" s="574"/>
      <c r="AP41" s="574"/>
      <c r="AQ41" s="574"/>
      <c r="AR41" s="574"/>
      <c r="AS41" s="574"/>
      <c r="AT41" s="574"/>
      <c r="AU41" s="574"/>
      <c r="AV41" s="574"/>
      <c r="AW41" s="574"/>
      <c r="AX41" s="574"/>
      <c r="AY41" s="574"/>
      <c r="AZ41" s="574"/>
      <c r="BA41" s="574"/>
      <c r="BB41" s="574"/>
      <c r="BC41" s="574"/>
      <c r="BD41" s="574"/>
      <c r="BE41" s="574"/>
      <c r="BF41" s="574"/>
      <c r="BG41" s="574"/>
      <c r="BH41" s="574"/>
      <c r="BI41" s="574"/>
      <c r="BJ41" s="574"/>
      <c r="BK41" s="574"/>
      <c r="BL41" s="574"/>
      <c r="BM41" s="574"/>
      <c r="BN41" s="574"/>
      <c r="BO41" s="574"/>
      <c r="BP41" s="574"/>
      <c r="BQ41" s="574"/>
      <c r="BR41" s="574"/>
      <c r="BS41" s="574"/>
      <c r="BT41" s="574"/>
      <c r="BU41" s="574"/>
      <c r="BV41" s="574"/>
      <c r="BW41" s="574"/>
      <c r="BX41" s="574"/>
      <c r="BY41" s="574"/>
      <c r="BZ41" s="574"/>
      <c r="CA41" s="574"/>
      <c r="CB41" s="574"/>
      <c r="CC41" s="574"/>
      <c r="CD41" s="574"/>
      <c r="CE41" s="574"/>
      <c r="CF41" s="574"/>
      <c r="CG41" s="574"/>
      <c r="CH41" s="574"/>
      <c r="CI41" s="574"/>
      <c r="CJ41" s="574"/>
      <c r="CK41" s="574"/>
      <c r="CL41" s="574"/>
      <c r="CM41" s="574"/>
      <c r="CN41" s="574"/>
      <c r="CO41" s="574"/>
      <c r="CP41" s="574"/>
      <c r="CQ41" s="574"/>
      <c r="CR41" s="574"/>
      <c r="CS41" s="574"/>
      <c r="CT41" s="574"/>
      <c r="CU41" s="574"/>
      <c r="CV41" s="574"/>
      <c r="CW41" s="574"/>
      <c r="CX41" s="574"/>
      <c r="CY41" s="574"/>
      <c r="CZ41" s="574"/>
      <c r="DA41" s="574"/>
      <c r="DB41" s="574"/>
      <c r="DC41" s="574"/>
      <c r="DD41" s="574"/>
      <c r="DE41" s="574"/>
      <c r="DF41" s="574"/>
      <c r="DG41" s="574"/>
      <c r="DH41" s="574"/>
      <c r="DI41" s="574"/>
      <c r="DJ41" s="574"/>
      <c r="DK41" s="574"/>
      <c r="DL41" s="574"/>
      <c r="DM41" s="574"/>
      <c r="DN41" s="574"/>
      <c r="DO41" s="574"/>
      <c r="DP41" s="574"/>
      <c r="DQ41" s="574"/>
      <c r="DR41" s="574"/>
      <c r="DS41" s="574"/>
      <c r="DT41" s="574"/>
      <c r="DU41" s="574"/>
      <c r="DV41" s="574"/>
      <c r="DW41" s="574"/>
      <c r="DX41" s="574"/>
      <c r="DY41" s="574"/>
      <c r="DZ41" s="574"/>
      <c r="EA41" s="574"/>
      <c r="EB41" s="574"/>
      <c r="EC41" s="574"/>
      <c r="ED41" s="574"/>
      <c r="EE41" s="574"/>
      <c r="EF41" s="574"/>
      <c r="EG41" s="574"/>
      <c r="EH41" s="574"/>
      <c r="EI41" s="574"/>
      <c r="EJ41" s="574"/>
      <c r="EK41" s="574"/>
      <c r="EL41" s="574"/>
      <c r="EM41" s="574"/>
      <c r="EN41" s="574"/>
      <c r="EO41" s="574"/>
      <c r="EP41" s="574"/>
      <c r="EQ41" s="574"/>
      <c r="ER41" s="574"/>
      <c r="ES41" s="574"/>
      <c r="ET41" s="574"/>
      <c r="EU41" s="574"/>
      <c r="EV41" s="574"/>
      <c r="EW41" s="574"/>
      <c r="EX41" s="574"/>
      <c r="EY41" s="574"/>
      <c r="EZ41" s="574"/>
      <c r="FA41" s="574"/>
      <c r="FB41" s="574"/>
      <c r="FC41" s="574"/>
      <c r="FD41" s="574"/>
      <c r="FE41" s="574"/>
      <c r="FF41" s="574"/>
      <c r="FG41" s="574"/>
      <c r="FH41" s="574"/>
      <c r="FI41" s="574"/>
      <c r="FJ41" s="574"/>
      <c r="FK41" s="574"/>
      <c r="FL41" s="574"/>
      <c r="FM41" s="574"/>
      <c r="FN41" s="574"/>
      <c r="FO41" s="574"/>
      <c r="FP41" s="574"/>
      <c r="FQ41" s="574"/>
      <c r="FR41" s="574"/>
      <c r="FS41" s="574"/>
      <c r="FT41" s="574"/>
      <c r="FU41" s="574"/>
      <c r="FV41" s="574"/>
      <c r="FW41" s="574"/>
      <c r="FX41" s="574"/>
      <c r="FY41" s="574"/>
      <c r="FZ41" s="574"/>
      <c r="GA41" s="574"/>
      <c r="GB41" s="574"/>
      <c r="GC41" s="574"/>
      <c r="GD41" s="574"/>
      <c r="GE41" s="574"/>
      <c r="GF41" s="574"/>
      <c r="GG41" s="574"/>
      <c r="GH41" s="574"/>
      <c r="GI41" s="574"/>
      <c r="GJ41" s="574"/>
      <c r="GK41" s="574"/>
      <c r="GL41" s="574"/>
      <c r="GM41" s="574"/>
      <c r="GN41" s="574"/>
      <c r="GO41" s="574"/>
      <c r="GP41" s="574"/>
      <c r="GQ41" s="574"/>
      <c r="GR41" s="574"/>
      <c r="GS41" s="574"/>
      <c r="GT41" s="574"/>
      <c r="GU41" s="574"/>
      <c r="GV41" s="574"/>
      <c r="GW41" s="574"/>
      <c r="GX41" s="574"/>
      <c r="GY41" s="574"/>
      <c r="GZ41" s="574"/>
      <c r="HA41" s="574"/>
      <c r="HB41" s="574"/>
      <c r="HC41" s="574"/>
      <c r="HD41" s="574"/>
      <c r="HE41" s="574"/>
      <c r="HF41" s="574"/>
      <c r="HG41" s="574"/>
      <c r="HH41" s="574"/>
      <c r="HI41" s="574"/>
      <c r="HJ41" s="574"/>
      <c r="HK41" s="574"/>
      <c r="HL41" s="574"/>
      <c r="HM41" s="574"/>
      <c r="HN41" s="574"/>
      <c r="HO41" s="574"/>
      <c r="HP41" s="574"/>
      <c r="HQ41" s="574"/>
      <c r="HR41" s="574"/>
      <c r="HS41" s="574"/>
      <c r="HT41" s="574"/>
      <c r="HU41" s="574"/>
      <c r="HV41" s="574"/>
      <c r="HW41" s="574"/>
      <c r="HX41" s="574"/>
      <c r="HY41" s="574"/>
      <c r="HZ41" s="574"/>
      <c r="IA41" s="574"/>
      <c r="IB41" s="574"/>
      <c r="IC41" s="574"/>
      <c r="ID41" s="574"/>
    </row>
    <row r="42" s="293" customFormat="true" ht="32.1" customHeight="true" spans="1:238">
      <c r="A42" s="585"/>
      <c r="B42" s="583" t="s">
        <v>40</v>
      </c>
      <c r="C42" s="577"/>
      <c r="D42" s="586"/>
      <c r="E42" s="574"/>
      <c r="F42" s="574"/>
      <c r="G42" s="574"/>
      <c r="H42" s="574"/>
      <c r="I42" s="574"/>
      <c r="J42" s="574"/>
      <c r="K42" s="577"/>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4"/>
      <c r="AY42" s="574"/>
      <c r="AZ42" s="574"/>
      <c r="BA42" s="574"/>
      <c r="BB42" s="574"/>
      <c r="BC42" s="574"/>
      <c r="BD42" s="574"/>
      <c r="BE42" s="574"/>
      <c r="BF42" s="574"/>
      <c r="BG42" s="574"/>
      <c r="BH42" s="574"/>
      <c r="BI42" s="574"/>
      <c r="BJ42" s="574"/>
      <c r="BK42" s="574"/>
      <c r="BL42" s="574"/>
      <c r="BM42" s="574"/>
      <c r="BN42" s="574"/>
      <c r="BO42" s="574"/>
      <c r="BP42" s="574"/>
      <c r="BQ42" s="574"/>
      <c r="BR42" s="574"/>
      <c r="BS42" s="574"/>
      <c r="BT42" s="574"/>
      <c r="BU42" s="574"/>
      <c r="BV42" s="574"/>
      <c r="BW42" s="574"/>
      <c r="BX42" s="574"/>
      <c r="BY42" s="574"/>
      <c r="BZ42" s="574"/>
      <c r="CA42" s="574"/>
      <c r="CB42" s="574"/>
      <c r="CC42" s="574"/>
      <c r="CD42" s="574"/>
      <c r="CE42" s="574"/>
      <c r="CF42" s="574"/>
      <c r="CG42" s="574"/>
      <c r="CH42" s="574"/>
      <c r="CI42" s="574"/>
      <c r="CJ42" s="574"/>
      <c r="CK42" s="574"/>
      <c r="CL42" s="574"/>
      <c r="CM42" s="574"/>
      <c r="CN42" s="574"/>
      <c r="CO42" s="574"/>
      <c r="CP42" s="574"/>
      <c r="CQ42" s="574"/>
      <c r="CR42" s="574"/>
      <c r="CS42" s="574"/>
      <c r="CT42" s="574"/>
      <c r="CU42" s="574"/>
      <c r="CV42" s="574"/>
      <c r="CW42" s="574"/>
      <c r="CX42" s="574"/>
      <c r="CY42" s="574"/>
      <c r="CZ42" s="574"/>
      <c r="DA42" s="574"/>
      <c r="DB42" s="574"/>
      <c r="DC42" s="574"/>
      <c r="DD42" s="574"/>
      <c r="DE42" s="574"/>
      <c r="DF42" s="574"/>
      <c r="DG42" s="574"/>
      <c r="DH42" s="574"/>
      <c r="DI42" s="574"/>
      <c r="DJ42" s="574"/>
      <c r="DK42" s="574"/>
      <c r="DL42" s="574"/>
      <c r="DM42" s="574"/>
      <c r="DN42" s="574"/>
      <c r="DO42" s="574"/>
      <c r="DP42" s="574"/>
      <c r="DQ42" s="574"/>
      <c r="DR42" s="574"/>
      <c r="DS42" s="574"/>
      <c r="DT42" s="574"/>
      <c r="DU42" s="574"/>
      <c r="DV42" s="574"/>
      <c r="DW42" s="574"/>
      <c r="DX42" s="574"/>
      <c r="DY42" s="574"/>
      <c r="DZ42" s="574"/>
      <c r="EA42" s="574"/>
      <c r="EB42" s="574"/>
      <c r="EC42" s="574"/>
      <c r="ED42" s="574"/>
      <c r="EE42" s="574"/>
      <c r="EF42" s="574"/>
      <c r="EG42" s="574"/>
      <c r="EH42" s="574"/>
      <c r="EI42" s="574"/>
      <c r="EJ42" s="574"/>
      <c r="EK42" s="574"/>
      <c r="EL42" s="574"/>
      <c r="EM42" s="574"/>
      <c r="EN42" s="574"/>
      <c r="EO42" s="574"/>
      <c r="EP42" s="574"/>
      <c r="EQ42" s="574"/>
      <c r="ER42" s="574"/>
      <c r="ES42" s="574"/>
      <c r="ET42" s="574"/>
      <c r="EU42" s="574"/>
      <c r="EV42" s="574"/>
      <c r="EW42" s="574"/>
      <c r="EX42" s="574"/>
      <c r="EY42" s="574"/>
      <c r="EZ42" s="574"/>
      <c r="FA42" s="574"/>
      <c r="FB42" s="574"/>
      <c r="FC42" s="574"/>
      <c r="FD42" s="574"/>
      <c r="FE42" s="574"/>
      <c r="FF42" s="574"/>
      <c r="FG42" s="574"/>
      <c r="FH42" s="574"/>
      <c r="FI42" s="574"/>
      <c r="FJ42" s="574"/>
      <c r="FK42" s="574"/>
      <c r="FL42" s="574"/>
      <c r="FM42" s="574"/>
      <c r="FN42" s="574"/>
      <c r="FO42" s="574"/>
      <c r="FP42" s="574"/>
      <c r="FQ42" s="574"/>
      <c r="FR42" s="574"/>
      <c r="FS42" s="574"/>
      <c r="FT42" s="574"/>
      <c r="FU42" s="574"/>
      <c r="FV42" s="574"/>
      <c r="FW42" s="574"/>
      <c r="FX42" s="574"/>
      <c r="FY42" s="574"/>
      <c r="FZ42" s="574"/>
      <c r="GA42" s="574"/>
      <c r="GB42" s="574"/>
      <c r="GC42" s="574"/>
      <c r="GD42" s="574"/>
      <c r="GE42" s="574"/>
      <c r="GF42" s="574"/>
      <c r="GG42" s="574"/>
      <c r="GH42" s="574"/>
      <c r="GI42" s="574"/>
      <c r="GJ42" s="574"/>
      <c r="GK42" s="574"/>
      <c r="GL42" s="574"/>
      <c r="GM42" s="574"/>
      <c r="GN42" s="574"/>
      <c r="GO42" s="574"/>
      <c r="GP42" s="574"/>
      <c r="GQ42" s="574"/>
      <c r="GR42" s="574"/>
      <c r="GS42" s="574"/>
      <c r="GT42" s="574"/>
      <c r="GU42" s="574"/>
      <c r="GV42" s="574"/>
      <c r="GW42" s="574"/>
      <c r="GX42" s="574"/>
      <c r="GY42" s="574"/>
      <c r="GZ42" s="574"/>
      <c r="HA42" s="574"/>
      <c r="HB42" s="574"/>
      <c r="HC42" s="574"/>
      <c r="HD42" s="574"/>
      <c r="HE42" s="574"/>
      <c r="HF42" s="574"/>
      <c r="HG42" s="574"/>
      <c r="HH42" s="574"/>
      <c r="HI42" s="574"/>
      <c r="HJ42" s="574"/>
      <c r="HK42" s="574"/>
      <c r="HL42" s="574"/>
      <c r="HM42" s="574"/>
      <c r="HN42" s="574"/>
      <c r="HO42" s="574"/>
      <c r="HP42" s="574"/>
      <c r="HQ42" s="574"/>
      <c r="HR42" s="574"/>
      <c r="HS42" s="574"/>
      <c r="HT42" s="574"/>
      <c r="HU42" s="574"/>
      <c r="HV42" s="574"/>
      <c r="HW42" s="574"/>
      <c r="HX42" s="574"/>
      <c r="HY42" s="574"/>
      <c r="HZ42" s="574"/>
      <c r="IA42" s="574"/>
      <c r="IB42" s="574"/>
      <c r="IC42" s="574"/>
      <c r="ID42" s="574"/>
    </row>
    <row r="43" s="293" customFormat="true" ht="32.1" customHeight="true" spans="1:238">
      <c r="A43" s="585"/>
      <c r="B43" s="583" t="s">
        <v>41</v>
      </c>
      <c r="C43" s="577"/>
      <c r="D43" s="586"/>
      <c r="E43" s="574"/>
      <c r="F43" s="574"/>
      <c r="G43" s="574"/>
      <c r="H43" s="574"/>
      <c r="I43" s="574"/>
      <c r="J43" s="574"/>
      <c r="K43" s="577"/>
      <c r="L43" s="574"/>
      <c r="M43" s="574"/>
      <c r="N43" s="574"/>
      <c r="O43" s="574"/>
      <c r="P43" s="574"/>
      <c r="Q43" s="574"/>
      <c r="R43" s="574"/>
      <c r="S43" s="574"/>
      <c r="T43" s="574"/>
      <c r="U43" s="574"/>
      <c r="V43" s="574"/>
      <c r="W43" s="574"/>
      <c r="X43" s="574"/>
      <c r="Y43" s="574"/>
      <c r="Z43" s="574"/>
      <c r="AA43" s="574"/>
      <c r="AB43" s="574"/>
      <c r="AC43" s="574"/>
      <c r="AD43" s="574"/>
      <c r="AE43" s="574"/>
      <c r="AF43" s="574"/>
      <c r="AG43" s="574"/>
      <c r="AH43" s="574"/>
      <c r="AI43" s="574"/>
      <c r="AJ43" s="574"/>
      <c r="AK43" s="574"/>
      <c r="AL43" s="574"/>
      <c r="AM43" s="574"/>
      <c r="AN43" s="574"/>
      <c r="AO43" s="574"/>
      <c r="AP43" s="574"/>
      <c r="AQ43" s="574"/>
      <c r="AR43" s="574"/>
      <c r="AS43" s="574"/>
      <c r="AT43" s="574"/>
      <c r="AU43" s="574"/>
      <c r="AV43" s="574"/>
      <c r="AW43" s="574"/>
      <c r="AX43" s="574"/>
      <c r="AY43" s="574"/>
      <c r="AZ43" s="574"/>
      <c r="BA43" s="574"/>
      <c r="BB43" s="574"/>
      <c r="BC43" s="574"/>
      <c r="BD43" s="574"/>
      <c r="BE43" s="574"/>
      <c r="BF43" s="574"/>
      <c r="BG43" s="574"/>
      <c r="BH43" s="574"/>
      <c r="BI43" s="574"/>
      <c r="BJ43" s="574"/>
      <c r="BK43" s="574"/>
      <c r="BL43" s="574"/>
      <c r="BM43" s="574"/>
      <c r="BN43" s="574"/>
      <c r="BO43" s="574"/>
      <c r="BP43" s="574"/>
      <c r="BQ43" s="574"/>
      <c r="BR43" s="574"/>
      <c r="BS43" s="574"/>
      <c r="BT43" s="574"/>
      <c r="BU43" s="574"/>
      <c r="BV43" s="574"/>
      <c r="BW43" s="574"/>
      <c r="BX43" s="574"/>
      <c r="BY43" s="574"/>
      <c r="BZ43" s="574"/>
      <c r="CA43" s="574"/>
      <c r="CB43" s="574"/>
      <c r="CC43" s="574"/>
      <c r="CD43" s="574"/>
      <c r="CE43" s="574"/>
      <c r="CF43" s="574"/>
      <c r="CG43" s="574"/>
      <c r="CH43" s="574"/>
      <c r="CI43" s="574"/>
      <c r="CJ43" s="574"/>
      <c r="CK43" s="574"/>
      <c r="CL43" s="574"/>
      <c r="CM43" s="574"/>
      <c r="CN43" s="574"/>
      <c r="CO43" s="574"/>
      <c r="CP43" s="574"/>
      <c r="CQ43" s="574"/>
      <c r="CR43" s="574"/>
      <c r="CS43" s="574"/>
      <c r="CT43" s="574"/>
      <c r="CU43" s="574"/>
      <c r="CV43" s="574"/>
      <c r="CW43" s="574"/>
      <c r="CX43" s="574"/>
      <c r="CY43" s="574"/>
      <c r="CZ43" s="574"/>
      <c r="DA43" s="574"/>
      <c r="DB43" s="574"/>
      <c r="DC43" s="574"/>
      <c r="DD43" s="574"/>
      <c r="DE43" s="574"/>
      <c r="DF43" s="574"/>
      <c r="DG43" s="574"/>
      <c r="DH43" s="574"/>
      <c r="DI43" s="574"/>
      <c r="DJ43" s="574"/>
      <c r="DK43" s="574"/>
      <c r="DL43" s="574"/>
      <c r="DM43" s="574"/>
      <c r="DN43" s="574"/>
      <c r="DO43" s="574"/>
      <c r="DP43" s="574"/>
      <c r="DQ43" s="574"/>
      <c r="DR43" s="574"/>
      <c r="DS43" s="574"/>
      <c r="DT43" s="574"/>
      <c r="DU43" s="574"/>
      <c r="DV43" s="574"/>
      <c r="DW43" s="574"/>
      <c r="DX43" s="574"/>
      <c r="DY43" s="574"/>
      <c r="DZ43" s="574"/>
      <c r="EA43" s="574"/>
      <c r="EB43" s="574"/>
      <c r="EC43" s="574"/>
      <c r="ED43" s="574"/>
      <c r="EE43" s="574"/>
      <c r="EF43" s="574"/>
      <c r="EG43" s="574"/>
      <c r="EH43" s="574"/>
      <c r="EI43" s="574"/>
      <c r="EJ43" s="574"/>
      <c r="EK43" s="574"/>
      <c r="EL43" s="574"/>
      <c r="EM43" s="574"/>
      <c r="EN43" s="574"/>
      <c r="EO43" s="574"/>
      <c r="EP43" s="574"/>
      <c r="EQ43" s="574"/>
      <c r="ER43" s="574"/>
      <c r="ES43" s="574"/>
      <c r="ET43" s="574"/>
      <c r="EU43" s="574"/>
      <c r="EV43" s="574"/>
      <c r="EW43" s="574"/>
      <c r="EX43" s="574"/>
      <c r="EY43" s="574"/>
      <c r="EZ43" s="574"/>
      <c r="FA43" s="574"/>
      <c r="FB43" s="574"/>
      <c r="FC43" s="574"/>
      <c r="FD43" s="574"/>
      <c r="FE43" s="574"/>
      <c r="FF43" s="574"/>
      <c r="FG43" s="574"/>
      <c r="FH43" s="574"/>
      <c r="FI43" s="574"/>
      <c r="FJ43" s="574"/>
      <c r="FK43" s="574"/>
      <c r="FL43" s="574"/>
      <c r="FM43" s="574"/>
      <c r="FN43" s="574"/>
      <c r="FO43" s="574"/>
      <c r="FP43" s="574"/>
      <c r="FQ43" s="574"/>
      <c r="FR43" s="574"/>
      <c r="FS43" s="574"/>
      <c r="FT43" s="574"/>
      <c r="FU43" s="574"/>
      <c r="FV43" s="574"/>
      <c r="FW43" s="574"/>
      <c r="FX43" s="574"/>
      <c r="FY43" s="574"/>
      <c r="FZ43" s="574"/>
      <c r="GA43" s="574"/>
      <c r="GB43" s="574"/>
      <c r="GC43" s="574"/>
      <c r="GD43" s="574"/>
      <c r="GE43" s="574"/>
      <c r="GF43" s="574"/>
      <c r="GG43" s="574"/>
      <c r="GH43" s="574"/>
      <c r="GI43" s="574"/>
      <c r="GJ43" s="574"/>
      <c r="GK43" s="574"/>
      <c r="GL43" s="574"/>
      <c r="GM43" s="574"/>
      <c r="GN43" s="574"/>
      <c r="GO43" s="574"/>
      <c r="GP43" s="574"/>
      <c r="GQ43" s="574"/>
      <c r="GR43" s="574"/>
      <c r="GS43" s="574"/>
      <c r="GT43" s="574"/>
      <c r="GU43" s="574"/>
      <c r="GV43" s="574"/>
      <c r="GW43" s="574"/>
      <c r="GX43" s="574"/>
      <c r="GY43" s="574"/>
      <c r="GZ43" s="574"/>
      <c r="HA43" s="574"/>
      <c r="HB43" s="574"/>
      <c r="HC43" s="574"/>
      <c r="HD43" s="574"/>
      <c r="HE43" s="574"/>
      <c r="HF43" s="574"/>
      <c r="HG43" s="574"/>
      <c r="HH43" s="574"/>
      <c r="HI43" s="574"/>
      <c r="HJ43" s="574"/>
      <c r="HK43" s="574"/>
      <c r="HL43" s="574"/>
      <c r="HM43" s="574"/>
      <c r="HN43" s="574"/>
      <c r="HO43" s="574"/>
      <c r="HP43" s="574"/>
      <c r="HQ43" s="574"/>
      <c r="HR43" s="574"/>
      <c r="HS43" s="574"/>
      <c r="HT43" s="574"/>
      <c r="HU43" s="574"/>
      <c r="HV43" s="574"/>
      <c r="HW43" s="574"/>
      <c r="HX43" s="574"/>
      <c r="HY43" s="574"/>
      <c r="HZ43" s="574"/>
      <c r="IA43" s="574"/>
      <c r="IB43" s="574"/>
      <c r="IC43" s="574"/>
      <c r="ID43" s="574"/>
    </row>
    <row r="44" s="293" customFormat="true" ht="32.1" customHeight="true" spans="1:238">
      <c r="A44" s="585"/>
      <c r="B44" s="583" t="s">
        <v>42</v>
      </c>
      <c r="C44" s="577"/>
      <c r="D44" s="586"/>
      <c r="E44" s="574"/>
      <c r="F44" s="574"/>
      <c r="G44" s="574"/>
      <c r="H44" s="574"/>
      <c r="I44" s="574"/>
      <c r="J44" s="574"/>
      <c r="K44" s="574"/>
      <c r="L44" s="574"/>
      <c r="M44" s="574"/>
      <c r="N44" s="574"/>
      <c r="O44" s="574"/>
      <c r="P44" s="574"/>
      <c r="Q44" s="574"/>
      <c r="R44" s="574"/>
      <c r="S44" s="574"/>
      <c r="T44" s="574"/>
      <c r="U44" s="574"/>
      <c r="V44" s="574"/>
      <c r="W44" s="574"/>
      <c r="X44" s="574"/>
      <c r="Y44" s="574"/>
      <c r="Z44" s="574"/>
      <c r="AA44" s="574"/>
      <c r="AB44" s="574"/>
      <c r="AC44" s="574"/>
      <c r="AD44" s="574"/>
      <c r="AE44" s="574"/>
      <c r="AF44" s="574"/>
      <c r="AG44" s="574"/>
      <c r="AH44" s="574"/>
      <c r="AI44" s="574"/>
      <c r="AJ44" s="574"/>
      <c r="AK44" s="574"/>
      <c r="AL44" s="574"/>
      <c r="AM44" s="574"/>
      <c r="AN44" s="574"/>
      <c r="AO44" s="574"/>
      <c r="AP44" s="574"/>
      <c r="AQ44" s="574"/>
      <c r="AR44" s="574"/>
      <c r="AS44" s="574"/>
      <c r="AT44" s="574"/>
      <c r="AU44" s="574"/>
      <c r="AV44" s="574"/>
      <c r="AW44" s="574"/>
      <c r="AX44" s="574"/>
      <c r="AY44" s="574"/>
      <c r="AZ44" s="574"/>
      <c r="BA44" s="574"/>
      <c r="BB44" s="574"/>
      <c r="BC44" s="574"/>
      <c r="BD44" s="574"/>
      <c r="BE44" s="574"/>
      <c r="BF44" s="574"/>
      <c r="BG44" s="574"/>
      <c r="BH44" s="574"/>
      <c r="BI44" s="574"/>
      <c r="BJ44" s="574"/>
      <c r="BK44" s="574"/>
      <c r="BL44" s="574"/>
      <c r="BM44" s="574"/>
      <c r="BN44" s="574"/>
      <c r="BO44" s="574"/>
      <c r="BP44" s="574"/>
      <c r="BQ44" s="574"/>
      <c r="BR44" s="574"/>
      <c r="BS44" s="574"/>
      <c r="BT44" s="574"/>
      <c r="BU44" s="574"/>
      <c r="BV44" s="574"/>
      <c r="BW44" s="574"/>
      <c r="BX44" s="574"/>
      <c r="BY44" s="574"/>
      <c r="BZ44" s="574"/>
      <c r="CA44" s="574"/>
      <c r="CB44" s="574"/>
      <c r="CC44" s="574"/>
      <c r="CD44" s="574"/>
      <c r="CE44" s="574"/>
      <c r="CF44" s="574"/>
      <c r="CG44" s="574"/>
      <c r="CH44" s="574"/>
      <c r="CI44" s="574"/>
      <c r="CJ44" s="574"/>
      <c r="CK44" s="574"/>
      <c r="CL44" s="574"/>
      <c r="CM44" s="574"/>
      <c r="CN44" s="574"/>
      <c r="CO44" s="574"/>
      <c r="CP44" s="574"/>
      <c r="CQ44" s="574"/>
      <c r="CR44" s="574"/>
      <c r="CS44" s="574"/>
      <c r="CT44" s="574"/>
      <c r="CU44" s="574"/>
      <c r="CV44" s="574"/>
      <c r="CW44" s="574"/>
      <c r="CX44" s="574"/>
      <c r="CY44" s="574"/>
      <c r="CZ44" s="574"/>
      <c r="DA44" s="574"/>
      <c r="DB44" s="574"/>
      <c r="DC44" s="574"/>
      <c r="DD44" s="574"/>
      <c r="DE44" s="574"/>
      <c r="DF44" s="574"/>
      <c r="DG44" s="574"/>
      <c r="DH44" s="574"/>
      <c r="DI44" s="574"/>
      <c r="DJ44" s="574"/>
      <c r="DK44" s="574"/>
      <c r="DL44" s="574"/>
      <c r="DM44" s="574"/>
      <c r="DN44" s="574"/>
      <c r="DO44" s="574"/>
      <c r="DP44" s="574"/>
      <c r="DQ44" s="574"/>
      <c r="DR44" s="574"/>
      <c r="DS44" s="574"/>
      <c r="DT44" s="574"/>
      <c r="DU44" s="574"/>
      <c r="DV44" s="574"/>
      <c r="DW44" s="574"/>
      <c r="DX44" s="574"/>
      <c r="DY44" s="574"/>
      <c r="DZ44" s="574"/>
      <c r="EA44" s="574"/>
      <c r="EB44" s="574"/>
      <c r="EC44" s="574"/>
      <c r="ED44" s="574"/>
      <c r="EE44" s="574"/>
      <c r="EF44" s="574"/>
      <c r="EG44" s="574"/>
      <c r="EH44" s="574"/>
      <c r="EI44" s="574"/>
      <c r="EJ44" s="574"/>
      <c r="EK44" s="574"/>
      <c r="EL44" s="574"/>
      <c r="EM44" s="574"/>
      <c r="EN44" s="574"/>
      <c r="EO44" s="574"/>
      <c r="EP44" s="574"/>
      <c r="EQ44" s="574"/>
      <c r="ER44" s="574"/>
      <c r="ES44" s="574"/>
      <c r="ET44" s="574"/>
      <c r="EU44" s="574"/>
      <c r="EV44" s="574"/>
      <c r="EW44" s="574"/>
      <c r="EX44" s="574"/>
      <c r="EY44" s="574"/>
      <c r="EZ44" s="574"/>
      <c r="FA44" s="574"/>
      <c r="FB44" s="574"/>
      <c r="FC44" s="574"/>
      <c r="FD44" s="574"/>
      <c r="FE44" s="574"/>
      <c r="FF44" s="574"/>
      <c r="FG44" s="574"/>
      <c r="FH44" s="574"/>
      <c r="FI44" s="574"/>
      <c r="FJ44" s="574"/>
      <c r="FK44" s="574"/>
      <c r="FL44" s="574"/>
      <c r="FM44" s="574"/>
      <c r="FN44" s="574"/>
      <c r="FO44" s="574"/>
      <c r="FP44" s="574"/>
      <c r="FQ44" s="574"/>
      <c r="FR44" s="574"/>
      <c r="FS44" s="574"/>
      <c r="FT44" s="574"/>
      <c r="FU44" s="574"/>
      <c r="FV44" s="574"/>
      <c r="FW44" s="574"/>
      <c r="FX44" s="574"/>
      <c r="FY44" s="574"/>
      <c r="FZ44" s="574"/>
      <c r="GA44" s="574"/>
      <c r="GB44" s="574"/>
      <c r="GC44" s="574"/>
      <c r="GD44" s="574"/>
      <c r="GE44" s="574"/>
      <c r="GF44" s="574"/>
      <c r="GG44" s="574"/>
      <c r="GH44" s="574"/>
      <c r="GI44" s="574"/>
      <c r="GJ44" s="574"/>
      <c r="GK44" s="574"/>
      <c r="GL44" s="574"/>
      <c r="GM44" s="574"/>
      <c r="GN44" s="574"/>
      <c r="GO44" s="574"/>
      <c r="GP44" s="574"/>
      <c r="GQ44" s="574"/>
      <c r="GR44" s="574"/>
      <c r="GS44" s="574"/>
      <c r="GT44" s="574"/>
      <c r="GU44" s="574"/>
      <c r="GV44" s="574"/>
      <c r="GW44" s="574"/>
      <c r="GX44" s="574"/>
      <c r="GY44" s="574"/>
      <c r="GZ44" s="574"/>
      <c r="HA44" s="574"/>
      <c r="HB44" s="574"/>
      <c r="HC44" s="574"/>
      <c r="HD44" s="574"/>
      <c r="HE44" s="574"/>
      <c r="HF44" s="574"/>
      <c r="HG44" s="574"/>
      <c r="HH44" s="574"/>
      <c r="HI44" s="574"/>
      <c r="HJ44" s="574"/>
      <c r="HK44" s="574"/>
      <c r="HL44" s="574"/>
      <c r="HM44" s="574"/>
      <c r="HN44" s="574"/>
      <c r="HO44" s="574"/>
      <c r="HP44" s="574"/>
      <c r="HQ44" s="574"/>
      <c r="HR44" s="574"/>
      <c r="HS44" s="574"/>
      <c r="HT44" s="574"/>
      <c r="HU44" s="574"/>
      <c r="HV44" s="574"/>
      <c r="HW44" s="574"/>
      <c r="HX44" s="574"/>
      <c r="HY44" s="574"/>
      <c r="HZ44" s="574"/>
      <c r="IA44" s="574"/>
      <c r="IB44" s="574"/>
      <c r="IC44" s="574"/>
      <c r="ID44" s="574"/>
    </row>
    <row r="45" s="293" customFormat="true" ht="32.1" customHeight="true" spans="1:238">
      <c r="A45" s="585"/>
      <c r="B45" s="583" t="s">
        <v>43</v>
      </c>
      <c r="C45" s="577"/>
      <c r="D45" s="586"/>
      <c r="E45" s="574"/>
      <c r="F45" s="574"/>
      <c r="G45" s="574"/>
      <c r="H45" s="574"/>
      <c r="I45" s="574"/>
      <c r="J45" s="574"/>
      <c r="K45" s="574"/>
      <c r="L45" s="574"/>
      <c r="M45" s="574"/>
      <c r="N45" s="574"/>
      <c r="O45" s="574"/>
      <c r="P45" s="574"/>
      <c r="Q45" s="574"/>
      <c r="R45" s="574"/>
      <c r="S45" s="574"/>
      <c r="T45" s="574"/>
      <c r="U45" s="574"/>
      <c r="V45" s="574"/>
      <c r="W45" s="574"/>
      <c r="X45" s="574"/>
      <c r="Y45" s="574"/>
      <c r="Z45" s="574"/>
      <c r="AA45" s="574"/>
      <c r="AB45" s="574"/>
      <c r="AC45" s="574"/>
      <c r="AD45" s="574"/>
      <c r="AE45" s="574"/>
      <c r="AF45" s="574"/>
      <c r="AG45" s="574"/>
      <c r="AH45" s="574"/>
      <c r="AI45" s="574"/>
      <c r="AJ45" s="574"/>
      <c r="AK45" s="574"/>
      <c r="AL45" s="574"/>
      <c r="AM45" s="574"/>
      <c r="AN45" s="574"/>
      <c r="AO45" s="574"/>
      <c r="AP45" s="574"/>
      <c r="AQ45" s="574"/>
      <c r="AR45" s="574"/>
      <c r="AS45" s="574"/>
      <c r="AT45" s="574"/>
      <c r="AU45" s="574"/>
      <c r="AV45" s="574"/>
      <c r="AW45" s="574"/>
      <c r="AX45" s="574"/>
      <c r="AY45" s="574"/>
      <c r="AZ45" s="574"/>
      <c r="BA45" s="574"/>
      <c r="BB45" s="574"/>
      <c r="BC45" s="574"/>
      <c r="BD45" s="574"/>
      <c r="BE45" s="574"/>
      <c r="BF45" s="574"/>
      <c r="BG45" s="574"/>
      <c r="BH45" s="574"/>
      <c r="BI45" s="574"/>
      <c r="BJ45" s="574"/>
      <c r="BK45" s="574"/>
      <c r="BL45" s="574"/>
      <c r="BM45" s="574"/>
      <c r="BN45" s="574"/>
      <c r="BO45" s="574"/>
      <c r="BP45" s="574"/>
      <c r="BQ45" s="574"/>
      <c r="BR45" s="574"/>
      <c r="BS45" s="574"/>
      <c r="BT45" s="574"/>
      <c r="BU45" s="574"/>
      <c r="BV45" s="574"/>
      <c r="BW45" s="574"/>
      <c r="BX45" s="574"/>
      <c r="BY45" s="574"/>
      <c r="BZ45" s="574"/>
      <c r="CA45" s="574"/>
      <c r="CB45" s="574"/>
      <c r="CC45" s="574"/>
      <c r="CD45" s="574"/>
      <c r="CE45" s="574"/>
      <c r="CF45" s="574"/>
      <c r="CG45" s="574"/>
      <c r="CH45" s="574"/>
      <c r="CI45" s="574"/>
      <c r="CJ45" s="574"/>
      <c r="CK45" s="574"/>
      <c r="CL45" s="574"/>
      <c r="CM45" s="574"/>
      <c r="CN45" s="574"/>
      <c r="CO45" s="574"/>
      <c r="CP45" s="574"/>
      <c r="CQ45" s="574"/>
      <c r="CR45" s="574"/>
      <c r="CS45" s="574"/>
      <c r="CT45" s="574"/>
      <c r="CU45" s="574"/>
      <c r="CV45" s="574"/>
      <c r="CW45" s="574"/>
      <c r="CX45" s="574"/>
      <c r="CY45" s="574"/>
      <c r="CZ45" s="574"/>
      <c r="DA45" s="574"/>
      <c r="DB45" s="574"/>
      <c r="DC45" s="574"/>
      <c r="DD45" s="574"/>
      <c r="DE45" s="574"/>
      <c r="DF45" s="574"/>
      <c r="DG45" s="574"/>
      <c r="DH45" s="574"/>
      <c r="DI45" s="574"/>
      <c r="DJ45" s="574"/>
      <c r="DK45" s="574"/>
      <c r="DL45" s="574"/>
      <c r="DM45" s="574"/>
      <c r="DN45" s="574"/>
      <c r="DO45" s="574"/>
      <c r="DP45" s="574"/>
      <c r="DQ45" s="574"/>
      <c r="DR45" s="574"/>
      <c r="DS45" s="574"/>
      <c r="DT45" s="574"/>
      <c r="DU45" s="574"/>
      <c r="DV45" s="574"/>
      <c r="DW45" s="574"/>
      <c r="DX45" s="574"/>
      <c r="DY45" s="574"/>
      <c r="DZ45" s="574"/>
      <c r="EA45" s="574"/>
      <c r="EB45" s="574"/>
      <c r="EC45" s="574"/>
      <c r="ED45" s="574"/>
      <c r="EE45" s="574"/>
      <c r="EF45" s="574"/>
      <c r="EG45" s="574"/>
      <c r="EH45" s="574"/>
      <c r="EI45" s="574"/>
      <c r="EJ45" s="574"/>
      <c r="EK45" s="574"/>
      <c r="EL45" s="574"/>
      <c r="EM45" s="574"/>
      <c r="EN45" s="574"/>
      <c r="EO45" s="574"/>
      <c r="EP45" s="574"/>
      <c r="EQ45" s="574"/>
      <c r="ER45" s="574"/>
      <c r="ES45" s="574"/>
      <c r="ET45" s="574"/>
      <c r="EU45" s="574"/>
      <c r="EV45" s="574"/>
      <c r="EW45" s="574"/>
      <c r="EX45" s="574"/>
      <c r="EY45" s="574"/>
      <c r="EZ45" s="574"/>
      <c r="FA45" s="574"/>
      <c r="FB45" s="574"/>
      <c r="FC45" s="574"/>
      <c r="FD45" s="574"/>
      <c r="FE45" s="574"/>
      <c r="FF45" s="574"/>
      <c r="FG45" s="574"/>
      <c r="FH45" s="574"/>
      <c r="FI45" s="574"/>
      <c r="FJ45" s="574"/>
      <c r="FK45" s="574"/>
      <c r="FL45" s="574"/>
      <c r="FM45" s="574"/>
      <c r="FN45" s="574"/>
      <c r="FO45" s="574"/>
      <c r="FP45" s="574"/>
      <c r="FQ45" s="574"/>
      <c r="FR45" s="574"/>
      <c r="FS45" s="574"/>
      <c r="FT45" s="574"/>
      <c r="FU45" s="574"/>
      <c r="FV45" s="574"/>
      <c r="FW45" s="574"/>
      <c r="FX45" s="574"/>
      <c r="FY45" s="574"/>
      <c r="FZ45" s="574"/>
      <c r="GA45" s="574"/>
      <c r="GB45" s="574"/>
      <c r="GC45" s="574"/>
      <c r="GD45" s="574"/>
      <c r="GE45" s="574"/>
      <c r="GF45" s="574"/>
      <c r="GG45" s="574"/>
      <c r="GH45" s="574"/>
      <c r="GI45" s="574"/>
      <c r="GJ45" s="574"/>
      <c r="GK45" s="574"/>
      <c r="GL45" s="574"/>
      <c r="GM45" s="574"/>
      <c r="GN45" s="574"/>
      <c r="GO45" s="574"/>
      <c r="GP45" s="574"/>
      <c r="GQ45" s="574"/>
      <c r="GR45" s="574"/>
      <c r="GS45" s="574"/>
      <c r="GT45" s="574"/>
      <c r="GU45" s="574"/>
      <c r="GV45" s="574"/>
      <c r="GW45" s="574"/>
      <c r="GX45" s="574"/>
      <c r="GY45" s="574"/>
      <c r="GZ45" s="574"/>
      <c r="HA45" s="574"/>
      <c r="HB45" s="574"/>
      <c r="HC45" s="574"/>
      <c r="HD45" s="574"/>
      <c r="HE45" s="574"/>
      <c r="HF45" s="574"/>
      <c r="HG45" s="574"/>
      <c r="HH45" s="574"/>
      <c r="HI45" s="574"/>
      <c r="HJ45" s="574"/>
      <c r="HK45" s="574"/>
      <c r="HL45" s="574"/>
      <c r="HM45" s="574"/>
      <c r="HN45" s="574"/>
      <c r="HO45" s="574"/>
      <c r="HP45" s="574"/>
      <c r="HQ45" s="574"/>
      <c r="HR45" s="574"/>
      <c r="HS45" s="574"/>
      <c r="HT45" s="574"/>
      <c r="HU45" s="574"/>
      <c r="HV45" s="574"/>
      <c r="HW45" s="574"/>
      <c r="HX45" s="574"/>
      <c r="HY45" s="574"/>
      <c r="HZ45" s="574"/>
      <c r="IA45" s="574"/>
      <c r="IB45" s="574"/>
      <c r="IC45" s="574"/>
      <c r="ID45" s="574"/>
    </row>
    <row r="46" s="293" customFormat="true" ht="32.1" customHeight="true" spans="1:238">
      <c r="A46" s="585"/>
      <c r="B46" s="583" t="s">
        <v>44</v>
      </c>
      <c r="C46" s="577"/>
      <c r="D46" s="586"/>
      <c r="E46" s="574"/>
      <c r="F46" s="574"/>
      <c r="G46" s="574"/>
      <c r="H46" s="574"/>
      <c r="I46" s="574"/>
      <c r="J46" s="574"/>
      <c r="K46" s="574"/>
      <c r="L46" s="574"/>
      <c r="M46" s="574"/>
      <c r="N46" s="574"/>
      <c r="O46" s="574"/>
      <c r="P46" s="574"/>
      <c r="Q46" s="574"/>
      <c r="R46" s="574"/>
      <c r="S46" s="574"/>
      <c r="T46" s="574"/>
      <c r="U46" s="574"/>
      <c r="V46" s="574"/>
      <c r="W46" s="574"/>
      <c r="X46" s="574"/>
      <c r="Y46" s="574"/>
      <c r="Z46" s="574"/>
      <c r="AA46" s="574"/>
      <c r="AB46" s="574"/>
      <c r="AC46" s="574"/>
      <c r="AD46" s="574"/>
      <c r="AE46" s="574"/>
      <c r="AF46" s="574"/>
      <c r="AG46" s="574"/>
      <c r="AH46" s="574"/>
      <c r="AI46" s="574"/>
      <c r="AJ46" s="574"/>
      <c r="AK46" s="574"/>
      <c r="AL46" s="574"/>
      <c r="AM46" s="574"/>
      <c r="AN46" s="574"/>
      <c r="AO46" s="574"/>
      <c r="AP46" s="574"/>
      <c r="AQ46" s="574"/>
      <c r="AR46" s="574"/>
      <c r="AS46" s="574"/>
      <c r="AT46" s="574"/>
      <c r="AU46" s="574"/>
      <c r="AV46" s="574"/>
      <c r="AW46" s="574"/>
      <c r="AX46" s="574"/>
      <c r="AY46" s="574"/>
      <c r="AZ46" s="574"/>
      <c r="BA46" s="574"/>
      <c r="BB46" s="574"/>
      <c r="BC46" s="574"/>
      <c r="BD46" s="574"/>
      <c r="BE46" s="574"/>
      <c r="BF46" s="574"/>
      <c r="BG46" s="574"/>
      <c r="BH46" s="574"/>
      <c r="BI46" s="574"/>
      <c r="BJ46" s="574"/>
      <c r="BK46" s="574"/>
      <c r="BL46" s="574"/>
      <c r="BM46" s="574"/>
      <c r="BN46" s="574"/>
      <c r="BO46" s="574"/>
      <c r="BP46" s="574"/>
      <c r="BQ46" s="574"/>
      <c r="BR46" s="574"/>
      <c r="BS46" s="574"/>
      <c r="BT46" s="574"/>
      <c r="BU46" s="574"/>
      <c r="BV46" s="574"/>
      <c r="BW46" s="574"/>
      <c r="BX46" s="574"/>
      <c r="BY46" s="574"/>
      <c r="BZ46" s="574"/>
      <c r="CA46" s="574"/>
      <c r="CB46" s="574"/>
      <c r="CC46" s="574"/>
      <c r="CD46" s="574"/>
      <c r="CE46" s="574"/>
      <c r="CF46" s="574"/>
      <c r="CG46" s="574"/>
      <c r="CH46" s="574"/>
      <c r="CI46" s="574"/>
      <c r="CJ46" s="574"/>
      <c r="CK46" s="574"/>
      <c r="CL46" s="574"/>
      <c r="CM46" s="574"/>
      <c r="CN46" s="574"/>
      <c r="CO46" s="574"/>
      <c r="CP46" s="574"/>
      <c r="CQ46" s="574"/>
      <c r="CR46" s="574"/>
      <c r="CS46" s="574"/>
      <c r="CT46" s="574"/>
      <c r="CU46" s="574"/>
      <c r="CV46" s="574"/>
      <c r="CW46" s="574"/>
      <c r="CX46" s="574"/>
      <c r="CY46" s="574"/>
      <c r="CZ46" s="574"/>
      <c r="DA46" s="574"/>
      <c r="DB46" s="574"/>
      <c r="DC46" s="574"/>
      <c r="DD46" s="574"/>
      <c r="DE46" s="574"/>
      <c r="DF46" s="574"/>
      <c r="DG46" s="574"/>
      <c r="DH46" s="574"/>
      <c r="DI46" s="574"/>
      <c r="DJ46" s="574"/>
      <c r="DK46" s="574"/>
      <c r="DL46" s="574"/>
      <c r="DM46" s="574"/>
      <c r="DN46" s="574"/>
      <c r="DO46" s="574"/>
      <c r="DP46" s="574"/>
      <c r="DQ46" s="574"/>
      <c r="DR46" s="574"/>
      <c r="DS46" s="574"/>
      <c r="DT46" s="574"/>
      <c r="DU46" s="574"/>
      <c r="DV46" s="574"/>
      <c r="DW46" s="574"/>
      <c r="DX46" s="574"/>
      <c r="DY46" s="574"/>
      <c r="DZ46" s="574"/>
      <c r="EA46" s="574"/>
      <c r="EB46" s="574"/>
      <c r="EC46" s="574"/>
      <c r="ED46" s="574"/>
      <c r="EE46" s="574"/>
      <c r="EF46" s="574"/>
      <c r="EG46" s="574"/>
      <c r="EH46" s="574"/>
      <c r="EI46" s="574"/>
      <c r="EJ46" s="574"/>
      <c r="EK46" s="574"/>
      <c r="EL46" s="574"/>
      <c r="EM46" s="574"/>
      <c r="EN46" s="574"/>
      <c r="EO46" s="574"/>
      <c r="EP46" s="574"/>
      <c r="EQ46" s="574"/>
      <c r="ER46" s="574"/>
      <c r="ES46" s="574"/>
      <c r="ET46" s="574"/>
      <c r="EU46" s="574"/>
      <c r="EV46" s="574"/>
      <c r="EW46" s="574"/>
      <c r="EX46" s="574"/>
      <c r="EY46" s="574"/>
      <c r="EZ46" s="574"/>
      <c r="FA46" s="574"/>
      <c r="FB46" s="574"/>
      <c r="FC46" s="574"/>
      <c r="FD46" s="574"/>
      <c r="FE46" s="574"/>
      <c r="FF46" s="574"/>
      <c r="FG46" s="574"/>
      <c r="FH46" s="574"/>
      <c r="FI46" s="574"/>
      <c r="FJ46" s="574"/>
      <c r="FK46" s="574"/>
      <c r="FL46" s="574"/>
      <c r="FM46" s="574"/>
      <c r="FN46" s="574"/>
      <c r="FO46" s="574"/>
      <c r="FP46" s="574"/>
      <c r="FQ46" s="574"/>
      <c r="FR46" s="574"/>
      <c r="FS46" s="574"/>
      <c r="FT46" s="574"/>
      <c r="FU46" s="574"/>
      <c r="FV46" s="574"/>
      <c r="FW46" s="574"/>
      <c r="FX46" s="574"/>
      <c r="FY46" s="574"/>
      <c r="FZ46" s="574"/>
      <c r="GA46" s="574"/>
      <c r="GB46" s="574"/>
      <c r="GC46" s="574"/>
      <c r="GD46" s="574"/>
      <c r="GE46" s="574"/>
      <c r="GF46" s="574"/>
      <c r="GG46" s="574"/>
      <c r="GH46" s="574"/>
      <c r="GI46" s="574"/>
      <c r="GJ46" s="574"/>
      <c r="GK46" s="574"/>
      <c r="GL46" s="574"/>
      <c r="GM46" s="574"/>
      <c r="GN46" s="574"/>
      <c r="GO46" s="574"/>
      <c r="GP46" s="574"/>
      <c r="GQ46" s="574"/>
      <c r="GR46" s="574"/>
      <c r="GS46" s="574"/>
      <c r="GT46" s="574"/>
      <c r="GU46" s="574"/>
      <c r="GV46" s="574"/>
      <c r="GW46" s="574"/>
      <c r="GX46" s="574"/>
      <c r="GY46" s="574"/>
      <c r="GZ46" s="574"/>
      <c r="HA46" s="574"/>
      <c r="HB46" s="574"/>
      <c r="HC46" s="574"/>
      <c r="HD46" s="574"/>
      <c r="HE46" s="574"/>
      <c r="HF46" s="574"/>
      <c r="HG46" s="574"/>
      <c r="HH46" s="574"/>
      <c r="HI46" s="574"/>
      <c r="HJ46" s="574"/>
      <c r="HK46" s="574"/>
      <c r="HL46" s="574"/>
      <c r="HM46" s="574"/>
      <c r="HN46" s="574"/>
      <c r="HO46" s="574"/>
      <c r="HP46" s="574"/>
      <c r="HQ46" s="574"/>
      <c r="HR46" s="574"/>
      <c r="HS46" s="574"/>
      <c r="HT46" s="574"/>
      <c r="HU46" s="574"/>
      <c r="HV46" s="574"/>
      <c r="HW46" s="574"/>
      <c r="HX46" s="574"/>
      <c r="HY46" s="574"/>
      <c r="HZ46" s="574"/>
      <c r="IA46" s="574"/>
      <c r="IB46" s="574"/>
      <c r="IC46" s="574"/>
      <c r="ID46" s="574"/>
    </row>
    <row r="47" s="293" customFormat="true" ht="35.1" customHeight="true" spans="1:238">
      <c r="A47" s="585"/>
      <c r="B47" s="582" t="s">
        <v>45</v>
      </c>
      <c r="C47" s="577"/>
      <c r="D47" s="586"/>
      <c r="E47" s="574"/>
      <c r="F47" s="574"/>
      <c r="G47" s="574"/>
      <c r="H47" s="574"/>
      <c r="I47" s="574"/>
      <c r="J47" s="574"/>
      <c r="K47" s="574"/>
      <c r="L47" s="574"/>
      <c r="M47" s="574"/>
      <c r="N47" s="574"/>
      <c r="O47" s="574"/>
      <c r="P47" s="574"/>
      <c r="Q47" s="574"/>
      <c r="R47" s="574"/>
      <c r="S47" s="574"/>
      <c r="T47" s="574"/>
      <c r="U47" s="574"/>
      <c r="V47" s="574"/>
      <c r="W47" s="574"/>
      <c r="X47" s="574"/>
      <c r="Y47" s="574"/>
      <c r="Z47" s="574"/>
      <c r="AA47" s="574"/>
      <c r="AB47" s="574"/>
      <c r="AC47" s="574"/>
      <c r="AD47" s="574"/>
      <c r="AE47" s="574"/>
      <c r="AF47" s="574"/>
      <c r="AG47" s="574"/>
      <c r="AH47" s="574"/>
      <c r="AI47" s="574"/>
      <c r="AJ47" s="574"/>
      <c r="AK47" s="574"/>
      <c r="AL47" s="574"/>
      <c r="AM47" s="574"/>
      <c r="AN47" s="574"/>
      <c r="AO47" s="574"/>
      <c r="AP47" s="574"/>
      <c r="AQ47" s="574"/>
      <c r="AR47" s="574"/>
      <c r="AS47" s="574"/>
      <c r="AT47" s="574"/>
      <c r="AU47" s="574"/>
      <c r="AV47" s="574"/>
      <c r="AW47" s="574"/>
      <c r="AX47" s="574"/>
      <c r="AY47" s="574"/>
      <c r="AZ47" s="574"/>
      <c r="BA47" s="574"/>
      <c r="BB47" s="574"/>
      <c r="BC47" s="574"/>
      <c r="BD47" s="574"/>
      <c r="BE47" s="574"/>
      <c r="BF47" s="574"/>
      <c r="BG47" s="574"/>
      <c r="BH47" s="574"/>
      <c r="BI47" s="574"/>
      <c r="BJ47" s="574"/>
      <c r="BK47" s="574"/>
      <c r="BL47" s="574"/>
      <c r="BM47" s="574"/>
      <c r="BN47" s="574"/>
      <c r="BO47" s="574"/>
      <c r="BP47" s="574"/>
      <c r="BQ47" s="574"/>
      <c r="BR47" s="574"/>
      <c r="BS47" s="574"/>
      <c r="BT47" s="574"/>
      <c r="BU47" s="574"/>
      <c r="BV47" s="574"/>
      <c r="BW47" s="574"/>
      <c r="BX47" s="574"/>
      <c r="BY47" s="574"/>
      <c r="BZ47" s="574"/>
      <c r="CA47" s="574"/>
      <c r="CB47" s="574"/>
      <c r="CC47" s="574"/>
      <c r="CD47" s="574"/>
      <c r="CE47" s="574"/>
      <c r="CF47" s="574"/>
      <c r="CG47" s="574"/>
      <c r="CH47" s="574"/>
      <c r="CI47" s="574"/>
      <c r="CJ47" s="574"/>
      <c r="CK47" s="574"/>
      <c r="CL47" s="574"/>
      <c r="CM47" s="574"/>
      <c r="CN47" s="574"/>
      <c r="CO47" s="574"/>
      <c r="CP47" s="574"/>
      <c r="CQ47" s="574"/>
      <c r="CR47" s="574"/>
      <c r="CS47" s="574"/>
      <c r="CT47" s="574"/>
      <c r="CU47" s="574"/>
      <c r="CV47" s="574"/>
      <c r="CW47" s="574"/>
      <c r="CX47" s="574"/>
      <c r="CY47" s="574"/>
      <c r="CZ47" s="574"/>
      <c r="DA47" s="574"/>
      <c r="DB47" s="574"/>
      <c r="DC47" s="574"/>
      <c r="DD47" s="574"/>
      <c r="DE47" s="574"/>
      <c r="DF47" s="574"/>
      <c r="DG47" s="574"/>
      <c r="DH47" s="574"/>
      <c r="DI47" s="574"/>
      <c r="DJ47" s="574"/>
      <c r="DK47" s="574"/>
      <c r="DL47" s="574"/>
      <c r="DM47" s="574"/>
      <c r="DN47" s="574"/>
      <c r="DO47" s="574"/>
      <c r="DP47" s="574"/>
      <c r="DQ47" s="574"/>
      <c r="DR47" s="574"/>
      <c r="DS47" s="574"/>
      <c r="DT47" s="574"/>
      <c r="DU47" s="574"/>
      <c r="DV47" s="574"/>
      <c r="DW47" s="574"/>
      <c r="DX47" s="574"/>
      <c r="DY47" s="574"/>
      <c r="DZ47" s="574"/>
      <c r="EA47" s="574"/>
      <c r="EB47" s="574"/>
      <c r="EC47" s="574"/>
      <c r="ED47" s="574"/>
      <c r="EE47" s="574"/>
      <c r="EF47" s="574"/>
      <c r="EG47" s="574"/>
      <c r="EH47" s="574"/>
      <c r="EI47" s="574"/>
      <c r="EJ47" s="574"/>
      <c r="EK47" s="574"/>
      <c r="EL47" s="574"/>
      <c r="EM47" s="574"/>
      <c r="EN47" s="574"/>
      <c r="EO47" s="574"/>
      <c r="EP47" s="574"/>
      <c r="EQ47" s="574"/>
      <c r="ER47" s="574"/>
      <c r="ES47" s="574"/>
      <c r="ET47" s="574"/>
      <c r="EU47" s="574"/>
      <c r="EV47" s="574"/>
      <c r="EW47" s="574"/>
      <c r="EX47" s="574"/>
      <c r="EY47" s="574"/>
      <c r="EZ47" s="574"/>
      <c r="FA47" s="574"/>
      <c r="FB47" s="574"/>
      <c r="FC47" s="574"/>
      <c r="FD47" s="574"/>
      <c r="FE47" s="574"/>
      <c r="FF47" s="574"/>
      <c r="FG47" s="574"/>
      <c r="FH47" s="574"/>
      <c r="FI47" s="574"/>
      <c r="FJ47" s="574"/>
      <c r="FK47" s="574"/>
      <c r="FL47" s="574"/>
      <c r="FM47" s="574"/>
      <c r="FN47" s="574"/>
      <c r="FO47" s="574"/>
      <c r="FP47" s="574"/>
      <c r="FQ47" s="574"/>
      <c r="FR47" s="574"/>
      <c r="FS47" s="574"/>
      <c r="FT47" s="574"/>
      <c r="FU47" s="574"/>
      <c r="FV47" s="574"/>
      <c r="FW47" s="574"/>
      <c r="FX47" s="574"/>
      <c r="FY47" s="574"/>
      <c r="FZ47" s="574"/>
      <c r="GA47" s="574"/>
      <c r="GB47" s="574"/>
      <c r="GC47" s="574"/>
      <c r="GD47" s="574"/>
      <c r="GE47" s="574"/>
      <c r="GF47" s="574"/>
      <c r="GG47" s="574"/>
      <c r="GH47" s="574"/>
      <c r="GI47" s="574"/>
      <c r="GJ47" s="574"/>
      <c r="GK47" s="574"/>
      <c r="GL47" s="574"/>
      <c r="GM47" s="574"/>
      <c r="GN47" s="574"/>
      <c r="GO47" s="574"/>
      <c r="GP47" s="574"/>
      <c r="GQ47" s="574"/>
      <c r="GR47" s="574"/>
      <c r="GS47" s="574"/>
      <c r="GT47" s="574"/>
      <c r="GU47" s="574"/>
      <c r="GV47" s="574"/>
      <c r="GW47" s="574"/>
      <c r="GX47" s="574"/>
      <c r="GY47" s="574"/>
      <c r="GZ47" s="574"/>
      <c r="HA47" s="574"/>
      <c r="HB47" s="574"/>
      <c r="HC47" s="574"/>
      <c r="HD47" s="574"/>
      <c r="HE47" s="574"/>
      <c r="HF47" s="574"/>
      <c r="HG47" s="574"/>
      <c r="HH47" s="574"/>
      <c r="HI47" s="574"/>
      <c r="HJ47" s="574"/>
      <c r="HK47" s="574"/>
      <c r="HL47" s="574"/>
      <c r="HM47" s="574"/>
      <c r="HN47" s="574"/>
      <c r="HO47" s="574"/>
      <c r="HP47" s="574"/>
      <c r="HQ47" s="574"/>
      <c r="HR47" s="574"/>
      <c r="HS47" s="574"/>
      <c r="HT47" s="574"/>
      <c r="HU47" s="574"/>
      <c r="HV47" s="574"/>
      <c r="HW47" s="574"/>
      <c r="HX47" s="574"/>
      <c r="HY47" s="574"/>
      <c r="HZ47" s="574"/>
      <c r="IA47" s="574"/>
      <c r="IB47" s="574"/>
      <c r="IC47" s="574"/>
      <c r="ID47" s="574"/>
    </row>
    <row r="48" s="293" customFormat="true" ht="35.1" customHeight="true" spans="1:238">
      <c r="A48" s="585"/>
      <c r="B48" s="583" t="s">
        <v>46</v>
      </c>
      <c r="C48" s="577"/>
      <c r="D48" s="586"/>
      <c r="E48" s="574"/>
      <c r="F48" s="574"/>
      <c r="G48" s="574"/>
      <c r="H48" s="574"/>
      <c r="I48" s="574"/>
      <c r="J48" s="574"/>
      <c r="K48" s="574"/>
      <c r="L48" s="574"/>
      <c r="M48" s="574"/>
      <c r="N48" s="574"/>
      <c r="O48" s="574"/>
      <c r="P48" s="574"/>
      <c r="Q48" s="574"/>
      <c r="R48" s="574"/>
      <c r="S48" s="574"/>
      <c r="T48" s="574"/>
      <c r="U48" s="574"/>
      <c r="V48" s="574"/>
      <c r="W48" s="574"/>
      <c r="X48" s="574"/>
      <c r="Y48" s="574"/>
      <c r="Z48" s="574"/>
      <c r="AA48" s="574"/>
      <c r="AB48" s="574"/>
      <c r="AC48" s="574"/>
      <c r="AD48" s="574"/>
      <c r="AE48" s="574"/>
      <c r="AF48" s="574"/>
      <c r="AG48" s="574"/>
      <c r="AH48" s="574"/>
      <c r="AI48" s="574"/>
      <c r="AJ48" s="574"/>
      <c r="AK48" s="574"/>
      <c r="AL48" s="574"/>
      <c r="AM48" s="574"/>
      <c r="AN48" s="574"/>
      <c r="AO48" s="574"/>
      <c r="AP48" s="574"/>
      <c r="AQ48" s="574"/>
      <c r="AR48" s="574"/>
      <c r="AS48" s="574"/>
      <c r="AT48" s="574"/>
      <c r="AU48" s="574"/>
      <c r="AV48" s="574"/>
      <c r="AW48" s="574"/>
      <c r="AX48" s="574"/>
      <c r="AY48" s="574"/>
      <c r="AZ48" s="574"/>
      <c r="BA48" s="574"/>
      <c r="BB48" s="574"/>
      <c r="BC48" s="574"/>
      <c r="BD48" s="574"/>
      <c r="BE48" s="574"/>
      <c r="BF48" s="574"/>
      <c r="BG48" s="574"/>
      <c r="BH48" s="574"/>
      <c r="BI48" s="574"/>
      <c r="BJ48" s="574"/>
      <c r="BK48" s="574"/>
      <c r="BL48" s="574"/>
      <c r="BM48" s="574"/>
      <c r="BN48" s="574"/>
      <c r="BO48" s="574"/>
      <c r="BP48" s="574"/>
      <c r="BQ48" s="574"/>
      <c r="BR48" s="574"/>
      <c r="BS48" s="574"/>
      <c r="BT48" s="574"/>
      <c r="BU48" s="574"/>
      <c r="BV48" s="574"/>
      <c r="BW48" s="574"/>
      <c r="BX48" s="574"/>
      <c r="BY48" s="574"/>
      <c r="BZ48" s="574"/>
      <c r="CA48" s="574"/>
      <c r="CB48" s="574"/>
      <c r="CC48" s="574"/>
      <c r="CD48" s="574"/>
      <c r="CE48" s="574"/>
      <c r="CF48" s="574"/>
      <c r="CG48" s="574"/>
      <c r="CH48" s="574"/>
      <c r="CI48" s="574"/>
      <c r="CJ48" s="574"/>
      <c r="CK48" s="574"/>
      <c r="CL48" s="574"/>
      <c r="CM48" s="574"/>
      <c r="CN48" s="574"/>
      <c r="CO48" s="574"/>
      <c r="CP48" s="574"/>
      <c r="CQ48" s="574"/>
      <c r="CR48" s="574"/>
      <c r="CS48" s="574"/>
      <c r="CT48" s="574"/>
      <c r="CU48" s="574"/>
      <c r="CV48" s="574"/>
      <c r="CW48" s="574"/>
      <c r="CX48" s="574"/>
      <c r="CY48" s="574"/>
      <c r="CZ48" s="574"/>
      <c r="DA48" s="574"/>
      <c r="DB48" s="574"/>
      <c r="DC48" s="574"/>
      <c r="DD48" s="574"/>
      <c r="DE48" s="574"/>
      <c r="DF48" s="574"/>
      <c r="DG48" s="574"/>
      <c r="DH48" s="574"/>
      <c r="DI48" s="574"/>
      <c r="DJ48" s="574"/>
      <c r="DK48" s="574"/>
      <c r="DL48" s="574"/>
      <c r="DM48" s="574"/>
      <c r="DN48" s="574"/>
      <c r="DO48" s="574"/>
      <c r="DP48" s="574"/>
      <c r="DQ48" s="574"/>
      <c r="DR48" s="574"/>
      <c r="DS48" s="574"/>
      <c r="DT48" s="574"/>
      <c r="DU48" s="574"/>
      <c r="DV48" s="574"/>
      <c r="DW48" s="574"/>
      <c r="DX48" s="574"/>
      <c r="DY48" s="574"/>
      <c r="DZ48" s="574"/>
      <c r="EA48" s="574"/>
      <c r="EB48" s="574"/>
      <c r="EC48" s="574"/>
      <c r="ED48" s="574"/>
      <c r="EE48" s="574"/>
      <c r="EF48" s="574"/>
      <c r="EG48" s="574"/>
      <c r="EH48" s="574"/>
      <c r="EI48" s="574"/>
      <c r="EJ48" s="574"/>
      <c r="EK48" s="574"/>
      <c r="EL48" s="574"/>
      <c r="EM48" s="574"/>
      <c r="EN48" s="574"/>
      <c r="EO48" s="574"/>
      <c r="EP48" s="574"/>
      <c r="EQ48" s="574"/>
      <c r="ER48" s="574"/>
      <c r="ES48" s="574"/>
      <c r="ET48" s="574"/>
      <c r="EU48" s="574"/>
      <c r="EV48" s="574"/>
      <c r="EW48" s="574"/>
      <c r="EX48" s="574"/>
      <c r="EY48" s="574"/>
      <c r="EZ48" s="574"/>
      <c r="FA48" s="574"/>
      <c r="FB48" s="574"/>
      <c r="FC48" s="574"/>
      <c r="FD48" s="574"/>
      <c r="FE48" s="574"/>
      <c r="FF48" s="574"/>
      <c r="FG48" s="574"/>
      <c r="FH48" s="574"/>
      <c r="FI48" s="574"/>
      <c r="FJ48" s="574"/>
      <c r="FK48" s="574"/>
      <c r="FL48" s="574"/>
      <c r="FM48" s="574"/>
      <c r="FN48" s="574"/>
      <c r="FO48" s="574"/>
      <c r="FP48" s="574"/>
      <c r="FQ48" s="574"/>
      <c r="FR48" s="574"/>
      <c r="FS48" s="574"/>
      <c r="FT48" s="574"/>
      <c r="FU48" s="574"/>
      <c r="FV48" s="574"/>
      <c r="FW48" s="574"/>
      <c r="FX48" s="574"/>
      <c r="FY48" s="574"/>
      <c r="FZ48" s="574"/>
      <c r="GA48" s="574"/>
      <c r="GB48" s="574"/>
      <c r="GC48" s="574"/>
      <c r="GD48" s="574"/>
      <c r="GE48" s="574"/>
      <c r="GF48" s="574"/>
      <c r="GG48" s="574"/>
      <c r="GH48" s="574"/>
      <c r="GI48" s="574"/>
      <c r="GJ48" s="574"/>
      <c r="GK48" s="574"/>
      <c r="GL48" s="574"/>
      <c r="GM48" s="574"/>
      <c r="GN48" s="574"/>
      <c r="GO48" s="574"/>
      <c r="GP48" s="574"/>
      <c r="GQ48" s="574"/>
      <c r="GR48" s="574"/>
      <c r="GS48" s="574"/>
      <c r="GT48" s="574"/>
      <c r="GU48" s="574"/>
      <c r="GV48" s="574"/>
      <c r="GW48" s="574"/>
      <c r="GX48" s="574"/>
      <c r="GY48" s="574"/>
      <c r="GZ48" s="574"/>
      <c r="HA48" s="574"/>
      <c r="HB48" s="574"/>
      <c r="HC48" s="574"/>
      <c r="HD48" s="574"/>
      <c r="HE48" s="574"/>
      <c r="HF48" s="574"/>
      <c r="HG48" s="574"/>
      <c r="HH48" s="574"/>
      <c r="HI48" s="574"/>
      <c r="HJ48" s="574"/>
      <c r="HK48" s="574"/>
      <c r="HL48" s="574"/>
      <c r="HM48" s="574"/>
      <c r="HN48" s="574"/>
      <c r="HO48" s="574"/>
      <c r="HP48" s="574"/>
      <c r="HQ48" s="574"/>
      <c r="HR48" s="574"/>
      <c r="HS48" s="574"/>
      <c r="HT48" s="574"/>
      <c r="HU48" s="574"/>
      <c r="HV48" s="574"/>
      <c r="HW48" s="574"/>
      <c r="HX48" s="574"/>
      <c r="HY48" s="574"/>
      <c r="HZ48" s="574"/>
      <c r="IA48" s="574"/>
      <c r="IB48" s="574"/>
      <c r="IC48" s="574"/>
      <c r="ID48" s="574"/>
    </row>
    <row r="49" s="293" customFormat="true" ht="35.1" customHeight="true" spans="1:238">
      <c r="A49" s="585"/>
      <c r="B49" s="583" t="s">
        <v>47</v>
      </c>
      <c r="C49" s="577"/>
      <c r="D49" s="586"/>
      <c r="E49" s="574"/>
      <c r="F49" s="574"/>
      <c r="G49" s="574"/>
      <c r="H49" s="574"/>
      <c r="I49" s="574"/>
      <c r="J49" s="586"/>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4"/>
      <c r="AY49" s="574"/>
      <c r="AZ49" s="574"/>
      <c r="BA49" s="574"/>
      <c r="BB49" s="574"/>
      <c r="BC49" s="574"/>
      <c r="BD49" s="574"/>
      <c r="BE49" s="574"/>
      <c r="BF49" s="574"/>
      <c r="BG49" s="574"/>
      <c r="BH49" s="574"/>
      <c r="BI49" s="574"/>
      <c r="BJ49" s="574"/>
      <c r="BK49" s="574"/>
      <c r="BL49" s="574"/>
      <c r="BM49" s="574"/>
      <c r="BN49" s="574"/>
      <c r="BO49" s="574"/>
      <c r="BP49" s="574"/>
      <c r="BQ49" s="574"/>
      <c r="BR49" s="574"/>
      <c r="BS49" s="574"/>
      <c r="BT49" s="574"/>
      <c r="BU49" s="574"/>
      <c r="BV49" s="574"/>
      <c r="BW49" s="574"/>
      <c r="BX49" s="574"/>
      <c r="BY49" s="574"/>
      <c r="BZ49" s="574"/>
      <c r="CA49" s="574"/>
      <c r="CB49" s="574"/>
      <c r="CC49" s="574"/>
      <c r="CD49" s="574"/>
      <c r="CE49" s="574"/>
      <c r="CF49" s="574"/>
      <c r="CG49" s="574"/>
      <c r="CH49" s="574"/>
      <c r="CI49" s="574"/>
      <c r="CJ49" s="574"/>
      <c r="CK49" s="574"/>
      <c r="CL49" s="574"/>
      <c r="CM49" s="574"/>
      <c r="CN49" s="574"/>
      <c r="CO49" s="574"/>
      <c r="CP49" s="574"/>
      <c r="CQ49" s="574"/>
      <c r="CR49" s="574"/>
      <c r="CS49" s="574"/>
      <c r="CT49" s="574"/>
      <c r="CU49" s="574"/>
      <c r="CV49" s="574"/>
      <c r="CW49" s="574"/>
      <c r="CX49" s="574"/>
      <c r="CY49" s="574"/>
      <c r="CZ49" s="574"/>
      <c r="DA49" s="574"/>
      <c r="DB49" s="574"/>
      <c r="DC49" s="574"/>
      <c r="DD49" s="574"/>
      <c r="DE49" s="574"/>
      <c r="DF49" s="574"/>
      <c r="DG49" s="574"/>
      <c r="DH49" s="574"/>
      <c r="DI49" s="574"/>
      <c r="DJ49" s="574"/>
      <c r="DK49" s="574"/>
      <c r="DL49" s="574"/>
      <c r="DM49" s="574"/>
      <c r="DN49" s="574"/>
      <c r="DO49" s="574"/>
      <c r="DP49" s="574"/>
      <c r="DQ49" s="574"/>
      <c r="DR49" s="574"/>
      <c r="DS49" s="574"/>
      <c r="DT49" s="574"/>
      <c r="DU49" s="574"/>
      <c r="DV49" s="574"/>
      <c r="DW49" s="574"/>
      <c r="DX49" s="574"/>
      <c r="DY49" s="574"/>
      <c r="DZ49" s="574"/>
      <c r="EA49" s="574"/>
      <c r="EB49" s="574"/>
      <c r="EC49" s="574"/>
      <c r="ED49" s="574"/>
      <c r="EE49" s="574"/>
      <c r="EF49" s="574"/>
      <c r="EG49" s="574"/>
      <c r="EH49" s="574"/>
      <c r="EI49" s="574"/>
      <c r="EJ49" s="574"/>
      <c r="EK49" s="574"/>
      <c r="EL49" s="574"/>
      <c r="EM49" s="574"/>
      <c r="EN49" s="574"/>
      <c r="EO49" s="574"/>
      <c r="EP49" s="574"/>
      <c r="EQ49" s="574"/>
      <c r="ER49" s="574"/>
      <c r="ES49" s="574"/>
      <c r="ET49" s="574"/>
      <c r="EU49" s="574"/>
      <c r="EV49" s="574"/>
      <c r="EW49" s="574"/>
      <c r="EX49" s="574"/>
      <c r="EY49" s="574"/>
      <c r="EZ49" s="574"/>
      <c r="FA49" s="574"/>
      <c r="FB49" s="574"/>
      <c r="FC49" s="574"/>
      <c r="FD49" s="574"/>
      <c r="FE49" s="574"/>
      <c r="FF49" s="574"/>
      <c r="FG49" s="574"/>
      <c r="FH49" s="574"/>
      <c r="FI49" s="574"/>
      <c r="FJ49" s="574"/>
      <c r="FK49" s="574"/>
      <c r="FL49" s="574"/>
      <c r="FM49" s="574"/>
      <c r="FN49" s="574"/>
      <c r="FO49" s="574"/>
      <c r="FP49" s="574"/>
      <c r="FQ49" s="574"/>
      <c r="FR49" s="574"/>
      <c r="FS49" s="574"/>
      <c r="FT49" s="574"/>
      <c r="FU49" s="574"/>
      <c r="FV49" s="574"/>
      <c r="FW49" s="574"/>
      <c r="FX49" s="574"/>
      <c r="FY49" s="574"/>
      <c r="FZ49" s="574"/>
      <c r="GA49" s="574"/>
      <c r="GB49" s="574"/>
      <c r="GC49" s="574"/>
      <c r="GD49" s="574"/>
      <c r="GE49" s="574"/>
      <c r="GF49" s="574"/>
      <c r="GG49" s="574"/>
      <c r="GH49" s="574"/>
      <c r="GI49" s="574"/>
      <c r="GJ49" s="574"/>
      <c r="GK49" s="574"/>
      <c r="GL49" s="574"/>
      <c r="GM49" s="574"/>
      <c r="GN49" s="574"/>
      <c r="GO49" s="574"/>
      <c r="GP49" s="574"/>
      <c r="GQ49" s="574"/>
      <c r="GR49" s="574"/>
      <c r="GS49" s="574"/>
      <c r="GT49" s="574"/>
      <c r="GU49" s="574"/>
      <c r="GV49" s="574"/>
      <c r="GW49" s="574"/>
      <c r="GX49" s="574"/>
      <c r="GY49" s="574"/>
      <c r="GZ49" s="574"/>
      <c r="HA49" s="574"/>
      <c r="HB49" s="574"/>
      <c r="HC49" s="574"/>
      <c r="HD49" s="574"/>
      <c r="HE49" s="574"/>
      <c r="HF49" s="574"/>
      <c r="HG49" s="574"/>
      <c r="HH49" s="574"/>
      <c r="HI49" s="574"/>
      <c r="HJ49" s="574"/>
      <c r="HK49" s="574"/>
      <c r="HL49" s="574"/>
      <c r="HM49" s="574"/>
      <c r="HN49" s="574"/>
      <c r="HO49" s="574"/>
      <c r="HP49" s="574"/>
      <c r="HQ49" s="574"/>
      <c r="HR49" s="574"/>
      <c r="HS49" s="574"/>
      <c r="HT49" s="574"/>
      <c r="HU49" s="574"/>
      <c r="HV49" s="574"/>
      <c r="HW49" s="574"/>
      <c r="HX49" s="574"/>
      <c r="HY49" s="574"/>
      <c r="HZ49" s="574"/>
      <c r="IA49" s="574"/>
      <c r="IB49" s="574"/>
      <c r="IC49" s="574"/>
      <c r="ID49" s="574"/>
    </row>
    <row r="50" s="293" customFormat="true" ht="35.1" customHeight="true" spans="1:238">
      <c r="A50" s="585"/>
      <c r="B50" s="583" t="s">
        <v>48</v>
      </c>
      <c r="C50" s="577"/>
      <c r="D50" s="586"/>
      <c r="E50" s="574"/>
      <c r="F50" s="574"/>
      <c r="G50" s="574"/>
      <c r="H50" s="574"/>
      <c r="I50" s="574"/>
      <c r="J50" s="586"/>
      <c r="K50" s="574"/>
      <c r="L50" s="574"/>
      <c r="M50" s="574"/>
      <c r="N50" s="574"/>
      <c r="O50" s="574"/>
      <c r="P50" s="574"/>
      <c r="Q50" s="574"/>
      <c r="R50" s="574"/>
      <c r="S50" s="574"/>
      <c r="T50" s="574"/>
      <c r="U50" s="574"/>
      <c r="V50" s="574"/>
      <c r="W50" s="574"/>
      <c r="X50" s="574"/>
      <c r="Y50" s="574"/>
      <c r="Z50" s="574"/>
      <c r="AA50" s="574"/>
      <c r="AB50" s="574"/>
      <c r="AC50" s="574"/>
      <c r="AD50" s="574"/>
      <c r="AE50" s="574"/>
      <c r="AF50" s="574"/>
      <c r="AG50" s="574"/>
      <c r="AH50" s="574"/>
      <c r="AI50" s="574"/>
      <c r="AJ50" s="574"/>
      <c r="AK50" s="574"/>
      <c r="AL50" s="574"/>
      <c r="AM50" s="574"/>
      <c r="AN50" s="574"/>
      <c r="AO50" s="574"/>
      <c r="AP50" s="574"/>
      <c r="AQ50" s="574"/>
      <c r="AR50" s="574"/>
      <c r="AS50" s="574"/>
      <c r="AT50" s="574"/>
      <c r="AU50" s="574"/>
      <c r="AV50" s="574"/>
      <c r="AW50" s="574"/>
      <c r="AX50" s="574"/>
      <c r="AY50" s="574"/>
      <c r="AZ50" s="574"/>
      <c r="BA50" s="574"/>
      <c r="BB50" s="574"/>
      <c r="BC50" s="574"/>
      <c r="BD50" s="574"/>
      <c r="BE50" s="574"/>
      <c r="BF50" s="574"/>
      <c r="BG50" s="574"/>
      <c r="BH50" s="574"/>
      <c r="BI50" s="574"/>
      <c r="BJ50" s="574"/>
      <c r="BK50" s="574"/>
      <c r="BL50" s="574"/>
      <c r="BM50" s="574"/>
      <c r="BN50" s="574"/>
      <c r="BO50" s="574"/>
      <c r="BP50" s="574"/>
      <c r="BQ50" s="574"/>
      <c r="BR50" s="574"/>
      <c r="BS50" s="574"/>
      <c r="BT50" s="574"/>
      <c r="BU50" s="574"/>
      <c r="BV50" s="574"/>
      <c r="BW50" s="574"/>
      <c r="BX50" s="574"/>
      <c r="BY50" s="574"/>
      <c r="BZ50" s="574"/>
      <c r="CA50" s="574"/>
      <c r="CB50" s="574"/>
      <c r="CC50" s="574"/>
      <c r="CD50" s="574"/>
      <c r="CE50" s="574"/>
      <c r="CF50" s="574"/>
      <c r="CG50" s="574"/>
      <c r="CH50" s="574"/>
      <c r="CI50" s="574"/>
      <c r="CJ50" s="574"/>
      <c r="CK50" s="574"/>
      <c r="CL50" s="574"/>
      <c r="CM50" s="574"/>
      <c r="CN50" s="574"/>
      <c r="CO50" s="574"/>
      <c r="CP50" s="574"/>
      <c r="CQ50" s="574"/>
      <c r="CR50" s="574"/>
      <c r="CS50" s="574"/>
      <c r="CT50" s="574"/>
      <c r="CU50" s="574"/>
      <c r="CV50" s="574"/>
      <c r="CW50" s="574"/>
      <c r="CX50" s="574"/>
      <c r="CY50" s="574"/>
      <c r="CZ50" s="574"/>
      <c r="DA50" s="574"/>
      <c r="DB50" s="574"/>
      <c r="DC50" s="574"/>
      <c r="DD50" s="574"/>
      <c r="DE50" s="574"/>
      <c r="DF50" s="574"/>
      <c r="DG50" s="574"/>
      <c r="DH50" s="574"/>
      <c r="DI50" s="574"/>
      <c r="DJ50" s="574"/>
      <c r="DK50" s="574"/>
      <c r="DL50" s="574"/>
      <c r="DM50" s="574"/>
      <c r="DN50" s="574"/>
      <c r="DO50" s="574"/>
      <c r="DP50" s="574"/>
      <c r="DQ50" s="574"/>
      <c r="DR50" s="574"/>
      <c r="DS50" s="574"/>
      <c r="DT50" s="574"/>
      <c r="DU50" s="574"/>
      <c r="DV50" s="574"/>
      <c r="DW50" s="574"/>
      <c r="DX50" s="574"/>
      <c r="DY50" s="574"/>
      <c r="DZ50" s="574"/>
      <c r="EA50" s="574"/>
      <c r="EB50" s="574"/>
      <c r="EC50" s="574"/>
      <c r="ED50" s="574"/>
      <c r="EE50" s="574"/>
      <c r="EF50" s="574"/>
      <c r="EG50" s="574"/>
      <c r="EH50" s="574"/>
      <c r="EI50" s="574"/>
      <c r="EJ50" s="574"/>
      <c r="EK50" s="574"/>
      <c r="EL50" s="574"/>
      <c r="EM50" s="574"/>
      <c r="EN50" s="574"/>
      <c r="EO50" s="574"/>
      <c r="EP50" s="574"/>
      <c r="EQ50" s="574"/>
      <c r="ER50" s="574"/>
      <c r="ES50" s="574"/>
      <c r="ET50" s="574"/>
      <c r="EU50" s="574"/>
      <c r="EV50" s="574"/>
      <c r="EW50" s="574"/>
      <c r="EX50" s="574"/>
      <c r="EY50" s="574"/>
      <c r="EZ50" s="574"/>
      <c r="FA50" s="574"/>
      <c r="FB50" s="574"/>
      <c r="FC50" s="574"/>
      <c r="FD50" s="574"/>
      <c r="FE50" s="574"/>
      <c r="FF50" s="574"/>
      <c r="FG50" s="574"/>
      <c r="FH50" s="574"/>
      <c r="FI50" s="574"/>
      <c r="FJ50" s="574"/>
      <c r="FK50" s="574"/>
      <c r="FL50" s="574"/>
      <c r="FM50" s="574"/>
      <c r="FN50" s="574"/>
      <c r="FO50" s="574"/>
      <c r="FP50" s="574"/>
      <c r="FQ50" s="574"/>
      <c r="FR50" s="574"/>
      <c r="FS50" s="574"/>
      <c r="FT50" s="574"/>
      <c r="FU50" s="574"/>
      <c r="FV50" s="574"/>
      <c r="FW50" s="574"/>
      <c r="FX50" s="574"/>
      <c r="FY50" s="574"/>
      <c r="FZ50" s="574"/>
      <c r="GA50" s="574"/>
      <c r="GB50" s="574"/>
      <c r="GC50" s="574"/>
      <c r="GD50" s="574"/>
      <c r="GE50" s="574"/>
      <c r="GF50" s="574"/>
      <c r="GG50" s="574"/>
      <c r="GH50" s="574"/>
      <c r="GI50" s="574"/>
      <c r="GJ50" s="574"/>
      <c r="GK50" s="574"/>
      <c r="GL50" s="574"/>
      <c r="GM50" s="574"/>
      <c r="GN50" s="574"/>
      <c r="GO50" s="574"/>
      <c r="GP50" s="574"/>
      <c r="GQ50" s="574"/>
      <c r="GR50" s="574"/>
      <c r="GS50" s="574"/>
      <c r="GT50" s="574"/>
      <c r="GU50" s="574"/>
      <c r="GV50" s="574"/>
      <c r="GW50" s="574"/>
      <c r="GX50" s="574"/>
      <c r="GY50" s="574"/>
      <c r="GZ50" s="574"/>
      <c r="HA50" s="574"/>
      <c r="HB50" s="574"/>
      <c r="HC50" s="574"/>
      <c r="HD50" s="574"/>
      <c r="HE50" s="574"/>
      <c r="HF50" s="574"/>
      <c r="HG50" s="574"/>
      <c r="HH50" s="574"/>
      <c r="HI50" s="574"/>
      <c r="HJ50" s="574"/>
      <c r="HK50" s="574"/>
      <c r="HL50" s="574"/>
      <c r="HM50" s="574"/>
      <c r="HN50" s="574"/>
      <c r="HO50" s="574"/>
      <c r="HP50" s="574"/>
      <c r="HQ50" s="574"/>
      <c r="HR50" s="574"/>
      <c r="HS50" s="574"/>
      <c r="HT50" s="574"/>
      <c r="HU50" s="574"/>
      <c r="HV50" s="574"/>
      <c r="HW50" s="574"/>
      <c r="HX50" s="574"/>
      <c r="HY50" s="574"/>
      <c r="HZ50" s="574"/>
      <c r="IA50" s="574"/>
      <c r="IB50" s="574"/>
      <c r="IC50" s="574"/>
      <c r="ID50" s="574"/>
    </row>
    <row r="51" s="293" customFormat="true" ht="35.1" customHeight="true" spans="1:238">
      <c r="A51" s="585"/>
      <c r="B51" s="583" t="s">
        <v>49</v>
      </c>
      <c r="C51" s="577"/>
      <c r="D51" s="586"/>
      <c r="E51" s="574"/>
      <c r="F51" s="574"/>
      <c r="G51" s="574"/>
      <c r="H51" s="574"/>
      <c r="I51" s="574"/>
      <c r="J51" s="586"/>
      <c r="K51" s="574"/>
      <c r="L51" s="574"/>
      <c r="M51" s="574"/>
      <c r="N51" s="574"/>
      <c r="O51" s="574"/>
      <c r="P51" s="574"/>
      <c r="Q51" s="574"/>
      <c r="R51" s="574"/>
      <c r="S51" s="574"/>
      <c r="T51" s="574"/>
      <c r="U51" s="574"/>
      <c r="V51" s="574"/>
      <c r="W51" s="574"/>
      <c r="X51" s="574"/>
      <c r="Y51" s="574"/>
      <c r="Z51" s="574"/>
      <c r="AA51" s="574"/>
      <c r="AB51" s="574"/>
      <c r="AC51" s="574"/>
      <c r="AD51" s="574"/>
      <c r="AE51" s="574"/>
      <c r="AF51" s="574"/>
      <c r="AG51" s="574"/>
      <c r="AH51" s="574"/>
      <c r="AI51" s="574"/>
      <c r="AJ51" s="574"/>
      <c r="AK51" s="574"/>
      <c r="AL51" s="574"/>
      <c r="AM51" s="574"/>
      <c r="AN51" s="574"/>
      <c r="AO51" s="574"/>
      <c r="AP51" s="574"/>
      <c r="AQ51" s="574"/>
      <c r="AR51" s="574"/>
      <c r="AS51" s="574"/>
      <c r="AT51" s="574"/>
      <c r="AU51" s="574"/>
      <c r="AV51" s="574"/>
      <c r="AW51" s="574"/>
      <c r="AX51" s="574"/>
      <c r="AY51" s="574"/>
      <c r="AZ51" s="574"/>
      <c r="BA51" s="574"/>
      <c r="BB51" s="574"/>
      <c r="BC51" s="574"/>
      <c r="BD51" s="574"/>
      <c r="BE51" s="574"/>
      <c r="BF51" s="574"/>
      <c r="BG51" s="574"/>
      <c r="BH51" s="574"/>
      <c r="BI51" s="574"/>
      <c r="BJ51" s="574"/>
      <c r="BK51" s="574"/>
      <c r="BL51" s="574"/>
      <c r="BM51" s="574"/>
      <c r="BN51" s="574"/>
      <c r="BO51" s="574"/>
      <c r="BP51" s="574"/>
      <c r="BQ51" s="574"/>
      <c r="BR51" s="574"/>
      <c r="BS51" s="574"/>
      <c r="BT51" s="574"/>
      <c r="BU51" s="574"/>
      <c r="BV51" s="574"/>
      <c r="BW51" s="574"/>
      <c r="BX51" s="574"/>
      <c r="BY51" s="574"/>
      <c r="BZ51" s="574"/>
      <c r="CA51" s="574"/>
      <c r="CB51" s="574"/>
      <c r="CC51" s="574"/>
      <c r="CD51" s="574"/>
      <c r="CE51" s="574"/>
      <c r="CF51" s="574"/>
      <c r="CG51" s="574"/>
      <c r="CH51" s="574"/>
      <c r="CI51" s="574"/>
      <c r="CJ51" s="574"/>
      <c r="CK51" s="574"/>
      <c r="CL51" s="574"/>
      <c r="CM51" s="574"/>
      <c r="CN51" s="574"/>
      <c r="CO51" s="574"/>
      <c r="CP51" s="574"/>
      <c r="CQ51" s="574"/>
      <c r="CR51" s="574"/>
      <c r="CS51" s="574"/>
      <c r="CT51" s="574"/>
      <c r="CU51" s="574"/>
      <c r="CV51" s="574"/>
      <c r="CW51" s="574"/>
      <c r="CX51" s="574"/>
      <c r="CY51" s="574"/>
      <c r="CZ51" s="574"/>
      <c r="DA51" s="574"/>
      <c r="DB51" s="574"/>
      <c r="DC51" s="574"/>
      <c r="DD51" s="574"/>
      <c r="DE51" s="574"/>
      <c r="DF51" s="574"/>
      <c r="DG51" s="574"/>
      <c r="DH51" s="574"/>
      <c r="DI51" s="574"/>
      <c r="DJ51" s="574"/>
      <c r="DK51" s="574"/>
      <c r="DL51" s="574"/>
      <c r="DM51" s="574"/>
      <c r="DN51" s="574"/>
      <c r="DO51" s="574"/>
      <c r="DP51" s="574"/>
      <c r="DQ51" s="574"/>
      <c r="DR51" s="574"/>
      <c r="DS51" s="574"/>
      <c r="DT51" s="574"/>
      <c r="DU51" s="574"/>
      <c r="DV51" s="574"/>
      <c r="DW51" s="574"/>
      <c r="DX51" s="574"/>
      <c r="DY51" s="574"/>
      <c r="DZ51" s="574"/>
      <c r="EA51" s="574"/>
      <c r="EB51" s="574"/>
      <c r="EC51" s="574"/>
      <c r="ED51" s="574"/>
      <c r="EE51" s="574"/>
      <c r="EF51" s="574"/>
      <c r="EG51" s="574"/>
      <c r="EH51" s="574"/>
      <c r="EI51" s="574"/>
      <c r="EJ51" s="574"/>
      <c r="EK51" s="574"/>
      <c r="EL51" s="574"/>
      <c r="EM51" s="574"/>
      <c r="EN51" s="574"/>
      <c r="EO51" s="574"/>
      <c r="EP51" s="574"/>
      <c r="EQ51" s="574"/>
      <c r="ER51" s="574"/>
      <c r="ES51" s="574"/>
      <c r="ET51" s="574"/>
      <c r="EU51" s="574"/>
      <c r="EV51" s="574"/>
      <c r="EW51" s="574"/>
      <c r="EX51" s="574"/>
      <c r="EY51" s="574"/>
      <c r="EZ51" s="574"/>
      <c r="FA51" s="574"/>
      <c r="FB51" s="574"/>
      <c r="FC51" s="574"/>
      <c r="FD51" s="574"/>
      <c r="FE51" s="574"/>
      <c r="FF51" s="574"/>
      <c r="FG51" s="574"/>
      <c r="FH51" s="574"/>
      <c r="FI51" s="574"/>
      <c r="FJ51" s="574"/>
      <c r="FK51" s="574"/>
      <c r="FL51" s="574"/>
      <c r="FM51" s="574"/>
      <c r="FN51" s="574"/>
      <c r="FO51" s="574"/>
      <c r="FP51" s="574"/>
      <c r="FQ51" s="574"/>
      <c r="FR51" s="574"/>
      <c r="FS51" s="574"/>
      <c r="FT51" s="574"/>
      <c r="FU51" s="574"/>
      <c r="FV51" s="574"/>
      <c r="FW51" s="574"/>
      <c r="FX51" s="574"/>
      <c r="FY51" s="574"/>
      <c r="FZ51" s="574"/>
      <c r="GA51" s="574"/>
      <c r="GB51" s="574"/>
      <c r="GC51" s="574"/>
      <c r="GD51" s="574"/>
      <c r="GE51" s="574"/>
      <c r="GF51" s="574"/>
      <c r="GG51" s="574"/>
      <c r="GH51" s="574"/>
      <c r="GI51" s="574"/>
      <c r="GJ51" s="574"/>
      <c r="GK51" s="574"/>
      <c r="GL51" s="574"/>
      <c r="GM51" s="574"/>
      <c r="GN51" s="574"/>
      <c r="GO51" s="574"/>
      <c r="GP51" s="574"/>
      <c r="GQ51" s="574"/>
      <c r="GR51" s="574"/>
      <c r="GS51" s="574"/>
      <c r="GT51" s="574"/>
      <c r="GU51" s="574"/>
      <c r="GV51" s="574"/>
      <c r="GW51" s="574"/>
      <c r="GX51" s="574"/>
      <c r="GY51" s="574"/>
      <c r="GZ51" s="574"/>
      <c r="HA51" s="574"/>
      <c r="HB51" s="574"/>
      <c r="HC51" s="574"/>
      <c r="HD51" s="574"/>
      <c r="HE51" s="574"/>
      <c r="HF51" s="574"/>
      <c r="HG51" s="574"/>
      <c r="HH51" s="574"/>
      <c r="HI51" s="574"/>
      <c r="HJ51" s="574"/>
      <c r="HK51" s="574"/>
      <c r="HL51" s="574"/>
      <c r="HM51" s="574"/>
      <c r="HN51" s="574"/>
      <c r="HO51" s="574"/>
      <c r="HP51" s="574"/>
      <c r="HQ51" s="574"/>
      <c r="HR51" s="574"/>
      <c r="HS51" s="574"/>
      <c r="HT51" s="574"/>
      <c r="HU51" s="574"/>
      <c r="HV51" s="574"/>
      <c r="HW51" s="574"/>
      <c r="HX51" s="574"/>
      <c r="HY51" s="574"/>
      <c r="HZ51" s="574"/>
      <c r="IA51" s="574"/>
      <c r="IB51" s="574"/>
      <c r="IC51" s="574"/>
      <c r="ID51" s="574"/>
    </row>
    <row r="52" s="293" customFormat="true" ht="35.1" customHeight="true" spans="1:238">
      <c r="A52" s="585"/>
      <c r="B52" s="583" t="s">
        <v>50</v>
      </c>
      <c r="C52" s="577"/>
      <c r="D52" s="586"/>
      <c r="E52" s="574"/>
      <c r="F52" s="574"/>
      <c r="G52" s="574"/>
      <c r="H52" s="574"/>
      <c r="I52" s="574"/>
      <c r="J52" s="586"/>
      <c r="K52" s="574"/>
      <c r="L52" s="574"/>
      <c r="M52" s="574"/>
      <c r="N52" s="574"/>
      <c r="O52" s="574"/>
      <c r="P52" s="574"/>
      <c r="Q52" s="574"/>
      <c r="R52" s="574"/>
      <c r="S52" s="574"/>
      <c r="T52" s="574"/>
      <c r="U52" s="574"/>
      <c r="V52" s="574"/>
      <c r="W52" s="574"/>
      <c r="X52" s="574"/>
      <c r="Y52" s="574"/>
      <c r="Z52" s="574"/>
      <c r="AA52" s="574"/>
      <c r="AB52" s="574"/>
      <c r="AC52" s="574"/>
      <c r="AD52" s="574"/>
      <c r="AE52" s="574"/>
      <c r="AF52" s="574"/>
      <c r="AG52" s="574"/>
      <c r="AH52" s="574"/>
      <c r="AI52" s="574"/>
      <c r="AJ52" s="574"/>
      <c r="AK52" s="574"/>
      <c r="AL52" s="574"/>
      <c r="AM52" s="574"/>
      <c r="AN52" s="574"/>
      <c r="AO52" s="574"/>
      <c r="AP52" s="574"/>
      <c r="AQ52" s="574"/>
      <c r="AR52" s="574"/>
      <c r="AS52" s="574"/>
      <c r="AT52" s="574"/>
      <c r="AU52" s="574"/>
      <c r="AV52" s="574"/>
      <c r="AW52" s="574"/>
      <c r="AX52" s="574"/>
      <c r="AY52" s="574"/>
      <c r="AZ52" s="574"/>
      <c r="BA52" s="574"/>
      <c r="BB52" s="574"/>
      <c r="BC52" s="574"/>
      <c r="BD52" s="574"/>
      <c r="BE52" s="574"/>
      <c r="BF52" s="574"/>
      <c r="BG52" s="574"/>
      <c r="BH52" s="574"/>
      <c r="BI52" s="574"/>
      <c r="BJ52" s="574"/>
      <c r="BK52" s="574"/>
      <c r="BL52" s="574"/>
      <c r="BM52" s="574"/>
      <c r="BN52" s="574"/>
      <c r="BO52" s="574"/>
      <c r="BP52" s="574"/>
      <c r="BQ52" s="574"/>
      <c r="BR52" s="574"/>
      <c r="BS52" s="574"/>
      <c r="BT52" s="574"/>
      <c r="BU52" s="574"/>
      <c r="BV52" s="574"/>
      <c r="BW52" s="574"/>
      <c r="BX52" s="574"/>
      <c r="BY52" s="574"/>
      <c r="BZ52" s="574"/>
      <c r="CA52" s="574"/>
      <c r="CB52" s="574"/>
      <c r="CC52" s="574"/>
      <c r="CD52" s="574"/>
      <c r="CE52" s="574"/>
      <c r="CF52" s="574"/>
      <c r="CG52" s="574"/>
      <c r="CH52" s="574"/>
      <c r="CI52" s="574"/>
      <c r="CJ52" s="574"/>
      <c r="CK52" s="574"/>
      <c r="CL52" s="574"/>
      <c r="CM52" s="574"/>
      <c r="CN52" s="574"/>
      <c r="CO52" s="574"/>
      <c r="CP52" s="574"/>
      <c r="CQ52" s="574"/>
      <c r="CR52" s="574"/>
      <c r="CS52" s="574"/>
      <c r="CT52" s="574"/>
      <c r="CU52" s="574"/>
      <c r="CV52" s="574"/>
      <c r="CW52" s="574"/>
      <c r="CX52" s="574"/>
      <c r="CY52" s="574"/>
      <c r="CZ52" s="574"/>
      <c r="DA52" s="574"/>
      <c r="DB52" s="574"/>
      <c r="DC52" s="574"/>
      <c r="DD52" s="574"/>
      <c r="DE52" s="574"/>
      <c r="DF52" s="574"/>
      <c r="DG52" s="574"/>
      <c r="DH52" s="574"/>
      <c r="DI52" s="574"/>
      <c r="DJ52" s="574"/>
      <c r="DK52" s="574"/>
      <c r="DL52" s="574"/>
      <c r="DM52" s="574"/>
      <c r="DN52" s="574"/>
      <c r="DO52" s="574"/>
      <c r="DP52" s="574"/>
      <c r="DQ52" s="574"/>
      <c r="DR52" s="574"/>
      <c r="DS52" s="574"/>
      <c r="DT52" s="574"/>
      <c r="DU52" s="574"/>
      <c r="DV52" s="574"/>
      <c r="DW52" s="574"/>
      <c r="DX52" s="574"/>
      <c r="DY52" s="574"/>
      <c r="DZ52" s="574"/>
      <c r="EA52" s="574"/>
      <c r="EB52" s="574"/>
      <c r="EC52" s="574"/>
      <c r="ED52" s="574"/>
      <c r="EE52" s="574"/>
      <c r="EF52" s="574"/>
      <c r="EG52" s="574"/>
      <c r="EH52" s="574"/>
      <c r="EI52" s="574"/>
      <c r="EJ52" s="574"/>
      <c r="EK52" s="574"/>
      <c r="EL52" s="574"/>
      <c r="EM52" s="574"/>
      <c r="EN52" s="574"/>
      <c r="EO52" s="574"/>
      <c r="EP52" s="574"/>
      <c r="EQ52" s="574"/>
      <c r="ER52" s="574"/>
      <c r="ES52" s="574"/>
      <c r="ET52" s="574"/>
      <c r="EU52" s="574"/>
      <c r="EV52" s="574"/>
      <c r="EW52" s="574"/>
      <c r="EX52" s="574"/>
      <c r="EY52" s="574"/>
      <c r="EZ52" s="574"/>
      <c r="FA52" s="574"/>
      <c r="FB52" s="574"/>
      <c r="FC52" s="574"/>
      <c r="FD52" s="574"/>
      <c r="FE52" s="574"/>
      <c r="FF52" s="574"/>
      <c r="FG52" s="574"/>
      <c r="FH52" s="574"/>
      <c r="FI52" s="574"/>
      <c r="FJ52" s="574"/>
      <c r="FK52" s="574"/>
      <c r="FL52" s="574"/>
      <c r="FM52" s="574"/>
      <c r="FN52" s="574"/>
      <c r="FO52" s="574"/>
      <c r="FP52" s="574"/>
      <c r="FQ52" s="574"/>
      <c r="FR52" s="574"/>
      <c r="FS52" s="574"/>
      <c r="FT52" s="574"/>
      <c r="FU52" s="574"/>
      <c r="FV52" s="574"/>
      <c r="FW52" s="574"/>
      <c r="FX52" s="574"/>
      <c r="FY52" s="574"/>
      <c r="FZ52" s="574"/>
      <c r="GA52" s="574"/>
      <c r="GB52" s="574"/>
      <c r="GC52" s="574"/>
      <c r="GD52" s="574"/>
      <c r="GE52" s="574"/>
      <c r="GF52" s="574"/>
      <c r="GG52" s="574"/>
      <c r="GH52" s="574"/>
      <c r="GI52" s="574"/>
      <c r="GJ52" s="574"/>
      <c r="GK52" s="574"/>
      <c r="GL52" s="574"/>
      <c r="GM52" s="574"/>
      <c r="GN52" s="574"/>
      <c r="GO52" s="574"/>
      <c r="GP52" s="574"/>
      <c r="GQ52" s="574"/>
      <c r="GR52" s="574"/>
      <c r="GS52" s="574"/>
      <c r="GT52" s="574"/>
      <c r="GU52" s="574"/>
      <c r="GV52" s="574"/>
      <c r="GW52" s="574"/>
      <c r="GX52" s="574"/>
      <c r="GY52" s="574"/>
      <c r="GZ52" s="574"/>
      <c r="HA52" s="574"/>
      <c r="HB52" s="574"/>
      <c r="HC52" s="574"/>
      <c r="HD52" s="574"/>
      <c r="HE52" s="574"/>
      <c r="HF52" s="574"/>
      <c r="HG52" s="574"/>
      <c r="HH52" s="574"/>
      <c r="HI52" s="574"/>
      <c r="HJ52" s="574"/>
      <c r="HK52" s="574"/>
      <c r="HL52" s="574"/>
      <c r="HM52" s="574"/>
      <c r="HN52" s="574"/>
      <c r="HO52" s="574"/>
      <c r="HP52" s="574"/>
      <c r="HQ52" s="574"/>
      <c r="HR52" s="574"/>
      <c r="HS52" s="574"/>
      <c r="HT52" s="574"/>
      <c r="HU52" s="574"/>
      <c r="HV52" s="574"/>
      <c r="HW52" s="574"/>
      <c r="HX52" s="574"/>
      <c r="HY52" s="574"/>
      <c r="HZ52" s="574"/>
      <c r="IA52" s="574"/>
      <c r="IB52" s="574"/>
      <c r="IC52" s="574"/>
      <c r="ID52" s="574"/>
    </row>
    <row r="53" s="293" customFormat="true" ht="35.1" customHeight="true" spans="1:238">
      <c r="A53" s="585"/>
      <c r="B53" s="583" t="s">
        <v>51</v>
      </c>
      <c r="C53" s="577"/>
      <c r="D53" s="586"/>
      <c r="E53" s="574"/>
      <c r="F53" s="574"/>
      <c r="G53" s="574"/>
      <c r="H53" s="574"/>
      <c r="I53" s="574"/>
      <c r="J53" s="586"/>
      <c r="K53" s="574"/>
      <c r="L53" s="574"/>
      <c r="M53" s="574"/>
      <c r="N53" s="574"/>
      <c r="O53" s="574"/>
      <c r="P53" s="574"/>
      <c r="Q53" s="574"/>
      <c r="R53" s="574"/>
      <c r="S53" s="574"/>
      <c r="T53" s="574"/>
      <c r="U53" s="574"/>
      <c r="V53" s="574"/>
      <c r="W53" s="574"/>
      <c r="X53" s="574"/>
      <c r="Y53" s="574"/>
      <c r="Z53" s="574"/>
      <c r="AA53" s="574"/>
      <c r="AB53" s="574"/>
      <c r="AC53" s="574"/>
      <c r="AD53" s="574"/>
      <c r="AE53" s="574"/>
      <c r="AF53" s="574"/>
      <c r="AG53" s="574"/>
      <c r="AH53" s="574"/>
      <c r="AI53" s="574"/>
      <c r="AJ53" s="574"/>
      <c r="AK53" s="574"/>
      <c r="AL53" s="574"/>
      <c r="AM53" s="574"/>
      <c r="AN53" s="574"/>
      <c r="AO53" s="574"/>
      <c r="AP53" s="574"/>
      <c r="AQ53" s="574"/>
      <c r="AR53" s="574"/>
      <c r="AS53" s="574"/>
      <c r="AT53" s="574"/>
      <c r="AU53" s="574"/>
      <c r="AV53" s="574"/>
      <c r="AW53" s="574"/>
      <c r="AX53" s="574"/>
      <c r="AY53" s="574"/>
      <c r="AZ53" s="574"/>
      <c r="BA53" s="574"/>
      <c r="BB53" s="574"/>
      <c r="BC53" s="574"/>
      <c r="BD53" s="574"/>
      <c r="BE53" s="574"/>
      <c r="BF53" s="574"/>
      <c r="BG53" s="574"/>
      <c r="BH53" s="574"/>
      <c r="BI53" s="574"/>
      <c r="BJ53" s="574"/>
      <c r="BK53" s="574"/>
      <c r="BL53" s="574"/>
      <c r="BM53" s="574"/>
      <c r="BN53" s="574"/>
      <c r="BO53" s="574"/>
      <c r="BP53" s="574"/>
      <c r="BQ53" s="574"/>
      <c r="BR53" s="574"/>
      <c r="BS53" s="574"/>
      <c r="BT53" s="574"/>
      <c r="BU53" s="574"/>
      <c r="BV53" s="574"/>
      <c r="BW53" s="574"/>
      <c r="BX53" s="574"/>
      <c r="BY53" s="574"/>
      <c r="BZ53" s="574"/>
      <c r="CA53" s="574"/>
      <c r="CB53" s="574"/>
      <c r="CC53" s="574"/>
      <c r="CD53" s="574"/>
      <c r="CE53" s="574"/>
      <c r="CF53" s="574"/>
      <c r="CG53" s="574"/>
      <c r="CH53" s="574"/>
      <c r="CI53" s="574"/>
      <c r="CJ53" s="574"/>
      <c r="CK53" s="574"/>
      <c r="CL53" s="574"/>
      <c r="CM53" s="574"/>
      <c r="CN53" s="574"/>
      <c r="CO53" s="574"/>
      <c r="CP53" s="574"/>
      <c r="CQ53" s="574"/>
      <c r="CR53" s="574"/>
      <c r="CS53" s="574"/>
      <c r="CT53" s="574"/>
      <c r="CU53" s="574"/>
      <c r="CV53" s="574"/>
      <c r="CW53" s="574"/>
      <c r="CX53" s="574"/>
      <c r="CY53" s="574"/>
      <c r="CZ53" s="574"/>
      <c r="DA53" s="574"/>
      <c r="DB53" s="574"/>
      <c r="DC53" s="574"/>
      <c r="DD53" s="574"/>
      <c r="DE53" s="574"/>
      <c r="DF53" s="574"/>
      <c r="DG53" s="574"/>
      <c r="DH53" s="574"/>
      <c r="DI53" s="574"/>
      <c r="DJ53" s="574"/>
      <c r="DK53" s="574"/>
      <c r="DL53" s="574"/>
      <c r="DM53" s="574"/>
      <c r="DN53" s="574"/>
      <c r="DO53" s="574"/>
      <c r="DP53" s="574"/>
      <c r="DQ53" s="574"/>
      <c r="DR53" s="574"/>
      <c r="DS53" s="574"/>
      <c r="DT53" s="574"/>
      <c r="DU53" s="574"/>
      <c r="DV53" s="574"/>
      <c r="DW53" s="574"/>
      <c r="DX53" s="574"/>
      <c r="DY53" s="574"/>
      <c r="DZ53" s="574"/>
      <c r="EA53" s="574"/>
      <c r="EB53" s="574"/>
      <c r="EC53" s="574"/>
      <c r="ED53" s="574"/>
      <c r="EE53" s="574"/>
      <c r="EF53" s="574"/>
      <c r="EG53" s="574"/>
      <c r="EH53" s="574"/>
      <c r="EI53" s="574"/>
      <c r="EJ53" s="574"/>
      <c r="EK53" s="574"/>
      <c r="EL53" s="574"/>
      <c r="EM53" s="574"/>
      <c r="EN53" s="574"/>
      <c r="EO53" s="574"/>
      <c r="EP53" s="574"/>
      <c r="EQ53" s="574"/>
      <c r="ER53" s="574"/>
      <c r="ES53" s="574"/>
      <c r="ET53" s="574"/>
      <c r="EU53" s="574"/>
      <c r="EV53" s="574"/>
      <c r="EW53" s="574"/>
      <c r="EX53" s="574"/>
      <c r="EY53" s="574"/>
      <c r="EZ53" s="574"/>
      <c r="FA53" s="574"/>
      <c r="FB53" s="574"/>
      <c r="FC53" s="574"/>
      <c r="FD53" s="574"/>
      <c r="FE53" s="574"/>
      <c r="FF53" s="574"/>
      <c r="FG53" s="574"/>
      <c r="FH53" s="574"/>
      <c r="FI53" s="574"/>
      <c r="FJ53" s="574"/>
      <c r="FK53" s="574"/>
      <c r="FL53" s="574"/>
      <c r="FM53" s="574"/>
      <c r="FN53" s="574"/>
      <c r="FO53" s="574"/>
      <c r="FP53" s="574"/>
      <c r="FQ53" s="574"/>
      <c r="FR53" s="574"/>
      <c r="FS53" s="574"/>
      <c r="FT53" s="574"/>
      <c r="FU53" s="574"/>
      <c r="FV53" s="574"/>
      <c r="FW53" s="574"/>
      <c r="FX53" s="574"/>
      <c r="FY53" s="574"/>
      <c r="FZ53" s="574"/>
      <c r="GA53" s="574"/>
      <c r="GB53" s="574"/>
      <c r="GC53" s="574"/>
      <c r="GD53" s="574"/>
      <c r="GE53" s="574"/>
      <c r="GF53" s="574"/>
      <c r="GG53" s="574"/>
      <c r="GH53" s="574"/>
      <c r="GI53" s="574"/>
      <c r="GJ53" s="574"/>
      <c r="GK53" s="574"/>
      <c r="GL53" s="574"/>
      <c r="GM53" s="574"/>
      <c r="GN53" s="574"/>
      <c r="GO53" s="574"/>
      <c r="GP53" s="574"/>
      <c r="GQ53" s="574"/>
      <c r="GR53" s="574"/>
      <c r="GS53" s="574"/>
      <c r="GT53" s="574"/>
      <c r="GU53" s="574"/>
      <c r="GV53" s="574"/>
      <c r="GW53" s="574"/>
      <c r="GX53" s="574"/>
      <c r="GY53" s="574"/>
      <c r="GZ53" s="574"/>
      <c r="HA53" s="574"/>
      <c r="HB53" s="574"/>
      <c r="HC53" s="574"/>
      <c r="HD53" s="574"/>
      <c r="HE53" s="574"/>
      <c r="HF53" s="574"/>
      <c r="HG53" s="574"/>
      <c r="HH53" s="574"/>
      <c r="HI53" s="574"/>
      <c r="HJ53" s="574"/>
      <c r="HK53" s="574"/>
      <c r="HL53" s="574"/>
      <c r="HM53" s="574"/>
      <c r="HN53" s="574"/>
      <c r="HO53" s="574"/>
      <c r="HP53" s="574"/>
      <c r="HQ53" s="574"/>
      <c r="HR53" s="574"/>
      <c r="HS53" s="574"/>
      <c r="HT53" s="574"/>
      <c r="HU53" s="574"/>
      <c r="HV53" s="574"/>
      <c r="HW53" s="574"/>
      <c r="HX53" s="574"/>
      <c r="HY53" s="574"/>
      <c r="HZ53" s="574"/>
      <c r="IA53" s="574"/>
      <c r="IB53" s="574"/>
      <c r="IC53" s="574"/>
      <c r="ID53" s="574"/>
    </row>
    <row r="54" s="293" customFormat="true" ht="35.1" customHeight="true" spans="1:238">
      <c r="A54" s="585"/>
      <c r="B54" s="583" t="s">
        <v>52</v>
      </c>
      <c r="C54" s="577"/>
      <c r="D54" s="586"/>
      <c r="E54" s="574"/>
      <c r="F54" s="574"/>
      <c r="G54" s="574"/>
      <c r="H54" s="574"/>
      <c r="I54" s="574"/>
      <c r="J54" s="586"/>
      <c r="K54" s="574"/>
      <c r="L54" s="574"/>
      <c r="M54" s="574"/>
      <c r="N54" s="574"/>
      <c r="O54" s="574"/>
      <c r="P54" s="574"/>
      <c r="Q54" s="574"/>
      <c r="R54" s="574"/>
      <c r="S54" s="574"/>
      <c r="T54" s="574"/>
      <c r="U54" s="574"/>
      <c r="V54" s="574"/>
      <c r="W54" s="574"/>
      <c r="X54" s="574"/>
      <c r="Y54" s="574"/>
      <c r="Z54" s="574"/>
      <c r="AA54" s="574"/>
      <c r="AB54" s="574"/>
      <c r="AC54" s="574"/>
      <c r="AD54" s="574"/>
      <c r="AE54" s="574"/>
      <c r="AF54" s="574"/>
      <c r="AG54" s="574"/>
      <c r="AH54" s="574"/>
      <c r="AI54" s="574"/>
      <c r="AJ54" s="574"/>
      <c r="AK54" s="574"/>
      <c r="AL54" s="574"/>
      <c r="AM54" s="574"/>
      <c r="AN54" s="574"/>
      <c r="AO54" s="574"/>
      <c r="AP54" s="574"/>
      <c r="AQ54" s="574"/>
      <c r="AR54" s="574"/>
      <c r="AS54" s="574"/>
      <c r="AT54" s="574"/>
      <c r="AU54" s="574"/>
      <c r="AV54" s="574"/>
      <c r="AW54" s="574"/>
      <c r="AX54" s="574"/>
      <c r="AY54" s="574"/>
      <c r="AZ54" s="574"/>
      <c r="BA54" s="574"/>
      <c r="BB54" s="574"/>
      <c r="BC54" s="574"/>
      <c r="BD54" s="574"/>
      <c r="BE54" s="574"/>
      <c r="BF54" s="574"/>
      <c r="BG54" s="574"/>
      <c r="BH54" s="574"/>
      <c r="BI54" s="574"/>
      <c r="BJ54" s="574"/>
      <c r="BK54" s="574"/>
      <c r="BL54" s="574"/>
      <c r="BM54" s="574"/>
      <c r="BN54" s="574"/>
      <c r="BO54" s="574"/>
      <c r="BP54" s="574"/>
      <c r="BQ54" s="574"/>
      <c r="BR54" s="574"/>
      <c r="BS54" s="574"/>
      <c r="BT54" s="574"/>
      <c r="BU54" s="574"/>
      <c r="BV54" s="574"/>
      <c r="BW54" s="574"/>
      <c r="BX54" s="574"/>
      <c r="BY54" s="574"/>
      <c r="BZ54" s="574"/>
      <c r="CA54" s="574"/>
      <c r="CB54" s="574"/>
      <c r="CC54" s="574"/>
      <c r="CD54" s="574"/>
      <c r="CE54" s="574"/>
      <c r="CF54" s="574"/>
      <c r="CG54" s="574"/>
      <c r="CH54" s="574"/>
      <c r="CI54" s="574"/>
      <c r="CJ54" s="574"/>
      <c r="CK54" s="574"/>
      <c r="CL54" s="574"/>
      <c r="CM54" s="574"/>
      <c r="CN54" s="574"/>
      <c r="CO54" s="574"/>
      <c r="CP54" s="574"/>
      <c r="CQ54" s="574"/>
      <c r="CR54" s="574"/>
      <c r="CS54" s="574"/>
      <c r="CT54" s="574"/>
      <c r="CU54" s="574"/>
      <c r="CV54" s="574"/>
      <c r="CW54" s="574"/>
      <c r="CX54" s="574"/>
      <c r="CY54" s="574"/>
      <c r="CZ54" s="574"/>
      <c r="DA54" s="574"/>
      <c r="DB54" s="574"/>
      <c r="DC54" s="574"/>
      <c r="DD54" s="574"/>
      <c r="DE54" s="574"/>
      <c r="DF54" s="574"/>
      <c r="DG54" s="574"/>
      <c r="DH54" s="574"/>
      <c r="DI54" s="574"/>
      <c r="DJ54" s="574"/>
      <c r="DK54" s="574"/>
      <c r="DL54" s="574"/>
      <c r="DM54" s="574"/>
      <c r="DN54" s="574"/>
      <c r="DO54" s="574"/>
      <c r="DP54" s="574"/>
      <c r="DQ54" s="574"/>
      <c r="DR54" s="574"/>
      <c r="DS54" s="574"/>
      <c r="DT54" s="574"/>
      <c r="DU54" s="574"/>
      <c r="DV54" s="574"/>
      <c r="DW54" s="574"/>
      <c r="DX54" s="574"/>
      <c r="DY54" s="574"/>
      <c r="DZ54" s="574"/>
      <c r="EA54" s="574"/>
      <c r="EB54" s="574"/>
      <c r="EC54" s="574"/>
      <c r="ED54" s="574"/>
      <c r="EE54" s="574"/>
      <c r="EF54" s="574"/>
      <c r="EG54" s="574"/>
      <c r="EH54" s="574"/>
      <c r="EI54" s="574"/>
      <c r="EJ54" s="574"/>
      <c r="EK54" s="574"/>
      <c r="EL54" s="574"/>
      <c r="EM54" s="574"/>
      <c r="EN54" s="574"/>
      <c r="EO54" s="574"/>
      <c r="EP54" s="574"/>
      <c r="EQ54" s="574"/>
      <c r="ER54" s="574"/>
      <c r="ES54" s="574"/>
      <c r="ET54" s="574"/>
      <c r="EU54" s="574"/>
      <c r="EV54" s="574"/>
      <c r="EW54" s="574"/>
      <c r="EX54" s="574"/>
      <c r="EY54" s="574"/>
      <c r="EZ54" s="574"/>
      <c r="FA54" s="574"/>
      <c r="FB54" s="574"/>
      <c r="FC54" s="574"/>
      <c r="FD54" s="574"/>
      <c r="FE54" s="574"/>
      <c r="FF54" s="574"/>
      <c r="FG54" s="574"/>
      <c r="FH54" s="574"/>
      <c r="FI54" s="574"/>
      <c r="FJ54" s="574"/>
      <c r="FK54" s="574"/>
      <c r="FL54" s="574"/>
      <c r="FM54" s="574"/>
      <c r="FN54" s="574"/>
      <c r="FO54" s="574"/>
      <c r="FP54" s="574"/>
      <c r="FQ54" s="574"/>
      <c r="FR54" s="574"/>
      <c r="FS54" s="574"/>
      <c r="FT54" s="574"/>
      <c r="FU54" s="574"/>
      <c r="FV54" s="574"/>
      <c r="FW54" s="574"/>
      <c r="FX54" s="574"/>
      <c r="FY54" s="574"/>
      <c r="FZ54" s="574"/>
      <c r="GA54" s="574"/>
      <c r="GB54" s="574"/>
      <c r="GC54" s="574"/>
      <c r="GD54" s="574"/>
      <c r="GE54" s="574"/>
      <c r="GF54" s="574"/>
      <c r="GG54" s="574"/>
      <c r="GH54" s="574"/>
      <c r="GI54" s="574"/>
      <c r="GJ54" s="574"/>
      <c r="GK54" s="574"/>
      <c r="GL54" s="574"/>
      <c r="GM54" s="574"/>
      <c r="GN54" s="574"/>
      <c r="GO54" s="574"/>
      <c r="GP54" s="574"/>
      <c r="GQ54" s="574"/>
      <c r="GR54" s="574"/>
      <c r="GS54" s="574"/>
      <c r="GT54" s="574"/>
      <c r="GU54" s="574"/>
      <c r="GV54" s="574"/>
      <c r="GW54" s="574"/>
      <c r="GX54" s="574"/>
      <c r="GY54" s="574"/>
      <c r="GZ54" s="574"/>
      <c r="HA54" s="574"/>
      <c r="HB54" s="574"/>
      <c r="HC54" s="574"/>
      <c r="HD54" s="574"/>
      <c r="HE54" s="574"/>
      <c r="HF54" s="574"/>
      <c r="HG54" s="574"/>
      <c r="HH54" s="574"/>
      <c r="HI54" s="574"/>
      <c r="HJ54" s="574"/>
      <c r="HK54" s="574"/>
      <c r="HL54" s="574"/>
      <c r="HM54" s="574"/>
      <c r="HN54" s="574"/>
      <c r="HO54" s="574"/>
      <c r="HP54" s="574"/>
      <c r="HQ54" s="574"/>
      <c r="HR54" s="574"/>
      <c r="HS54" s="574"/>
      <c r="HT54" s="574"/>
      <c r="HU54" s="574"/>
      <c r="HV54" s="574"/>
      <c r="HW54" s="574"/>
      <c r="HX54" s="574"/>
      <c r="HY54" s="574"/>
      <c r="HZ54" s="574"/>
      <c r="IA54" s="574"/>
      <c r="IB54" s="574"/>
      <c r="IC54" s="574"/>
      <c r="ID54" s="574"/>
    </row>
    <row r="55" s="293" customFormat="true" ht="35.1" customHeight="true" spans="1:238">
      <c r="A55" s="585"/>
      <c r="B55" s="583"/>
      <c r="C55" s="577"/>
      <c r="D55" s="574"/>
      <c r="E55" s="574"/>
      <c r="F55" s="574"/>
      <c r="G55" s="574"/>
      <c r="H55" s="574"/>
      <c r="I55" s="574"/>
      <c r="J55" s="574"/>
      <c r="K55" s="574"/>
      <c r="L55" s="574"/>
      <c r="M55" s="574"/>
      <c r="N55" s="574"/>
      <c r="O55" s="574"/>
      <c r="P55" s="574"/>
      <c r="Q55" s="574"/>
      <c r="R55" s="574"/>
      <c r="S55" s="574"/>
      <c r="T55" s="574"/>
      <c r="U55" s="574"/>
      <c r="V55" s="574"/>
      <c r="W55" s="574"/>
      <c r="X55" s="574"/>
      <c r="Y55" s="574"/>
      <c r="Z55" s="574"/>
      <c r="AA55" s="574"/>
      <c r="AB55" s="574"/>
      <c r="AC55" s="574"/>
      <c r="AD55" s="574"/>
      <c r="AE55" s="574"/>
      <c r="AF55" s="574"/>
      <c r="AG55" s="574"/>
      <c r="AH55" s="574"/>
      <c r="AI55" s="574"/>
      <c r="AJ55" s="574"/>
      <c r="AK55" s="574"/>
      <c r="AL55" s="574"/>
      <c r="AM55" s="574"/>
      <c r="AN55" s="574"/>
      <c r="AO55" s="574"/>
      <c r="AP55" s="574"/>
      <c r="AQ55" s="574"/>
      <c r="AR55" s="574"/>
      <c r="AS55" s="574"/>
      <c r="AT55" s="574"/>
      <c r="AU55" s="574"/>
      <c r="AV55" s="574"/>
      <c r="AW55" s="574"/>
      <c r="AX55" s="574"/>
      <c r="AY55" s="574"/>
      <c r="AZ55" s="574"/>
      <c r="BA55" s="574"/>
      <c r="BB55" s="574"/>
      <c r="BC55" s="574"/>
      <c r="BD55" s="574"/>
      <c r="BE55" s="574"/>
      <c r="BF55" s="574"/>
      <c r="BG55" s="574"/>
      <c r="BH55" s="574"/>
      <c r="BI55" s="574"/>
      <c r="BJ55" s="574"/>
      <c r="BK55" s="574"/>
      <c r="BL55" s="574"/>
      <c r="BM55" s="574"/>
      <c r="BN55" s="574"/>
      <c r="BO55" s="574"/>
      <c r="BP55" s="574"/>
      <c r="BQ55" s="574"/>
      <c r="BR55" s="574"/>
      <c r="BS55" s="574"/>
      <c r="BT55" s="574"/>
      <c r="BU55" s="574"/>
      <c r="BV55" s="574"/>
      <c r="BW55" s="574"/>
      <c r="BX55" s="574"/>
      <c r="BY55" s="574"/>
      <c r="BZ55" s="574"/>
      <c r="CA55" s="574"/>
      <c r="CB55" s="574"/>
      <c r="CC55" s="574"/>
      <c r="CD55" s="574"/>
      <c r="CE55" s="574"/>
      <c r="CF55" s="574"/>
      <c r="CG55" s="574"/>
      <c r="CH55" s="574"/>
      <c r="CI55" s="574"/>
      <c r="CJ55" s="574"/>
      <c r="CK55" s="574"/>
      <c r="CL55" s="574"/>
      <c r="CM55" s="574"/>
      <c r="CN55" s="574"/>
      <c r="CO55" s="574"/>
      <c r="CP55" s="574"/>
      <c r="CQ55" s="574"/>
      <c r="CR55" s="574"/>
      <c r="CS55" s="574"/>
      <c r="CT55" s="574"/>
      <c r="CU55" s="574"/>
      <c r="CV55" s="574"/>
      <c r="CW55" s="574"/>
      <c r="CX55" s="574"/>
      <c r="CY55" s="574"/>
      <c r="CZ55" s="574"/>
      <c r="DA55" s="574"/>
      <c r="DB55" s="574"/>
      <c r="DC55" s="574"/>
      <c r="DD55" s="574"/>
      <c r="DE55" s="574"/>
      <c r="DF55" s="574"/>
      <c r="DG55" s="574"/>
      <c r="DH55" s="574"/>
      <c r="DI55" s="574"/>
      <c r="DJ55" s="574"/>
      <c r="DK55" s="574"/>
      <c r="DL55" s="574"/>
      <c r="DM55" s="574"/>
      <c r="DN55" s="574"/>
      <c r="DO55" s="574"/>
      <c r="DP55" s="574"/>
      <c r="DQ55" s="574"/>
      <c r="DR55" s="574"/>
      <c r="DS55" s="574"/>
      <c r="DT55" s="574"/>
      <c r="DU55" s="574"/>
      <c r="DV55" s="574"/>
      <c r="DW55" s="574"/>
      <c r="DX55" s="574"/>
      <c r="DY55" s="574"/>
      <c r="DZ55" s="574"/>
      <c r="EA55" s="574"/>
      <c r="EB55" s="574"/>
      <c r="EC55" s="574"/>
      <c r="ED55" s="574"/>
      <c r="EE55" s="574"/>
      <c r="EF55" s="574"/>
      <c r="EG55" s="574"/>
      <c r="EH55" s="574"/>
      <c r="EI55" s="574"/>
      <c r="EJ55" s="574"/>
      <c r="EK55" s="574"/>
      <c r="EL55" s="574"/>
      <c r="EM55" s="574"/>
      <c r="EN55" s="574"/>
      <c r="EO55" s="574"/>
      <c r="EP55" s="574"/>
      <c r="EQ55" s="574"/>
      <c r="ER55" s="574"/>
      <c r="ES55" s="574"/>
      <c r="ET55" s="574"/>
      <c r="EU55" s="574"/>
      <c r="EV55" s="574"/>
      <c r="EW55" s="574"/>
      <c r="EX55" s="574"/>
      <c r="EY55" s="574"/>
      <c r="EZ55" s="574"/>
      <c r="FA55" s="574"/>
      <c r="FB55" s="574"/>
      <c r="FC55" s="574"/>
      <c r="FD55" s="574"/>
      <c r="FE55" s="574"/>
      <c r="FF55" s="574"/>
      <c r="FG55" s="574"/>
      <c r="FH55" s="574"/>
      <c r="FI55" s="574"/>
      <c r="FJ55" s="574"/>
      <c r="FK55" s="574"/>
      <c r="FL55" s="574"/>
      <c r="FM55" s="574"/>
      <c r="FN55" s="574"/>
      <c r="FO55" s="574"/>
      <c r="FP55" s="574"/>
      <c r="FQ55" s="574"/>
      <c r="FR55" s="574"/>
      <c r="FS55" s="574"/>
      <c r="FT55" s="574"/>
      <c r="FU55" s="574"/>
      <c r="FV55" s="574"/>
      <c r="FW55" s="574"/>
      <c r="FX55" s="574"/>
      <c r="FY55" s="574"/>
      <c r="FZ55" s="574"/>
      <c r="GA55" s="574"/>
      <c r="GB55" s="574"/>
      <c r="GC55" s="574"/>
      <c r="GD55" s="574"/>
      <c r="GE55" s="574"/>
      <c r="GF55" s="574"/>
      <c r="GG55" s="574"/>
      <c r="GH55" s="574"/>
      <c r="GI55" s="574"/>
      <c r="GJ55" s="574"/>
      <c r="GK55" s="574"/>
      <c r="GL55" s="574"/>
      <c r="GM55" s="574"/>
      <c r="GN55" s="574"/>
      <c r="GO55" s="574"/>
      <c r="GP55" s="574"/>
      <c r="GQ55" s="574"/>
      <c r="GR55" s="574"/>
      <c r="GS55" s="574"/>
      <c r="GT55" s="574"/>
      <c r="GU55" s="574"/>
      <c r="GV55" s="574"/>
      <c r="GW55" s="574"/>
      <c r="GX55" s="574"/>
      <c r="GY55" s="574"/>
      <c r="GZ55" s="574"/>
      <c r="HA55" s="574"/>
      <c r="HB55" s="574"/>
      <c r="HC55" s="574"/>
      <c r="HD55" s="574"/>
      <c r="HE55" s="574"/>
      <c r="HF55" s="574"/>
      <c r="HG55" s="574"/>
      <c r="HH55" s="574"/>
      <c r="HI55" s="574"/>
      <c r="HJ55" s="574"/>
      <c r="HK55" s="574"/>
      <c r="HL55" s="574"/>
      <c r="HM55" s="574"/>
      <c r="HN55" s="574"/>
      <c r="HO55" s="574"/>
      <c r="HP55" s="574"/>
      <c r="HQ55" s="574"/>
      <c r="HR55" s="574"/>
      <c r="HS55" s="574"/>
      <c r="HT55" s="574"/>
      <c r="HU55" s="574"/>
      <c r="HV55" s="574"/>
      <c r="HW55" s="574"/>
      <c r="HX55" s="574"/>
      <c r="HY55" s="574"/>
      <c r="HZ55" s="574"/>
      <c r="IA55" s="574"/>
      <c r="IB55" s="574"/>
      <c r="IC55" s="574"/>
      <c r="ID55" s="574"/>
    </row>
  </sheetData>
  <printOptions horizontalCentered="true"/>
  <pageMargins left="0.161111111111111" right="0.161111111111111" top="0.60625" bottom="0.60625" header="0.302777777777778" footer="0.302777777777778"/>
  <pageSetup paperSize="9" fitToHeight="0" orientation="landscape" horizontalDpi="600"/>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pageSetUpPr fitToPage="true"/>
  </sheetPr>
  <dimension ref="A1:L23"/>
  <sheetViews>
    <sheetView view="pageBreakPreview" zoomScaleNormal="100" zoomScaleSheetLayoutView="100" workbookViewId="0">
      <selection activeCell="D29" sqref="D29"/>
    </sheetView>
  </sheetViews>
  <sheetFormatPr defaultColWidth="10" defaultRowHeight="15.8"/>
  <cols>
    <col min="1" max="1" width="19.6230769230769" style="457" customWidth="true"/>
    <col min="2" max="7" width="11.2538461538462" style="457" customWidth="true"/>
    <col min="8" max="16384" width="10" style="293"/>
  </cols>
  <sheetData>
    <row r="1" spans="1:2">
      <c r="A1" s="297" t="s">
        <v>1384</v>
      </c>
      <c r="B1" s="474"/>
    </row>
    <row r="2" ht="28.7" customHeight="true" spans="1:7">
      <c r="A2" s="475" t="s">
        <v>1385</v>
      </c>
      <c r="B2" s="475"/>
      <c r="C2" s="475"/>
      <c r="D2" s="475"/>
      <c r="E2" s="475"/>
      <c r="F2" s="475"/>
      <c r="G2" s="475"/>
    </row>
    <row r="3" ht="14.25" customHeight="true" spans="1:7">
      <c r="A3" s="469" t="s">
        <v>1386</v>
      </c>
      <c r="B3" s="469"/>
      <c r="C3" s="469"/>
      <c r="D3" s="469"/>
      <c r="E3" s="469"/>
      <c r="F3" s="469"/>
      <c r="G3" s="469"/>
    </row>
    <row r="4" s="457" customFormat="true" ht="33" customHeight="true" spans="1:7">
      <c r="A4" s="461" t="s">
        <v>1387</v>
      </c>
      <c r="B4" s="462" t="s">
        <v>1388</v>
      </c>
      <c r="C4" s="462"/>
      <c r="D4" s="462"/>
      <c r="E4" s="462" t="s">
        <v>1389</v>
      </c>
      <c r="F4" s="462"/>
      <c r="G4" s="462"/>
    </row>
    <row r="5" s="457" customFormat="true" ht="33" customHeight="true" spans="1:7">
      <c r="A5" s="461"/>
      <c r="B5" s="462" t="s">
        <v>1313</v>
      </c>
      <c r="C5" s="462" t="s">
        <v>1390</v>
      </c>
      <c r="D5" s="462" t="s">
        <v>1391</v>
      </c>
      <c r="E5" s="462" t="s">
        <v>1313</v>
      </c>
      <c r="F5" s="462" t="s">
        <v>1390</v>
      </c>
      <c r="G5" s="462" t="s">
        <v>1391</v>
      </c>
    </row>
    <row r="6" s="457" customFormat="true" ht="20.1" customHeight="true" spans="1:7">
      <c r="A6" s="476" t="s">
        <v>1392</v>
      </c>
      <c r="B6" s="477">
        <v>1626.18</v>
      </c>
      <c r="C6" s="477">
        <v>278.71</v>
      </c>
      <c r="D6" s="477">
        <v>1347.47</v>
      </c>
      <c r="E6" s="477">
        <v>1419.97</v>
      </c>
      <c r="F6" s="477">
        <v>115.88</v>
      </c>
      <c r="G6" s="477">
        <v>1304.09</v>
      </c>
    </row>
    <row r="7" s="457" customFormat="true" ht="20.1" customHeight="true" spans="1:7">
      <c r="A7" s="476" t="s">
        <v>1393</v>
      </c>
      <c r="B7" s="477">
        <v>629.13</v>
      </c>
      <c r="C7" s="477">
        <v>212.46</v>
      </c>
      <c r="D7" s="477">
        <v>416.67</v>
      </c>
      <c r="E7" s="477">
        <v>478.68</v>
      </c>
      <c r="F7" s="477">
        <v>74.35</v>
      </c>
      <c r="G7" s="477">
        <v>404.33</v>
      </c>
    </row>
    <row r="8" s="457" customFormat="true" ht="20.1" customHeight="true" spans="1:7">
      <c r="A8" s="476" t="s">
        <v>1394</v>
      </c>
      <c r="B8" s="477">
        <v>997.05</v>
      </c>
      <c r="C8" s="477">
        <v>66.25</v>
      </c>
      <c r="D8" s="477">
        <v>930.8</v>
      </c>
      <c r="E8" s="477">
        <v>941.29</v>
      </c>
      <c r="F8" s="477">
        <v>41.53</v>
      </c>
      <c r="G8" s="477">
        <v>899.76</v>
      </c>
    </row>
    <row r="16" spans="12:12">
      <c r="L16" s="473"/>
    </row>
    <row r="23" spans="6:6">
      <c r="F23" s="465"/>
    </row>
  </sheetData>
  <mergeCells count="5">
    <mergeCell ref="A2:G2"/>
    <mergeCell ref="A3:G3"/>
    <mergeCell ref="B4:D4"/>
    <mergeCell ref="E4:G4"/>
    <mergeCell ref="A4:A5"/>
  </mergeCells>
  <printOptions horizontalCentered="true"/>
  <pageMargins left="0.161111111111111" right="0.161111111111111" top="0.60625" bottom="0.60625" header="0.302777777777778" footer="0.302777777777778"/>
  <pageSetup paperSize="9" scale="91" fitToHeight="0" orientation="landscape" horizontalDpi="600"/>
  <headerFooter alignWithMargins="0">
    <oddFooter>&amp;C第 &amp;P 页，共 &amp;N 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pageSetUpPr fitToPage="true"/>
  </sheetPr>
  <dimension ref="A1:L36"/>
  <sheetViews>
    <sheetView view="pageBreakPreview" zoomScaleNormal="100" zoomScaleSheetLayoutView="100" workbookViewId="0">
      <selection activeCell="C19" sqref="C19"/>
    </sheetView>
  </sheetViews>
  <sheetFormatPr defaultColWidth="10" defaultRowHeight="15.8"/>
  <cols>
    <col min="1" max="3" width="26.9153846153846" style="293" customWidth="true"/>
    <col min="4" max="16384" width="10" style="293"/>
  </cols>
  <sheetData>
    <row r="1" s="293" customFormat="true" ht="14.25" customHeight="true" spans="1:1">
      <c r="A1" s="297" t="s">
        <v>1395</v>
      </c>
    </row>
    <row r="2" s="293" customFormat="true" ht="40" customHeight="true" spans="1:3">
      <c r="A2" s="467" t="s">
        <v>1396</v>
      </c>
      <c r="B2" s="467"/>
      <c r="C2" s="467"/>
    </row>
    <row r="3" s="293" customFormat="true" ht="21" customHeight="true" spans="1:3">
      <c r="A3" s="468"/>
      <c r="B3" s="468"/>
      <c r="C3" s="469" t="s">
        <v>1386</v>
      </c>
    </row>
    <row r="4" s="466" customFormat="true" ht="27" customHeight="true" spans="1:3">
      <c r="A4" s="462" t="s">
        <v>1397</v>
      </c>
      <c r="B4" s="462" t="s">
        <v>1398</v>
      </c>
      <c r="C4" s="462" t="s">
        <v>1399</v>
      </c>
    </row>
    <row r="5" s="466" customFormat="true" ht="27" customHeight="true" spans="1:3">
      <c r="A5" s="462" t="s">
        <v>1313</v>
      </c>
      <c r="B5" s="462"/>
      <c r="C5" s="462">
        <v>225.6</v>
      </c>
    </row>
    <row r="6" s="293" customFormat="true" ht="27" customHeight="true" spans="1:3">
      <c r="A6" s="470" t="s">
        <v>1400</v>
      </c>
      <c r="B6" s="470" t="s">
        <v>1401</v>
      </c>
      <c r="C6" s="470">
        <v>12</v>
      </c>
    </row>
    <row r="7" s="293" customFormat="true" ht="27" customHeight="true" spans="1:3">
      <c r="A7" s="470" t="s">
        <v>1402</v>
      </c>
      <c r="B7" s="470" t="s">
        <v>1401</v>
      </c>
      <c r="C7" s="470">
        <v>2</v>
      </c>
    </row>
    <row r="8" s="293" customFormat="true" ht="27" customHeight="true" spans="1:3">
      <c r="A8" s="470" t="s">
        <v>1402</v>
      </c>
      <c r="B8" s="470" t="s">
        <v>1403</v>
      </c>
      <c r="C8" s="470">
        <v>1</v>
      </c>
    </row>
    <row r="9" s="293" customFormat="true" ht="27" customHeight="true" spans="1:3">
      <c r="A9" s="470" t="s">
        <v>1402</v>
      </c>
      <c r="B9" s="470" t="s">
        <v>1404</v>
      </c>
      <c r="C9" s="470">
        <v>3.8</v>
      </c>
    </row>
    <row r="10" s="293" customFormat="true" ht="27" customHeight="true" spans="1:3">
      <c r="A10" s="470" t="s">
        <v>1402</v>
      </c>
      <c r="B10" s="470" t="s">
        <v>1405</v>
      </c>
      <c r="C10" s="470">
        <v>125.04</v>
      </c>
    </row>
    <row r="11" s="293" customFormat="true" ht="27" customHeight="true" spans="1:3">
      <c r="A11" s="470" t="s">
        <v>1402</v>
      </c>
      <c r="B11" s="470" t="s">
        <v>1406</v>
      </c>
      <c r="C11" s="470">
        <v>1.2</v>
      </c>
    </row>
    <row r="12" s="293" customFormat="true" ht="27" customHeight="true" spans="1:3">
      <c r="A12" s="470" t="s">
        <v>1402</v>
      </c>
      <c r="B12" s="470" t="s">
        <v>1407</v>
      </c>
      <c r="C12" s="470">
        <v>13</v>
      </c>
    </row>
    <row r="13" s="293" customFormat="true" ht="27" customHeight="true" spans="1:3">
      <c r="A13" s="470" t="s">
        <v>1402</v>
      </c>
      <c r="B13" s="470" t="s">
        <v>1408</v>
      </c>
      <c r="C13" s="470">
        <v>2.1</v>
      </c>
    </row>
    <row r="14" s="293" customFormat="true" ht="27" customHeight="true" spans="1:3">
      <c r="A14" s="470" t="s">
        <v>1402</v>
      </c>
      <c r="B14" s="470" t="s">
        <v>1409</v>
      </c>
      <c r="C14" s="470">
        <v>0.65</v>
      </c>
    </row>
    <row r="15" s="293" customFormat="true" ht="27" customHeight="true" spans="1:3">
      <c r="A15" s="470" t="s">
        <v>1402</v>
      </c>
      <c r="B15" s="470" t="s">
        <v>1410</v>
      </c>
      <c r="C15" s="470">
        <v>50.88</v>
      </c>
    </row>
    <row r="16" s="293" customFormat="true" ht="27" customHeight="true" spans="1:12">
      <c r="A16" s="470" t="s">
        <v>1402</v>
      </c>
      <c r="B16" s="470" t="s">
        <v>1411</v>
      </c>
      <c r="C16" s="470">
        <v>13.93</v>
      </c>
      <c r="L16" s="473"/>
    </row>
    <row r="17" s="293" customFormat="true" ht="27" customHeight="true" spans="1:3">
      <c r="A17" s="471" t="s">
        <v>1412</v>
      </c>
      <c r="B17" s="471"/>
      <c r="C17" s="471"/>
    </row>
    <row r="18" s="293" customFormat="true" spans="1:3">
      <c r="A18" s="472"/>
      <c r="B18" s="472"/>
      <c r="C18" s="472"/>
    </row>
    <row r="19" s="293" customFormat="true" spans="1:3">
      <c r="A19" s="472"/>
      <c r="B19" s="472"/>
      <c r="C19" s="472"/>
    </row>
    <row r="20" s="293" customFormat="true" spans="1:3">
      <c r="A20" s="472"/>
      <c r="B20" s="472"/>
      <c r="C20" s="472"/>
    </row>
    <row r="21" s="293" customFormat="true" spans="1:3">
      <c r="A21" s="472"/>
      <c r="B21" s="472"/>
      <c r="C21" s="472"/>
    </row>
    <row r="22" s="293" customFormat="true" spans="1:3">
      <c r="A22" s="472"/>
      <c r="B22" s="472"/>
      <c r="C22" s="472"/>
    </row>
    <row r="23" s="293" customFormat="true" spans="1:6">
      <c r="A23" s="472"/>
      <c r="B23" s="472"/>
      <c r="C23" s="472"/>
      <c r="F23" s="293" t="s">
        <v>1413</v>
      </c>
    </row>
    <row r="24" s="293" customFormat="true" spans="1:3">
      <c r="A24" s="472"/>
      <c r="B24" s="472"/>
      <c r="C24" s="472"/>
    </row>
    <row r="25" s="293" customFormat="true" spans="1:3">
      <c r="A25" s="472"/>
      <c r="B25" s="472"/>
      <c r="C25" s="472"/>
    </row>
    <row r="26" s="293" customFormat="true" spans="1:3">
      <c r="A26" s="472"/>
      <c r="B26" s="472"/>
      <c r="C26" s="472"/>
    </row>
    <row r="27" s="293" customFormat="true" spans="1:3">
      <c r="A27" s="472"/>
      <c r="B27" s="472"/>
      <c r="C27" s="472"/>
    </row>
    <row r="28" s="293" customFormat="true" spans="1:3">
      <c r="A28" s="472"/>
      <c r="B28" s="472"/>
      <c r="C28" s="472"/>
    </row>
    <row r="29" s="293" customFormat="true" spans="1:3">
      <c r="A29" s="472"/>
      <c r="B29" s="472"/>
      <c r="C29" s="472"/>
    </row>
    <row r="30" s="293" customFormat="true" spans="1:3">
      <c r="A30" s="472"/>
      <c r="B30" s="472"/>
      <c r="C30" s="472"/>
    </row>
    <row r="31" s="293" customFormat="true" spans="1:3">
      <c r="A31" s="472"/>
      <c r="B31" s="472"/>
      <c r="C31" s="472"/>
    </row>
    <row r="32" s="293" customFormat="true" spans="1:3">
      <c r="A32" s="472"/>
      <c r="B32" s="472"/>
      <c r="C32" s="472"/>
    </row>
    <row r="33" s="293" customFormat="true" spans="1:3">
      <c r="A33" s="472"/>
      <c r="B33" s="472"/>
      <c r="C33" s="472"/>
    </row>
    <row r="34" s="293" customFormat="true" spans="1:3">
      <c r="A34" s="472"/>
      <c r="B34" s="472"/>
      <c r="C34" s="472"/>
    </row>
    <row r="35" s="293" customFormat="true" spans="1:3">
      <c r="A35" s="472"/>
      <c r="B35" s="472"/>
      <c r="C35" s="472"/>
    </row>
    <row r="36" s="293" customFormat="true" spans="1:3">
      <c r="A36" s="472"/>
      <c r="B36" s="472"/>
      <c r="C36" s="472"/>
    </row>
  </sheetData>
  <mergeCells count="2">
    <mergeCell ref="A2:C2"/>
    <mergeCell ref="A17:C17"/>
  </mergeCells>
  <printOptions horizontalCentered="true"/>
  <pageMargins left="0.161111111111111" right="0.161111111111111" top="0.60625" bottom="0.60625" header="0.302777777777778" footer="0.302777777777778"/>
  <pageSetup paperSize="9" scale="73" fitToHeight="0" orientation="landscape" horizontalDpi="600"/>
  <headerFooter alignWithMargins="0">
    <oddFooter>&amp;C第 &amp;P 页，共 &amp;N 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pageSetUpPr fitToPage="true"/>
  </sheetPr>
  <dimension ref="A1:L29"/>
  <sheetViews>
    <sheetView view="pageBreakPreview" zoomScaleNormal="100" zoomScaleSheetLayoutView="100" workbookViewId="0">
      <selection activeCell="D23" sqref="D23"/>
    </sheetView>
  </sheetViews>
  <sheetFormatPr defaultColWidth="10" defaultRowHeight="15.8"/>
  <cols>
    <col min="1" max="1" width="40.6230769230769" style="457" customWidth="true"/>
    <col min="2" max="3" width="20.6230769230769" style="457" customWidth="true"/>
    <col min="4" max="16368" width="10" style="457"/>
    <col min="16369" max="16384" width="10" style="458"/>
  </cols>
  <sheetData>
    <row r="1" s="457" customFormat="true" ht="18" customHeight="true" spans="1:1">
      <c r="A1" s="297" t="s">
        <v>1414</v>
      </c>
    </row>
    <row r="2" s="457" customFormat="true" ht="20.25" customHeight="true" spans="1:3">
      <c r="A2" s="459" t="s">
        <v>1415</v>
      </c>
      <c r="B2" s="459"/>
      <c r="C2" s="459"/>
    </row>
    <row r="3" s="457" customFormat="true" ht="20.25" customHeight="true" spans="1:3">
      <c r="A3" s="460" t="s">
        <v>1386</v>
      </c>
      <c r="B3" s="460"/>
      <c r="C3" s="460"/>
    </row>
    <row r="4" s="457" customFormat="true" ht="21" customHeight="true" spans="1:3">
      <c r="A4" s="461" t="s">
        <v>1416</v>
      </c>
      <c r="B4" s="462" t="s">
        <v>1417</v>
      </c>
      <c r="C4" s="462" t="s">
        <v>1418</v>
      </c>
    </row>
    <row r="5" s="293" customFormat="true" ht="24" customHeight="true" spans="1:3">
      <c r="A5" s="463" t="s">
        <v>1419</v>
      </c>
      <c r="B5" s="464">
        <v>881.21</v>
      </c>
      <c r="C5" s="464">
        <v>230.36</v>
      </c>
    </row>
    <row r="6" s="293" customFormat="true" ht="24" customHeight="true" spans="1:3">
      <c r="A6" s="463" t="s">
        <v>1420</v>
      </c>
      <c r="B6" s="464">
        <v>68.86</v>
      </c>
      <c r="C6" s="464">
        <v>36.96</v>
      </c>
    </row>
    <row r="7" s="293" customFormat="true" ht="24" customHeight="true" spans="1:3">
      <c r="A7" s="463" t="s">
        <v>1421</v>
      </c>
      <c r="B7" s="464">
        <v>812.34</v>
      </c>
      <c r="C7" s="464">
        <v>193.4</v>
      </c>
    </row>
    <row r="8" s="293" customFormat="true" ht="24" customHeight="true" spans="1:3">
      <c r="A8" s="463" t="s">
        <v>1422</v>
      </c>
      <c r="B8" s="464">
        <v>1179.5</v>
      </c>
      <c r="C8" s="464">
        <v>495.35</v>
      </c>
    </row>
    <row r="9" s="293" customFormat="true" ht="24" customHeight="true" spans="1:3">
      <c r="A9" s="463" t="s">
        <v>1420</v>
      </c>
      <c r="B9" s="464">
        <v>345.6</v>
      </c>
      <c r="C9" s="464">
        <v>288.85</v>
      </c>
    </row>
    <row r="10" s="293" customFormat="true" ht="24" customHeight="true" spans="1:3">
      <c r="A10" s="463" t="s">
        <v>1421</v>
      </c>
      <c r="B10" s="464">
        <v>833.9</v>
      </c>
      <c r="C10" s="464">
        <v>206.5</v>
      </c>
    </row>
    <row r="11" s="457" customFormat="true" ht="21" customHeight="true" spans="1:3">
      <c r="A11" s="463" t="s">
        <v>1423</v>
      </c>
      <c r="B11" s="464">
        <v>586.2</v>
      </c>
      <c r="C11" s="464">
        <v>269.6</v>
      </c>
    </row>
    <row r="12" s="457" customFormat="true" ht="21" customHeight="true" spans="1:3">
      <c r="A12" s="463" t="s">
        <v>1424</v>
      </c>
      <c r="B12" s="464">
        <v>69.2</v>
      </c>
      <c r="C12" s="464">
        <v>56</v>
      </c>
    </row>
    <row r="13" s="457" customFormat="true" ht="21" customHeight="true" spans="1:3">
      <c r="A13" s="463" t="s">
        <v>1425</v>
      </c>
      <c r="B13" s="464">
        <v>12</v>
      </c>
      <c r="C13" s="464">
        <v>12</v>
      </c>
    </row>
    <row r="14" s="457" customFormat="true" ht="21" customHeight="true" spans="1:3">
      <c r="A14" s="463" t="s">
        <v>1426</v>
      </c>
      <c r="B14" s="464">
        <v>57.2</v>
      </c>
      <c r="C14" s="464">
        <v>44</v>
      </c>
    </row>
    <row r="15" s="457" customFormat="true" ht="21" customHeight="true" spans="1:3">
      <c r="A15" s="463" t="s">
        <v>1427</v>
      </c>
      <c r="B15" s="464">
        <v>517</v>
      </c>
      <c r="C15" s="464">
        <v>213.6</v>
      </c>
    </row>
    <row r="16" s="457" customFormat="true" ht="21" customHeight="true" spans="1:12">
      <c r="A16" s="463" t="s">
        <v>1425</v>
      </c>
      <c r="B16" s="464">
        <v>517</v>
      </c>
      <c r="C16" s="464">
        <v>213.6</v>
      </c>
      <c r="L16" s="465"/>
    </row>
    <row r="17" s="457" customFormat="true" ht="21" customHeight="true" spans="1:3">
      <c r="A17" s="463" t="s">
        <v>1426</v>
      </c>
      <c r="B17" s="464">
        <v>0</v>
      </c>
      <c r="C17" s="464">
        <v>0</v>
      </c>
    </row>
    <row r="18" s="457" customFormat="true" ht="21" customHeight="true" spans="1:3">
      <c r="A18" s="463" t="s">
        <v>1428</v>
      </c>
      <c r="B18" s="464">
        <v>47.43</v>
      </c>
      <c r="C18" s="464">
        <v>21.27</v>
      </c>
    </row>
    <row r="19" s="457" customFormat="true" ht="21" customHeight="true" spans="1:3">
      <c r="A19" s="463" t="s">
        <v>1420</v>
      </c>
      <c r="B19" s="464">
        <v>22.18</v>
      </c>
      <c r="C19" s="464">
        <v>18.6</v>
      </c>
    </row>
    <row r="20" s="457" customFormat="true" ht="21" customHeight="true" spans="1:3">
      <c r="A20" s="463" t="s">
        <v>1421</v>
      </c>
      <c r="B20" s="464">
        <v>25.25</v>
      </c>
      <c r="C20" s="464">
        <v>2.67</v>
      </c>
    </row>
    <row r="21" s="457" customFormat="true" ht="21" customHeight="true" spans="1:3">
      <c r="A21" s="463" t="s">
        <v>1429</v>
      </c>
      <c r="B21" s="464">
        <v>31.82</v>
      </c>
      <c r="C21" s="464">
        <v>8.28</v>
      </c>
    </row>
    <row r="22" s="457" customFormat="true" ht="21" customHeight="true" spans="1:3">
      <c r="A22" s="463" t="s">
        <v>1420</v>
      </c>
      <c r="B22" s="464">
        <v>2.33</v>
      </c>
      <c r="C22" s="464">
        <v>1.25</v>
      </c>
    </row>
    <row r="23" s="457" customFormat="true" ht="21" customHeight="true" spans="1:3">
      <c r="A23" s="463" t="s">
        <v>1421</v>
      </c>
      <c r="B23" s="464">
        <v>29.49</v>
      </c>
      <c r="C23" s="464">
        <v>7.03</v>
      </c>
    </row>
    <row r="24" s="457" customFormat="true" ht="21" customHeight="true" spans="1:3">
      <c r="A24" s="463" t="s">
        <v>1430</v>
      </c>
      <c r="B24" s="464">
        <v>1419.97</v>
      </c>
      <c r="C24" s="464">
        <v>478.68</v>
      </c>
    </row>
    <row r="25" s="457" customFormat="true" ht="21" customHeight="true" spans="1:3">
      <c r="A25" s="463" t="s">
        <v>1420</v>
      </c>
      <c r="B25" s="464">
        <v>115.88</v>
      </c>
      <c r="C25" s="464">
        <v>74.35</v>
      </c>
    </row>
    <row r="26" s="457" customFormat="true" ht="21" customHeight="true" spans="1:3">
      <c r="A26" s="463" t="s">
        <v>1421</v>
      </c>
      <c r="B26" s="464">
        <v>1304.09</v>
      </c>
      <c r="C26" s="464">
        <v>404.33</v>
      </c>
    </row>
    <row r="27" s="457" customFormat="true" ht="21" customHeight="true" spans="1:3">
      <c r="A27" s="463" t="s">
        <v>1431</v>
      </c>
      <c r="B27" s="464">
        <v>1626.18</v>
      </c>
      <c r="C27" s="464">
        <v>629.13</v>
      </c>
    </row>
    <row r="28" s="457" customFormat="true" ht="21" customHeight="true" spans="1:3">
      <c r="A28" s="463" t="s">
        <v>1420</v>
      </c>
      <c r="B28" s="464">
        <v>278.71</v>
      </c>
      <c r="C28" s="464">
        <v>212.46</v>
      </c>
    </row>
    <row r="29" s="457" customFormat="true" ht="21" customHeight="true" spans="1:3">
      <c r="A29" s="463" t="s">
        <v>1421</v>
      </c>
      <c r="B29" s="464">
        <v>1347.47</v>
      </c>
      <c r="C29" s="464">
        <v>416.67</v>
      </c>
    </row>
  </sheetData>
  <mergeCells count="2">
    <mergeCell ref="A2:C2"/>
    <mergeCell ref="A3:C3"/>
  </mergeCells>
  <printOptions horizontalCentered="true"/>
  <pageMargins left="0.161111111111111" right="0.161111111111111" top="0.60625" bottom="0.60625" header="0.302777777777778" footer="0.302777777777778"/>
  <pageSetup paperSize="9" fitToHeight="0" orientation="landscape" horizontalDpi="600"/>
  <headerFooter alignWithMargins="0">
    <oddFooter>&amp;C第 &amp;P 页，共 &amp;N 页</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G6"/>
  <sheetViews>
    <sheetView workbookViewId="0">
      <selection activeCell="B11" sqref="B11"/>
    </sheetView>
  </sheetViews>
  <sheetFormatPr defaultColWidth="9" defaultRowHeight="15.8" outlineLevelRow="5" outlineLevelCol="6"/>
  <cols>
    <col min="1" max="1" width="9" style="354"/>
    <col min="2" max="2" width="54.1615384615385" style="354" customWidth="true"/>
    <col min="3" max="3" width="12.2923076923077" style="354" customWidth="true"/>
    <col min="4" max="16382" width="9" style="354"/>
  </cols>
  <sheetData>
    <row r="1" ht="20" customHeight="true" spans="1:1">
      <c r="A1" s="354" t="s">
        <v>1432</v>
      </c>
    </row>
    <row r="2" ht="52" customHeight="true" spans="1:7">
      <c r="A2" s="451" t="s">
        <v>1433</v>
      </c>
      <c r="B2" s="451"/>
      <c r="C2" s="451"/>
      <c r="D2" s="452"/>
      <c r="E2" s="452"/>
      <c r="F2" s="452"/>
      <c r="G2" s="452"/>
    </row>
    <row r="3" ht="29" customHeight="true" spans="1:3">
      <c r="A3" s="453" t="s">
        <v>1434</v>
      </c>
      <c r="B3" s="453" t="s">
        <v>1435</v>
      </c>
      <c r="C3" s="453" t="s">
        <v>1436</v>
      </c>
    </row>
    <row r="4" ht="19.45" spans="1:3">
      <c r="A4" s="454">
        <v>1</v>
      </c>
      <c r="B4" s="455" t="s">
        <v>1437</v>
      </c>
      <c r="C4" s="456" t="s">
        <v>1438</v>
      </c>
    </row>
    <row r="5" ht="19.45" spans="1:3">
      <c r="A5" s="454">
        <v>2</v>
      </c>
      <c r="B5" s="455" t="s">
        <v>1439</v>
      </c>
      <c r="C5" s="456" t="s">
        <v>1440</v>
      </c>
    </row>
    <row r="6" ht="38.9" spans="1:3">
      <c r="A6" s="454">
        <v>3</v>
      </c>
      <c r="B6" s="455" t="s">
        <v>1441</v>
      </c>
      <c r="C6" s="456" t="s">
        <v>1438</v>
      </c>
    </row>
  </sheetData>
  <mergeCells count="1">
    <mergeCell ref="A2:C2"/>
  </mergeCells>
  <printOptions horizontalCentered="true"/>
  <pageMargins left="0.161111111111111" right="0.161111111111111" top="0.60625" bottom="0.60625" header="0.302777777777778" footer="0.302777777777778"/>
  <pageSetup paperSize="9" fitToHeight="0" orientation="landscape" horizontalDpi="600"/>
  <headerFooter alignWithMargins="0">
    <oddFooter>&amp;C第 &amp;P 页，共 &amp;N 页</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B19"/>
  <sheetViews>
    <sheetView workbookViewId="0">
      <selection activeCell="A1" sqref="$A1:$XFD1048576"/>
    </sheetView>
  </sheetViews>
  <sheetFormatPr defaultColWidth="9" defaultRowHeight="15.8" outlineLevelCol="1"/>
  <cols>
    <col min="1" max="16384" width="9" style="354"/>
  </cols>
  <sheetData>
    <row r="19" ht="35.25" spans="2:2">
      <c r="B19" s="292" t="s">
        <v>1442</v>
      </c>
    </row>
  </sheetData>
  <printOptions horizontalCentered="true"/>
  <pageMargins left="0.161111111111111" right="0.161111111111111" top="0.60625" bottom="0.60625" header="0.302777777777778" footer="0.302777777777778"/>
  <pageSetup paperSize="9" fitToHeight="0" orientation="landscape" horizontalDpi="600"/>
  <headerFooter alignWithMargins="0">
    <oddFooter>&amp;C第 &amp;P 页，共 &amp;N 页</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G57"/>
  <sheetViews>
    <sheetView workbookViewId="0">
      <pane ySplit="4" topLeftCell="A29" activePane="bottomLeft" state="frozen"/>
      <selection/>
      <selection pane="bottomLeft" activeCell="H17" sqref="H17"/>
    </sheetView>
  </sheetViews>
  <sheetFormatPr defaultColWidth="8.75384615384615" defaultRowHeight="15.8" outlineLevelCol="6"/>
  <cols>
    <col min="1" max="1" width="21.8769230769231" style="372" customWidth="true"/>
    <col min="2" max="2" width="14.1230769230769" style="372" customWidth="true"/>
    <col min="3" max="5" width="14.1230769230769" style="420" hidden="true" customWidth="true"/>
    <col min="6" max="6" width="14.1230769230769" style="372" customWidth="true"/>
    <col min="7" max="7" width="17.5" style="372" customWidth="true"/>
    <col min="8" max="10" width="15.1230769230769" style="372" customWidth="true"/>
    <col min="11" max="243" width="8.75384615384615" style="372"/>
    <col min="244" max="16384" width="8.75384615384615" style="293"/>
  </cols>
  <sheetData>
    <row r="1" spans="1:1">
      <c r="A1" s="297" t="s">
        <v>1443</v>
      </c>
    </row>
    <row r="2" s="372" customFormat="true" ht="33" customHeight="true" spans="1:7">
      <c r="A2" s="421" t="s">
        <v>1444</v>
      </c>
      <c r="B2" s="421"/>
      <c r="C2" s="422"/>
      <c r="D2" s="422"/>
      <c r="E2" s="422"/>
      <c r="F2" s="421"/>
      <c r="G2" s="421"/>
    </row>
    <row r="3" s="372" customFormat="true" ht="21" customHeight="true" spans="1:7">
      <c r="A3" s="423"/>
      <c r="B3" s="423"/>
      <c r="C3" s="424"/>
      <c r="D3" s="424"/>
      <c r="E3" s="424"/>
      <c r="F3" s="423"/>
      <c r="G3" s="450" t="s">
        <v>56</v>
      </c>
    </row>
    <row r="4" s="373" customFormat="true" ht="39" customHeight="true" spans="1:7">
      <c r="A4" s="425" t="s">
        <v>1445</v>
      </c>
      <c r="B4" s="409" t="s">
        <v>58</v>
      </c>
      <c r="C4" s="383" t="s">
        <v>1446</v>
      </c>
      <c r="D4" s="383" t="s">
        <v>1447</v>
      </c>
      <c r="E4" s="383" t="s">
        <v>1448</v>
      </c>
      <c r="F4" s="409" t="s">
        <v>59</v>
      </c>
      <c r="G4" s="409" t="s">
        <v>60</v>
      </c>
    </row>
    <row r="5" s="373" customFormat="true" ht="33" customHeight="true" spans="1:7">
      <c r="A5" s="426" t="s">
        <v>1449</v>
      </c>
      <c r="B5" s="427"/>
      <c r="C5" s="428"/>
      <c r="D5" s="428"/>
      <c r="E5" s="428"/>
      <c r="F5" s="427"/>
      <c r="G5" s="427">
        <v>105</v>
      </c>
    </row>
    <row r="6" s="373" customFormat="true" ht="33" customHeight="true" spans="1:7">
      <c r="A6" s="426" t="s">
        <v>1450</v>
      </c>
      <c r="B6" s="427"/>
      <c r="C6" s="428"/>
      <c r="D6" s="428"/>
      <c r="E6" s="428"/>
      <c r="F6" s="427"/>
      <c r="G6" s="427"/>
    </row>
    <row r="7" s="373" customFormat="true" ht="33" customHeight="true" spans="1:7">
      <c r="A7" s="429" t="s">
        <v>1451</v>
      </c>
      <c r="B7" s="430"/>
      <c r="C7" s="431"/>
      <c r="D7" s="431"/>
      <c r="E7" s="431"/>
      <c r="F7" s="430"/>
      <c r="G7" s="430"/>
    </row>
    <row r="8" s="373" customFormat="true" ht="33" customHeight="true" spans="1:7">
      <c r="A8" s="429" t="s">
        <v>1452</v>
      </c>
      <c r="B8" s="430">
        <v>88176</v>
      </c>
      <c r="C8" s="431"/>
      <c r="D8" s="431"/>
      <c r="E8" s="431"/>
      <c r="F8" s="430">
        <v>88176</v>
      </c>
      <c r="G8" s="430">
        <v>368439</v>
      </c>
    </row>
    <row r="9" s="373" customFormat="true" ht="33" customHeight="true" spans="1:7">
      <c r="A9" s="429" t="s">
        <v>1453</v>
      </c>
      <c r="B9" s="430"/>
      <c r="C9" s="431"/>
      <c r="D9" s="431"/>
      <c r="E9" s="431"/>
      <c r="F9" s="430"/>
      <c r="G9" s="430"/>
    </row>
    <row r="10" s="373" customFormat="true" ht="33" customHeight="true" spans="1:7">
      <c r="A10" s="432" t="s">
        <v>1454</v>
      </c>
      <c r="B10" s="427">
        <f>SUM(B11:B15)</f>
        <v>9687540</v>
      </c>
      <c r="C10" s="428"/>
      <c r="D10" s="428"/>
      <c r="E10" s="428"/>
      <c r="F10" s="427">
        <f>SUM(F11:F15)</f>
        <v>9687540</v>
      </c>
      <c r="G10" s="427">
        <v>12947404</v>
      </c>
    </row>
    <row r="11" s="373" customFormat="true" ht="33" customHeight="true" spans="1:7">
      <c r="A11" s="433" t="s">
        <v>1455</v>
      </c>
      <c r="B11" s="434">
        <v>9711860</v>
      </c>
      <c r="C11" s="435"/>
      <c r="D11" s="435"/>
      <c r="E11" s="435"/>
      <c r="F11" s="434">
        <v>9711860</v>
      </c>
      <c r="G11" s="434">
        <v>12243028</v>
      </c>
    </row>
    <row r="12" s="373" customFormat="true" ht="33" customHeight="true" spans="1:7">
      <c r="A12" s="433" t="s">
        <v>1456</v>
      </c>
      <c r="B12" s="434"/>
      <c r="C12" s="435"/>
      <c r="D12" s="435"/>
      <c r="E12" s="435"/>
      <c r="F12" s="434"/>
      <c r="G12" s="434">
        <v>642252</v>
      </c>
    </row>
    <row r="13" s="373" customFormat="true" ht="33" customHeight="true" spans="1:7">
      <c r="A13" s="433" t="s">
        <v>1457</v>
      </c>
      <c r="B13" s="434"/>
      <c r="C13" s="435"/>
      <c r="D13" s="435"/>
      <c r="E13" s="435"/>
      <c r="F13" s="434"/>
      <c r="G13" s="434"/>
    </row>
    <row r="14" s="373" customFormat="true" ht="33" customHeight="true" spans="1:7">
      <c r="A14" s="387" t="s">
        <v>1458</v>
      </c>
      <c r="B14" s="436">
        <v>-24320</v>
      </c>
      <c r="C14" s="437"/>
      <c r="D14" s="437"/>
      <c r="E14" s="437"/>
      <c r="F14" s="436">
        <v>-24320</v>
      </c>
      <c r="G14" s="441">
        <v>-43671</v>
      </c>
    </row>
    <row r="15" s="373" customFormat="true" ht="33" customHeight="true" spans="1:7">
      <c r="A15" s="433" t="s">
        <v>1459</v>
      </c>
      <c r="B15" s="434"/>
      <c r="C15" s="435"/>
      <c r="D15" s="435"/>
      <c r="E15" s="435"/>
      <c r="F15" s="434"/>
      <c r="G15" s="434">
        <v>105795</v>
      </c>
    </row>
    <row r="16" s="373" customFormat="true" ht="33" customHeight="true" spans="1:7">
      <c r="A16" s="429" t="s">
        <v>1460</v>
      </c>
      <c r="B16" s="430">
        <f>SUM(B17:B18)</f>
        <v>50177</v>
      </c>
      <c r="C16" s="431"/>
      <c r="D16" s="431"/>
      <c r="E16" s="431"/>
      <c r="F16" s="430">
        <f>SUM(F17:F18)</f>
        <v>50177</v>
      </c>
      <c r="G16" s="430">
        <v>66548</v>
      </c>
    </row>
    <row r="17" s="373" customFormat="true" ht="33" customHeight="true" spans="1:7">
      <c r="A17" s="433" t="s">
        <v>1461</v>
      </c>
      <c r="B17" s="434">
        <v>36202</v>
      </c>
      <c r="C17" s="435"/>
      <c r="D17" s="435"/>
      <c r="E17" s="435"/>
      <c r="F17" s="434">
        <v>36202</v>
      </c>
      <c r="G17" s="434">
        <v>46115</v>
      </c>
    </row>
    <row r="18" s="373" customFormat="true" ht="33" customHeight="true" spans="1:7">
      <c r="A18" s="433" t="s">
        <v>1462</v>
      </c>
      <c r="B18" s="434">
        <v>13975</v>
      </c>
      <c r="C18" s="435"/>
      <c r="D18" s="435"/>
      <c r="E18" s="435"/>
      <c r="F18" s="434">
        <v>13975</v>
      </c>
      <c r="G18" s="434">
        <v>20433</v>
      </c>
    </row>
    <row r="19" s="373" customFormat="true" ht="33" customHeight="true" spans="1:7">
      <c r="A19" s="438" t="s">
        <v>1463</v>
      </c>
      <c r="B19" s="430">
        <v>130000</v>
      </c>
      <c r="C19" s="431"/>
      <c r="D19" s="431"/>
      <c r="E19" s="431"/>
      <c r="F19" s="430">
        <v>130000</v>
      </c>
      <c r="G19" s="430">
        <v>175211</v>
      </c>
    </row>
    <row r="20" s="373" customFormat="true" ht="33" customHeight="true" spans="1:7">
      <c r="A20" s="439" t="s">
        <v>1464</v>
      </c>
      <c r="B20" s="427">
        <f>B21</f>
        <v>10526</v>
      </c>
      <c r="C20" s="428"/>
      <c r="D20" s="428"/>
      <c r="E20" s="428"/>
      <c r="F20" s="427">
        <f>F21</f>
        <v>10526</v>
      </c>
      <c r="G20" s="427">
        <v>12370</v>
      </c>
    </row>
    <row r="21" s="373" customFormat="true" ht="33" customHeight="true" spans="1:7">
      <c r="A21" s="440" t="s">
        <v>1465</v>
      </c>
      <c r="B21" s="441">
        <v>10526</v>
      </c>
      <c r="C21" s="442"/>
      <c r="D21" s="442"/>
      <c r="E21" s="442"/>
      <c r="F21" s="441">
        <v>10526</v>
      </c>
      <c r="G21" s="441">
        <v>12370</v>
      </c>
    </row>
    <row r="22" s="373" customFormat="true" ht="33" customHeight="true" spans="1:7">
      <c r="A22" s="439" t="s">
        <v>1466</v>
      </c>
      <c r="B22" s="430">
        <v>78954</v>
      </c>
      <c r="C22" s="431">
        <v>3200</v>
      </c>
      <c r="D22" s="431"/>
      <c r="E22" s="431"/>
      <c r="F22" s="430">
        <f>SUM(B22:E22)</f>
        <v>82154</v>
      </c>
      <c r="G22" s="430">
        <v>58339</v>
      </c>
    </row>
    <row r="23" s="373" customFormat="true" ht="33" customHeight="true" spans="1:7">
      <c r="A23" s="440" t="s">
        <v>1467</v>
      </c>
      <c r="B23" s="434">
        <v>2000</v>
      </c>
      <c r="C23" s="430"/>
      <c r="D23" s="430"/>
      <c r="E23" s="430"/>
      <c r="F23" s="434">
        <f>SUM(B23:E23)</f>
        <v>2000</v>
      </c>
      <c r="G23" s="434">
        <v>2010</v>
      </c>
    </row>
    <row r="24" s="373" customFormat="true" ht="33" customHeight="true" spans="1:7">
      <c r="A24" s="440" t="s">
        <v>1468</v>
      </c>
      <c r="B24" s="434">
        <f>B22-B23</f>
        <v>76954</v>
      </c>
      <c r="C24" s="434">
        <v>3200</v>
      </c>
      <c r="D24" s="430"/>
      <c r="E24" s="430"/>
      <c r="F24" s="434">
        <f>SUM(B24:E24)</f>
        <v>80154</v>
      </c>
      <c r="G24" s="434">
        <v>56329</v>
      </c>
    </row>
    <row r="25" s="373" customFormat="true" ht="33" customHeight="true" spans="1:7">
      <c r="A25" s="443" t="s">
        <v>1469</v>
      </c>
      <c r="B25" s="430"/>
      <c r="C25" s="431"/>
      <c r="D25" s="431"/>
      <c r="E25" s="431"/>
      <c r="F25" s="430"/>
      <c r="G25" s="430"/>
    </row>
    <row r="26" s="372" customFormat="true" ht="33" customHeight="true" spans="1:7">
      <c r="A26" s="403" t="s">
        <v>1470</v>
      </c>
      <c r="B26" s="444">
        <f>B5+B8+B9+B6+B7+B10+B16+B19+B20+B22+B25</f>
        <v>10045373</v>
      </c>
      <c r="C26" s="445"/>
      <c r="D26" s="445"/>
      <c r="E26" s="445"/>
      <c r="F26" s="444">
        <f>F5+F8+F9+F6+F7+F10+F16+F19+F20+F22+F25</f>
        <v>10048573</v>
      </c>
      <c r="G26" s="444">
        <f>SUM(G5,G8,G10,G16,G19,G20,G22)</f>
        <v>13628416</v>
      </c>
    </row>
    <row r="27" s="372" customFormat="true" ht="33" customHeight="true" spans="1:7">
      <c r="A27" s="446" t="s">
        <v>87</v>
      </c>
      <c r="B27" s="430">
        <f>SUM(B28:B33)</f>
        <v>7478514</v>
      </c>
      <c r="C27" s="431"/>
      <c r="D27" s="431"/>
      <c r="E27" s="431"/>
      <c r="F27" s="430">
        <f>SUM(F28:F33)</f>
        <v>9958514</v>
      </c>
      <c r="G27" s="430">
        <f>SUM(G28:G33)</f>
        <v>9992947</v>
      </c>
    </row>
    <row r="28" s="372" customFormat="true" ht="33" customHeight="true" spans="1:7">
      <c r="A28" s="359" t="s">
        <v>88</v>
      </c>
      <c r="B28" s="434">
        <v>5495</v>
      </c>
      <c r="C28" s="435"/>
      <c r="D28" s="435"/>
      <c r="E28" s="435"/>
      <c r="F28" s="434">
        <v>5495</v>
      </c>
      <c r="G28" s="434">
        <v>31934</v>
      </c>
    </row>
    <row r="29" s="372" customFormat="true" ht="33" customHeight="true" spans="1:7">
      <c r="A29" s="359" t="s">
        <v>139</v>
      </c>
      <c r="B29" s="434"/>
      <c r="C29" s="435"/>
      <c r="D29" s="435"/>
      <c r="E29" s="435"/>
      <c r="F29" s="434"/>
      <c r="G29" s="434"/>
    </row>
    <row r="30" s="372" customFormat="true" ht="33" customHeight="true" spans="1:7">
      <c r="A30" s="359" t="s">
        <v>1471</v>
      </c>
      <c r="B30" s="434">
        <v>4783019</v>
      </c>
      <c r="C30" s="435"/>
      <c r="D30" s="435"/>
      <c r="E30" s="435"/>
      <c r="F30" s="434">
        <v>4783019</v>
      </c>
      <c r="G30" s="434">
        <v>4780525</v>
      </c>
    </row>
    <row r="31" s="372" customFormat="true" ht="33" customHeight="true" spans="1:7">
      <c r="A31" s="359" t="s">
        <v>1472</v>
      </c>
      <c r="B31" s="434">
        <v>2690000</v>
      </c>
      <c r="C31" s="435">
        <v>2390000</v>
      </c>
      <c r="D31" s="435"/>
      <c r="E31" s="435">
        <v>90000</v>
      </c>
      <c r="F31" s="434">
        <f>SUM(B31:E31)</f>
        <v>5170000</v>
      </c>
      <c r="G31" s="434">
        <v>5170000</v>
      </c>
    </row>
    <row r="32" s="372" customFormat="true" ht="33" customHeight="true" spans="1:7">
      <c r="A32" s="359" t="s">
        <v>1473</v>
      </c>
      <c r="B32" s="434"/>
      <c r="C32" s="435"/>
      <c r="D32" s="435"/>
      <c r="E32" s="435"/>
      <c r="F32" s="434"/>
      <c r="G32" s="434">
        <v>10488</v>
      </c>
    </row>
    <row r="33" s="372" customFormat="true" ht="33" customHeight="true" spans="1:7">
      <c r="A33" s="447" t="s">
        <v>1474</v>
      </c>
      <c r="B33" s="448"/>
      <c r="C33" s="449"/>
      <c r="D33" s="449"/>
      <c r="E33" s="449"/>
      <c r="F33" s="448"/>
      <c r="G33" s="448"/>
    </row>
    <row r="34" s="372" customFormat="true" ht="33" customHeight="true" spans="1:7">
      <c r="A34" s="403" t="s">
        <v>1475</v>
      </c>
      <c r="B34" s="444">
        <f>B26+B27</f>
        <v>17523887</v>
      </c>
      <c r="C34" s="445"/>
      <c r="D34" s="445"/>
      <c r="E34" s="445"/>
      <c r="F34" s="444">
        <f>F26+F27</f>
        <v>20007087</v>
      </c>
      <c r="G34" s="444">
        <f>G26+G27</f>
        <v>23621363</v>
      </c>
    </row>
    <row r="35" s="372" customFormat="true" ht="33" customHeight="true" spans="3:5">
      <c r="C35" s="420"/>
      <c r="D35" s="420"/>
      <c r="E35" s="420"/>
    </row>
    <row r="36" s="372" customFormat="true" ht="33" customHeight="true" spans="3:5">
      <c r="C36" s="420"/>
      <c r="D36" s="420"/>
      <c r="E36" s="420"/>
    </row>
    <row r="37" s="372" customFormat="true" ht="33" customHeight="true" spans="3:5">
      <c r="C37" s="420"/>
      <c r="D37" s="420"/>
      <c r="E37" s="420"/>
    </row>
    <row r="38" s="372" customFormat="true" ht="33" customHeight="true" spans="3:5">
      <c r="C38" s="420"/>
      <c r="D38" s="420"/>
      <c r="E38" s="420"/>
    </row>
    <row r="39" s="372" customFormat="true" ht="33" customHeight="true" spans="3:5">
      <c r="C39" s="420"/>
      <c r="D39" s="420"/>
      <c r="E39" s="420"/>
    </row>
    <row r="40" s="372" customFormat="true" ht="33" customHeight="true" spans="3:5">
      <c r="C40" s="420"/>
      <c r="D40" s="420"/>
      <c r="E40" s="420"/>
    </row>
    <row r="41" s="372" customFormat="true" ht="33" customHeight="true" spans="3:5">
      <c r="C41" s="420"/>
      <c r="D41" s="420"/>
      <c r="E41" s="420"/>
    </row>
    <row r="42" s="372" customFormat="true" ht="33" customHeight="true" spans="3:5">
      <c r="C42" s="420"/>
      <c r="D42" s="420"/>
      <c r="E42" s="420"/>
    </row>
    <row r="43" s="372" customFormat="true" ht="33" customHeight="true" spans="3:5">
      <c r="C43" s="420"/>
      <c r="D43" s="420"/>
      <c r="E43" s="420"/>
    </row>
    <row r="44" s="372" customFormat="true" ht="33" customHeight="true" spans="3:5">
      <c r="C44" s="420"/>
      <c r="D44" s="420"/>
      <c r="E44" s="420"/>
    </row>
    <row r="45" s="372" customFormat="true" ht="33" customHeight="true" spans="3:5">
      <c r="C45" s="420"/>
      <c r="D45" s="420"/>
      <c r="E45" s="420"/>
    </row>
    <row r="46" s="372" customFormat="true" ht="33" customHeight="true" spans="3:5">
      <c r="C46" s="420"/>
      <c r="D46" s="420"/>
      <c r="E46" s="420"/>
    </row>
    <row r="47" s="372" customFormat="true" ht="33" customHeight="true" spans="3:5">
      <c r="C47" s="420"/>
      <c r="D47" s="420"/>
      <c r="E47" s="420"/>
    </row>
    <row r="48" s="372" customFormat="true" ht="33" customHeight="true" spans="3:5">
      <c r="C48" s="420"/>
      <c r="D48" s="420"/>
      <c r="E48" s="420"/>
    </row>
    <row r="49" s="372" customFormat="true" ht="33" customHeight="true" spans="3:5">
      <c r="C49" s="420"/>
      <c r="D49" s="420"/>
      <c r="E49" s="420"/>
    </row>
    <row r="50" s="372" customFormat="true" ht="33" customHeight="true" spans="3:5">
      <c r="C50" s="420"/>
      <c r="D50" s="420"/>
      <c r="E50" s="420"/>
    </row>
    <row r="51" s="372" customFormat="true" ht="33" customHeight="true" spans="3:5">
      <c r="C51" s="420"/>
      <c r="D51" s="420"/>
      <c r="E51" s="420"/>
    </row>
    <row r="52" s="372" customFormat="true" ht="33" customHeight="true" spans="3:5">
      <c r="C52" s="420"/>
      <c r="D52" s="420"/>
      <c r="E52" s="420"/>
    </row>
    <row r="53" s="372" customFormat="true" ht="33" customHeight="true" spans="3:5">
      <c r="C53" s="420"/>
      <c r="D53" s="420"/>
      <c r="E53" s="420"/>
    </row>
    <row r="54" s="372" customFormat="true" ht="33" customHeight="true" spans="3:5">
      <c r="C54" s="420"/>
      <c r="D54" s="420"/>
      <c r="E54" s="420"/>
    </row>
    <row r="55" s="372" customFormat="true" ht="33" customHeight="true" spans="3:5">
      <c r="C55" s="420"/>
      <c r="D55" s="420"/>
      <c r="E55" s="420"/>
    </row>
    <row r="56" s="372" customFormat="true" ht="33" customHeight="true" spans="3:5">
      <c r="C56" s="420"/>
      <c r="D56" s="420"/>
      <c r="E56" s="420"/>
    </row>
    <row r="57" s="372" customFormat="true" ht="33" customHeight="true" spans="3:5">
      <c r="C57" s="420"/>
      <c r="D57" s="420"/>
      <c r="E57" s="420"/>
    </row>
  </sheetData>
  <mergeCells count="1">
    <mergeCell ref="A2:G2"/>
  </mergeCells>
  <printOptions horizontalCentered="true"/>
  <pageMargins left="0.161111111111111" right="0.161111111111111" top="0.60625" bottom="0.60625" header="0.302777777777778" footer="0.302777777777778"/>
  <pageSetup paperSize="9" fitToHeight="0" orientation="landscape" horizontalDpi="600"/>
  <headerFooter alignWithMargins="0">
    <oddFooter>&amp;C第 &amp;P 页，共 &amp;N 页</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IF89"/>
  <sheetViews>
    <sheetView zoomScale="85" zoomScaleNormal="85" workbookViewId="0">
      <pane ySplit="4" topLeftCell="A69" activePane="bottomLeft" state="frozen"/>
      <selection/>
      <selection pane="bottomLeft" activeCell="G16" sqref="G16"/>
    </sheetView>
  </sheetViews>
  <sheetFormatPr defaultColWidth="8.75384615384615" defaultRowHeight="15.8"/>
  <cols>
    <col min="1" max="1" width="24.7538461538462" style="372" customWidth="true"/>
    <col min="2" max="2" width="14.2538461538462" style="373" customWidth="true"/>
    <col min="3" max="5" width="14.2538461538462" style="375" hidden="true" customWidth="true"/>
    <col min="6" max="6" width="14.2538461538462" style="372" customWidth="true"/>
    <col min="7" max="7" width="20.4538461538462" style="372" customWidth="true"/>
    <col min="8" max="9" width="9.43846153846154" style="372"/>
    <col min="10" max="10" width="12.6615384615385" style="372"/>
    <col min="11" max="242" width="8.75384615384615" style="372"/>
    <col min="243" max="16384" width="8.75384615384615" style="293"/>
  </cols>
  <sheetData>
    <row r="1" spans="1:1">
      <c r="A1" s="297" t="s">
        <v>1476</v>
      </c>
    </row>
    <row r="2" s="372" customFormat="true" ht="33" customHeight="true" spans="1:7">
      <c r="A2" s="376" t="s">
        <v>1477</v>
      </c>
      <c r="B2" s="376"/>
      <c r="C2" s="377"/>
      <c r="D2" s="377"/>
      <c r="E2" s="377"/>
      <c r="F2" s="376"/>
      <c r="G2" s="376"/>
    </row>
    <row r="3" s="372" customFormat="true" ht="21" customHeight="true" spans="1:7">
      <c r="A3" s="378"/>
      <c r="B3" s="379"/>
      <c r="C3" s="380"/>
      <c r="D3" s="380"/>
      <c r="E3" s="380"/>
      <c r="F3" s="378"/>
      <c r="G3" s="408" t="s">
        <v>56</v>
      </c>
    </row>
    <row r="4" s="373" customFormat="true" ht="39" customHeight="true" spans="1:7">
      <c r="A4" s="381" t="s">
        <v>1445</v>
      </c>
      <c r="B4" s="382" t="s">
        <v>58</v>
      </c>
      <c r="C4" s="383" t="s">
        <v>1446</v>
      </c>
      <c r="D4" s="383" t="s">
        <v>1447</v>
      </c>
      <c r="E4" s="383" t="s">
        <v>1448</v>
      </c>
      <c r="F4" s="409" t="s">
        <v>59</v>
      </c>
      <c r="G4" s="409" t="s">
        <v>60</v>
      </c>
    </row>
    <row r="5" s="373" customFormat="true" ht="33" customHeight="true" spans="1:7">
      <c r="A5" s="384" t="s">
        <v>1478</v>
      </c>
      <c r="B5" s="385">
        <f>B6</f>
        <v>38</v>
      </c>
      <c r="C5" s="386"/>
      <c r="D5" s="386"/>
      <c r="E5" s="386"/>
      <c r="F5" s="385">
        <f>F6</f>
        <v>38</v>
      </c>
      <c r="G5" s="385">
        <f>G6</f>
        <v>300</v>
      </c>
    </row>
    <row r="6" s="373" customFormat="true" ht="33" customHeight="true" spans="1:7">
      <c r="A6" s="387" t="s">
        <v>1479</v>
      </c>
      <c r="B6" s="388">
        <f>B7</f>
        <v>38</v>
      </c>
      <c r="C6" s="389"/>
      <c r="D6" s="389"/>
      <c r="E6" s="389"/>
      <c r="F6" s="388">
        <f>F7</f>
        <v>38</v>
      </c>
      <c r="G6" s="388">
        <f>G7</f>
        <v>300</v>
      </c>
    </row>
    <row r="7" s="373" customFormat="true" ht="33" customHeight="true" spans="1:7">
      <c r="A7" s="387" t="s">
        <v>1480</v>
      </c>
      <c r="B7" s="388">
        <v>38</v>
      </c>
      <c r="C7" s="389"/>
      <c r="D7" s="389"/>
      <c r="E7" s="389"/>
      <c r="F7" s="388">
        <f>B7</f>
        <v>38</v>
      </c>
      <c r="G7" s="388">
        <v>300</v>
      </c>
    </row>
    <row r="8" s="373" customFormat="true" ht="33" customHeight="true" spans="1:240">
      <c r="A8" s="384" t="s">
        <v>1481</v>
      </c>
      <c r="B8" s="390">
        <f>B9+B22+B26</f>
        <v>5570216</v>
      </c>
      <c r="C8" s="391">
        <v>34000</v>
      </c>
      <c r="D8" s="391">
        <v>-55730</v>
      </c>
      <c r="E8" s="391"/>
      <c r="F8" s="390">
        <f>F9+F22+F26+F29</f>
        <v>5548486</v>
      </c>
      <c r="G8" s="390">
        <f>SUM(G9,G22,G26,G29)</f>
        <v>2315842</v>
      </c>
      <c r="H8" s="372"/>
      <c r="I8" s="372"/>
      <c r="J8" s="372"/>
      <c r="K8" s="372"/>
      <c r="L8" s="372"/>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72"/>
      <c r="AN8" s="372"/>
      <c r="AO8" s="372"/>
      <c r="AP8" s="372"/>
      <c r="AQ8" s="372"/>
      <c r="AR8" s="372"/>
      <c r="AS8" s="372"/>
      <c r="AT8" s="372"/>
      <c r="AU8" s="372"/>
      <c r="AV8" s="372"/>
      <c r="AW8" s="372"/>
      <c r="AX8" s="372"/>
      <c r="AY8" s="372"/>
      <c r="AZ8" s="372"/>
      <c r="BA8" s="372"/>
      <c r="BB8" s="372"/>
      <c r="BC8" s="372"/>
      <c r="BD8" s="372"/>
      <c r="BE8" s="372"/>
      <c r="BF8" s="372"/>
      <c r="BG8" s="372"/>
      <c r="BH8" s="372"/>
      <c r="BI8" s="372"/>
      <c r="BJ8" s="372"/>
      <c r="BK8" s="372"/>
      <c r="BL8" s="372"/>
      <c r="BM8" s="372"/>
      <c r="BN8" s="372"/>
      <c r="BO8" s="372"/>
      <c r="BP8" s="372"/>
      <c r="BQ8" s="372"/>
      <c r="BR8" s="372"/>
      <c r="BS8" s="372"/>
      <c r="BT8" s="372"/>
      <c r="BU8" s="372"/>
      <c r="BV8" s="372"/>
      <c r="BW8" s="372"/>
      <c r="BX8" s="372"/>
      <c r="BY8" s="372"/>
      <c r="BZ8" s="372"/>
      <c r="CA8" s="372"/>
      <c r="CB8" s="372"/>
      <c r="CC8" s="372"/>
      <c r="CD8" s="372"/>
      <c r="CE8" s="372"/>
      <c r="CF8" s="372"/>
      <c r="CG8" s="372"/>
      <c r="CH8" s="372"/>
      <c r="CI8" s="372"/>
      <c r="CJ8" s="372"/>
      <c r="CK8" s="372"/>
      <c r="CL8" s="372"/>
      <c r="CM8" s="372"/>
      <c r="CN8" s="372"/>
      <c r="CO8" s="372"/>
      <c r="CP8" s="372"/>
      <c r="CQ8" s="372"/>
      <c r="CR8" s="372"/>
      <c r="CS8" s="372"/>
      <c r="CT8" s="372"/>
      <c r="CU8" s="372"/>
      <c r="CV8" s="372"/>
      <c r="CW8" s="372"/>
      <c r="CX8" s="372"/>
      <c r="CY8" s="372"/>
      <c r="CZ8" s="372"/>
      <c r="DA8" s="372"/>
      <c r="DB8" s="372"/>
      <c r="DC8" s="372"/>
      <c r="DD8" s="372"/>
      <c r="DE8" s="372"/>
      <c r="DF8" s="372"/>
      <c r="DG8" s="372"/>
      <c r="DH8" s="372"/>
      <c r="DI8" s="372"/>
      <c r="DJ8" s="372"/>
      <c r="DK8" s="372"/>
      <c r="DL8" s="372"/>
      <c r="DM8" s="372"/>
      <c r="DN8" s="372"/>
      <c r="DO8" s="372"/>
      <c r="DP8" s="372"/>
      <c r="DQ8" s="372"/>
      <c r="DR8" s="372"/>
      <c r="DS8" s="372"/>
      <c r="DT8" s="372"/>
      <c r="DU8" s="372"/>
      <c r="DV8" s="372"/>
      <c r="DW8" s="372"/>
      <c r="DX8" s="372"/>
      <c r="DY8" s="372"/>
      <c r="DZ8" s="372"/>
      <c r="EA8" s="372"/>
      <c r="EB8" s="372"/>
      <c r="EC8" s="372"/>
      <c r="ED8" s="372"/>
      <c r="EE8" s="372"/>
      <c r="EF8" s="372"/>
      <c r="EG8" s="372"/>
      <c r="EH8" s="372"/>
      <c r="EI8" s="372"/>
      <c r="EJ8" s="372"/>
      <c r="EK8" s="372"/>
      <c r="EL8" s="372"/>
      <c r="EM8" s="372"/>
      <c r="EN8" s="372"/>
      <c r="EO8" s="372"/>
      <c r="EP8" s="372"/>
      <c r="EQ8" s="372"/>
      <c r="ER8" s="372"/>
      <c r="ES8" s="372"/>
      <c r="ET8" s="372"/>
      <c r="EU8" s="372"/>
      <c r="EV8" s="372"/>
      <c r="EW8" s="372"/>
      <c r="EX8" s="372"/>
      <c r="EY8" s="372"/>
      <c r="EZ8" s="372"/>
      <c r="FA8" s="372"/>
      <c r="FB8" s="372"/>
      <c r="FC8" s="372"/>
      <c r="FD8" s="372"/>
      <c r="FE8" s="372"/>
      <c r="FF8" s="372"/>
      <c r="FG8" s="372"/>
      <c r="FH8" s="372"/>
      <c r="FI8" s="372"/>
      <c r="FJ8" s="372"/>
      <c r="FK8" s="372"/>
      <c r="FL8" s="372"/>
      <c r="FM8" s="372"/>
      <c r="FN8" s="372"/>
      <c r="FO8" s="372"/>
      <c r="FP8" s="372"/>
      <c r="FQ8" s="372"/>
      <c r="FR8" s="372"/>
      <c r="FS8" s="372"/>
      <c r="FT8" s="372"/>
      <c r="FU8" s="372"/>
      <c r="FV8" s="372"/>
      <c r="FW8" s="372"/>
      <c r="FX8" s="372"/>
      <c r="FY8" s="372"/>
      <c r="FZ8" s="372"/>
      <c r="GA8" s="372"/>
      <c r="GB8" s="372"/>
      <c r="GC8" s="372"/>
      <c r="GD8" s="372"/>
      <c r="GE8" s="372"/>
      <c r="GF8" s="372"/>
      <c r="GG8" s="372"/>
      <c r="GH8" s="372"/>
      <c r="GI8" s="372"/>
      <c r="GJ8" s="372"/>
      <c r="GK8" s="372"/>
      <c r="GL8" s="372"/>
      <c r="GM8" s="372"/>
      <c r="GN8" s="372"/>
      <c r="GO8" s="372"/>
      <c r="GP8" s="372"/>
      <c r="GQ8" s="372"/>
      <c r="GR8" s="372"/>
      <c r="GS8" s="372"/>
      <c r="GT8" s="372"/>
      <c r="GU8" s="372"/>
      <c r="GV8" s="372"/>
      <c r="GW8" s="372"/>
      <c r="GX8" s="372"/>
      <c r="GY8" s="372"/>
      <c r="GZ8" s="372"/>
      <c r="HA8" s="372"/>
      <c r="HB8" s="372"/>
      <c r="HC8" s="372"/>
      <c r="HD8" s="372"/>
      <c r="HE8" s="372"/>
      <c r="HF8" s="372"/>
      <c r="HG8" s="372"/>
      <c r="HH8" s="372"/>
      <c r="HI8" s="372"/>
      <c r="HJ8" s="372"/>
      <c r="HK8" s="372"/>
      <c r="HL8" s="372"/>
      <c r="HM8" s="372"/>
      <c r="HN8" s="372"/>
      <c r="HO8" s="372"/>
      <c r="HP8" s="372"/>
      <c r="HQ8" s="372"/>
      <c r="HR8" s="372"/>
      <c r="HS8" s="372"/>
      <c r="HT8" s="372"/>
      <c r="HU8" s="372"/>
      <c r="HV8" s="372"/>
      <c r="HW8" s="372"/>
      <c r="HX8" s="372"/>
      <c r="HY8" s="372"/>
      <c r="HZ8" s="372"/>
      <c r="IA8" s="372"/>
      <c r="IB8" s="372"/>
      <c r="IC8" s="372"/>
      <c r="ID8" s="372"/>
      <c r="IE8" s="372"/>
      <c r="IF8" s="372"/>
    </row>
    <row r="9" s="373" customFormat="true" ht="33" customHeight="true" spans="1:240">
      <c r="A9" s="392" t="s">
        <v>1482</v>
      </c>
      <c r="B9" s="393">
        <f>SUM(B10:B21)</f>
        <v>5419724</v>
      </c>
      <c r="C9" s="394"/>
      <c r="D9" s="394"/>
      <c r="E9" s="394"/>
      <c r="F9" s="393">
        <f>SUM(F10:F21)</f>
        <v>5363994</v>
      </c>
      <c r="G9" s="393">
        <f>SUM(G10:G21)</f>
        <v>2157322</v>
      </c>
      <c r="H9" s="372"/>
      <c r="I9" s="372"/>
      <c r="J9" s="372"/>
      <c r="K9" s="372"/>
      <c r="L9" s="372"/>
      <c r="M9" s="372"/>
      <c r="N9" s="372"/>
      <c r="O9" s="372"/>
      <c r="P9" s="372"/>
      <c r="Q9" s="372"/>
      <c r="R9" s="372"/>
      <c r="S9" s="372"/>
      <c r="T9" s="372"/>
      <c r="U9" s="372"/>
      <c r="V9" s="372"/>
      <c r="W9" s="372"/>
      <c r="X9" s="372"/>
      <c r="Y9" s="372"/>
      <c r="Z9" s="372"/>
      <c r="AA9" s="372"/>
      <c r="AB9" s="372"/>
      <c r="AC9" s="372"/>
      <c r="AD9" s="372"/>
      <c r="AE9" s="372"/>
      <c r="AF9" s="372"/>
      <c r="AG9" s="372"/>
      <c r="AH9" s="372"/>
      <c r="AI9" s="372"/>
      <c r="AJ9" s="372"/>
      <c r="AK9" s="372"/>
      <c r="AL9" s="372"/>
      <c r="AM9" s="372"/>
      <c r="AN9" s="372"/>
      <c r="AO9" s="372"/>
      <c r="AP9" s="372"/>
      <c r="AQ9" s="372"/>
      <c r="AR9" s="372"/>
      <c r="AS9" s="372"/>
      <c r="AT9" s="372"/>
      <c r="AU9" s="372"/>
      <c r="AV9" s="372"/>
      <c r="AW9" s="372"/>
      <c r="AX9" s="372"/>
      <c r="AY9" s="372"/>
      <c r="AZ9" s="372"/>
      <c r="BA9" s="372"/>
      <c r="BB9" s="372"/>
      <c r="BC9" s="372"/>
      <c r="BD9" s="372"/>
      <c r="BE9" s="372"/>
      <c r="BF9" s="372"/>
      <c r="BG9" s="372"/>
      <c r="BH9" s="372"/>
      <c r="BI9" s="372"/>
      <c r="BJ9" s="372"/>
      <c r="BK9" s="372"/>
      <c r="BL9" s="372"/>
      <c r="BM9" s="372"/>
      <c r="BN9" s="372"/>
      <c r="BO9" s="372"/>
      <c r="BP9" s="372"/>
      <c r="BQ9" s="372"/>
      <c r="BR9" s="372"/>
      <c r="BS9" s="372"/>
      <c r="BT9" s="372"/>
      <c r="BU9" s="372"/>
      <c r="BV9" s="372"/>
      <c r="BW9" s="372"/>
      <c r="BX9" s="372"/>
      <c r="BY9" s="372"/>
      <c r="BZ9" s="372"/>
      <c r="CA9" s="372"/>
      <c r="CB9" s="372"/>
      <c r="CC9" s="372"/>
      <c r="CD9" s="372"/>
      <c r="CE9" s="372"/>
      <c r="CF9" s="372"/>
      <c r="CG9" s="372"/>
      <c r="CH9" s="372"/>
      <c r="CI9" s="372"/>
      <c r="CJ9" s="372"/>
      <c r="CK9" s="372"/>
      <c r="CL9" s="372"/>
      <c r="CM9" s="372"/>
      <c r="CN9" s="372"/>
      <c r="CO9" s="372"/>
      <c r="CP9" s="372"/>
      <c r="CQ9" s="372"/>
      <c r="CR9" s="372"/>
      <c r="CS9" s="372"/>
      <c r="CT9" s="372"/>
      <c r="CU9" s="372"/>
      <c r="CV9" s="372"/>
      <c r="CW9" s="372"/>
      <c r="CX9" s="372"/>
      <c r="CY9" s="372"/>
      <c r="CZ9" s="372"/>
      <c r="DA9" s="372"/>
      <c r="DB9" s="372"/>
      <c r="DC9" s="372"/>
      <c r="DD9" s="372"/>
      <c r="DE9" s="372"/>
      <c r="DF9" s="372"/>
      <c r="DG9" s="372"/>
      <c r="DH9" s="372"/>
      <c r="DI9" s="372"/>
      <c r="DJ9" s="372"/>
      <c r="DK9" s="372"/>
      <c r="DL9" s="372"/>
      <c r="DM9" s="372"/>
      <c r="DN9" s="372"/>
      <c r="DO9" s="372"/>
      <c r="DP9" s="372"/>
      <c r="DQ9" s="372"/>
      <c r="DR9" s="372"/>
      <c r="DS9" s="372"/>
      <c r="DT9" s="372"/>
      <c r="DU9" s="372"/>
      <c r="DV9" s="372"/>
      <c r="DW9" s="372"/>
      <c r="DX9" s="372"/>
      <c r="DY9" s="372"/>
      <c r="DZ9" s="372"/>
      <c r="EA9" s="372"/>
      <c r="EB9" s="372"/>
      <c r="EC9" s="372"/>
      <c r="ED9" s="372"/>
      <c r="EE9" s="372"/>
      <c r="EF9" s="372"/>
      <c r="EG9" s="372"/>
      <c r="EH9" s="372"/>
      <c r="EI9" s="372"/>
      <c r="EJ9" s="372"/>
      <c r="EK9" s="372"/>
      <c r="EL9" s="372"/>
      <c r="EM9" s="372"/>
      <c r="EN9" s="372"/>
      <c r="EO9" s="372"/>
      <c r="EP9" s="372"/>
      <c r="EQ9" s="372"/>
      <c r="ER9" s="372"/>
      <c r="ES9" s="372"/>
      <c r="ET9" s="372"/>
      <c r="EU9" s="372"/>
      <c r="EV9" s="372"/>
      <c r="EW9" s="372"/>
      <c r="EX9" s="372"/>
      <c r="EY9" s="372"/>
      <c r="EZ9" s="372"/>
      <c r="FA9" s="372"/>
      <c r="FB9" s="372"/>
      <c r="FC9" s="372"/>
      <c r="FD9" s="372"/>
      <c r="FE9" s="372"/>
      <c r="FF9" s="372"/>
      <c r="FG9" s="372"/>
      <c r="FH9" s="372"/>
      <c r="FI9" s="372"/>
      <c r="FJ9" s="372"/>
      <c r="FK9" s="372"/>
      <c r="FL9" s="372"/>
      <c r="FM9" s="372"/>
      <c r="FN9" s="372"/>
      <c r="FO9" s="372"/>
      <c r="FP9" s="372"/>
      <c r="FQ9" s="372"/>
      <c r="FR9" s="372"/>
      <c r="FS9" s="372"/>
      <c r="FT9" s="372"/>
      <c r="FU9" s="372"/>
      <c r="FV9" s="372"/>
      <c r="FW9" s="372"/>
      <c r="FX9" s="372"/>
      <c r="FY9" s="372"/>
      <c r="FZ9" s="372"/>
      <c r="GA9" s="372"/>
      <c r="GB9" s="372"/>
      <c r="GC9" s="372"/>
      <c r="GD9" s="372"/>
      <c r="GE9" s="372"/>
      <c r="GF9" s="372"/>
      <c r="GG9" s="372"/>
      <c r="GH9" s="372"/>
      <c r="GI9" s="372"/>
      <c r="GJ9" s="372"/>
      <c r="GK9" s="372"/>
      <c r="GL9" s="372"/>
      <c r="GM9" s="372"/>
      <c r="GN9" s="372"/>
      <c r="GO9" s="372"/>
      <c r="GP9" s="372"/>
      <c r="GQ9" s="372"/>
      <c r="GR9" s="372"/>
      <c r="GS9" s="372"/>
      <c r="GT9" s="372"/>
      <c r="GU9" s="372"/>
      <c r="GV9" s="372"/>
      <c r="GW9" s="372"/>
      <c r="GX9" s="372"/>
      <c r="GY9" s="372"/>
      <c r="GZ9" s="372"/>
      <c r="HA9" s="372"/>
      <c r="HB9" s="372"/>
      <c r="HC9" s="372"/>
      <c r="HD9" s="372"/>
      <c r="HE9" s="372"/>
      <c r="HF9" s="372"/>
      <c r="HG9" s="372"/>
      <c r="HH9" s="372"/>
      <c r="HI9" s="372"/>
      <c r="HJ9" s="372"/>
      <c r="HK9" s="372"/>
      <c r="HL9" s="372"/>
      <c r="HM9" s="372"/>
      <c r="HN9" s="372"/>
      <c r="HO9" s="372"/>
      <c r="HP9" s="372"/>
      <c r="HQ9" s="372"/>
      <c r="HR9" s="372"/>
      <c r="HS9" s="372"/>
      <c r="HT9" s="372"/>
      <c r="HU9" s="372"/>
      <c r="HV9" s="372"/>
      <c r="HW9" s="372"/>
      <c r="HX9" s="372"/>
      <c r="HY9" s="372"/>
      <c r="HZ9" s="372"/>
      <c r="IA9" s="372"/>
      <c r="IB9" s="372"/>
      <c r="IC9" s="372"/>
      <c r="ID9" s="372"/>
      <c r="IE9" s="372"/>
      <c r="IF9" s="372"/>
    </row>
    <row r="10" s="373" customFormat="true" ht="33" customHeight="true" spans="1:7">
      <c r="A10" s="392" t="s">
        <v>1483</v>
      </c>
      <c r="B10" s="393">
        <v>2817473</v>
      </c>
      <c r="C10" s="394"/>
      <c r="D10" s="394"/>
      <c r="E10" s="394"/>
      <c r="F10" s="393">
        <f>SUM(B10:E10)</f>
        <v>2817473</v>
      </c>
      <c r="G10" s="393">
        <v>1111745</v>
      </c>
    </row>
    <row r="11" s="373" customFormat="true" ht="33" customHeight="true" spans="1:7">
      <c r="A11" s="392" t="s">
        <v>1484</v>
      </c>
      <c r="B11" s="393">
        <v>144000</v>
      </c>
      <c r="C11" s="394"/>
      <c r="D11" s="394"/>
      <c r="E11" s="394"/>
      <c r="F11" s="393">
        <f t="shared" ref="F11:F21" si="0">SUM(B11:E11)</f>
        <v>144000</v>
      </c>
      <c r="G11" s="393">
        <v>176425</v>
      </c>
    </row>
    <row r="12" s="373" customFormat="true" ht="33" customHeight="true" spans="1:7">
      <c r="A12" s="392" t="s">
        <v>1485</v>
      </c>
      <c r="B12" s="393">
        <v>1696396</v>
      </c>
      <c r="C12" s="394"/>
      <c r="D12" s="394">
        <v>-55730</v>
      </c>
      <c r="E12" s="394"/>
      <c r="F12" s="393">
        <f t="shared" si="0"/>
        <v>1640666</v>
      </c>
      <c r="G12" s="393">
        <v>247484</v>
      </c>
    </row>
    <row r="13" s="373" customFormat="true" ht="33" customHeight="true" spans="1:7">
      <c r="A13" s="392" t="s">
        <v>1486</v>
      </c>
      <c r="B13" s="393"/>
      <c r="C13" s="394"/>
      <c r="D13" s="394"/>
      <c r="E13" s="394"/>
      <c r="F13" s="393"/>
      <c r="G13" s="393"/>
    </row>
    <row r="14" s="373" customFormat="true" ht="33" customHeight="true" spans="1:7">
      <c r="A14" s="392" t="s">
        <v>1487</v>
      </c>
      <c r="B14" s="393">
        <v>307000</v>
      </c>
      <c r="C14" s="394"/>
      <c r="D14" s="394"/>
      <c r="E14" s="394"/>
      <c r="F14" s="393">
        <f t="shared" si="0"/>
        <v>307000</v>
      </c>
      <c r="G14" s="393">
        <v>329220</v>
      </c>
    </row>
    <row r="15" s="373" customFormat="true" ht="33" customHeight="true" spans="1:7">
      <c r="A15" s="392" t="s">
        <v>1488</v>
      </c>
      <c r="B15" s="393">
        <v>62887</v>
      </c>
      <c r="C15" s="394"/>
      <c r="D15" s="394"/>
      <c r="E15" s="394"/>
      <c r="F15" s="393">
        <f t="shared" si="0"/>
        <v>62887</v>
      </c>
      <c r="G15" s="393">
        <v>39390</v>
      </c>
    </row>
    <row r="16" s="373" customFormat="true" ht="33" customHeight="true" spans="1:7">
      <c r="A16" s="392" t="s">
        <v>1489</v>
      </c>
      <c r="B16" s="393"/>
      <c r="C16" s="394"/>
      <c r="D16" s="394"/>
      <c r="E16" s="394"/>
      <c r="F16" s="393"/>
      <c r="G16" s="393"/>
    </row>
    <row r="17" s="373" customFormat="true" ht="33" customHeight="true" spans="1:7">
      <c r="A17" s="392" t="s">
        <v>1490</v>
      </c>
      <c r="B17" s="393"/>
      <c r="C17" s="394"/>
      <c r="D17" s="394"/>
      <c r="E17" s="394"/>
      <c r="F17" s="393"/>
      <c r="G17" s="393"/>
    </row>
    <row r="18" s="373" customFormat="true" ht="33" customHeight="true" spans="1:7">
      <c r="A18" s="392" t="s">
        <v>1491</v>
      </c>
      <c r="B18" s="393"/>
      <c r="C18" s="394"/>
      <c r="D18" s="394"/>
      <c r="E18" s="394"/>
      <c r="F18" s="393"/>
      <c r="G18" s="393"/>
    </row>
    <row r="19" s="373" customFormat="true" ht="33" customHeight="true" spans="1:7">
      <c r="A19" s="392" t="s">
        <v>1492</v>
      </c>
      <c r="B19" s="393">
        <v>305950</v>
      </c>
      <c r="C19" s="394"/>
      <c r="D19" s="394"/>
      <c r="E19" s="394"/>
      <c r="F19" s="393">
        <f t="shared" si="0"/>
        <v>305950</v>
      </c>
      <c r="G19" s="393">
        <v>208924</v>
      </c>
    </row>
    <row r="20" s="373" customFormat="true" ht="33" customHeight="true" spans="1:7">
      <c r="A20" s="395" t="s">
        <v>1128</v>
      </c>
      <c r="B20" s="396"/>
      <c r="C20" s="397"/>
      <c r="D20" s="397"/>
      <c r="E20" s="397"/>
      <c r="F20" s="393"/>
      <c r="G20" s="396"/>
    </row>
    <row r="21" s="373" customFormat="true" ht="33" customHeight="true" spans="1:7">
      <c r="A21" s="387" t="s">
        <v>1493</v>
      </c>
      <c r="B21" s="398">
        <v>86018</v>
      </c>
      <c r="C21" s="399"/>
      <c r="D21" s="399"/>
      <c r="E21" s="399"/>
      <c r="F21" s="393">
        <f t="shared" si="0"/>
        <v>86018</v>
      </c>
      <c r="G21" s="398">
        <v>44134</v>
      </c>
    </row>
    <row r="22" s="373" customFormat="true" ht="33" customHeight="true" spans="1:7">
      <c r="A22" s="392" t="s">
        <v>1494</v>
      </c>
      <c r="B22" s="396">
        <f>SUM(B23:B25)</f>
        <v>6878</v>
      </c>
      <c r="C22" s="397"/>
      <c r="D22" s="397"/>
      <c r="E22" s="397"/>
      <c r="F22" s="396">
        <f>SUM(F23:F25)</f>
        <v>6878</v>
      </c>
      <c r="G22" s="396">
        <f>SUM(G23:G25)</f>
        <v>5331</v>
      </c>
    </row>
    <row r="23" s="373" customFormat="true" ht="33" customHeight="true" spans="1:7">
      <c r="A23" s="387" t="s">
        <v>1483</v>
      </c>
      <c r="B23" s="396"/>
      <c r="C23" s="397"/>
      <c r="D23" s="397"/>
      <c r="E23" s="397"/>
      <c r="F23" s="396"/>
      <c r="G23" s="396"/>
    </row>
    <row r="24" s="373" customFormat="true" ht="33" customHeight="true" spans="1:7">
      <c r="A24" s="387" t="s">
        <v>1484</v>
      </c>
      <c r="B24" s="396">
        <v>6878</v>
      </c>
      <c r="C24" s="397"/>
      <c r="D24" s="397"/>
      <c r="E24" s="397"/>
      <c r="F24" s="396">
        <f>B24</f>
        <v>6878</v>
      </c>
      <c r="G24" s="396">
        <v>1118</v>
      </c>
    </row>
    <row r="25" s="373" customFormat="true" ht="33" customHeight="true" spans="1:7">
      <c r="A25" s="387" t="s">
        <v>1495</v>
      </c>
      <c r="B25" s="396"/>
      <c r="C25" s="397"/>
      <c r="D25" s="397"/>
      <c r="E25" s="397"/>
      <c r="F25" s="396"/>
      <c r="G25" s="396">
        <v>4213</v>
      </c>
    </row>
    <row r="26" s="374" customFormat="true" ht="33" customHeight="true" spans="1:240">
      <c r="A26" s="395" t="s">
        <v>1496</v>
      </c>
      <c r="B26" s="396">
        <f>B27+B28</f>
        <v>143614</v>
      </c>
      <c r="C26" s="397"/>
      <c r="D26" s="397"/>
      <c r="E26" s="397"/>
      <c r="F26" s="396">
        <f>F27+F28</f>
        <v>143614</v>
      </c>
      <c r="G26" s="396">
        <f>G27</f>
        <v>132189</v>
      </c>
      <c r="H26" s="372"/>
      <c r="I26" s="372"/>
      <c r="J26" s="372"/>
      <c r="K26" s="372"/>
      <c r="L26" s="372"/>
      <c r="M26" s="372"/>
      <c r="N26" s="372"/>
      <c r="O26" s="372"/>
      <c r="P26" s="372"/>
      <c r="Q26" s="372"/>
      <c r="R26" s="372"/>
      <c r="S26" s="372"/>
      <c r="T26" s="372"/>
      <c r="U26" s="372"/>
      <c r="V26" s="372"/>
      <c r="W26" s="372"/>
      <c r="X26" s="372"/>
      <c r="Y26" s="372"/>
      <c r="Z26" s="372"/>
      <c r="AA26" s="372"/>
      <c r="AB26" s="372"/>
      <c r="AC26" s="372"/>
      <c r="AD26" s="372"/>
      <c r="AE26" s="372"/>
      <c r="AF26" s="372"/>
      <c r="AG26" s="372"/>
      <c r="AH26" s="372"/>
      <c r="AI26" s="372"/>
      <c r="AJ26" s="372"/>
      <c r="AK26" s="372"/>
      <c r="AL26" s="372"/>
      <c r="AM26" s="372"/>
      <c r="AN26" s="372"/>
      <c r="AO26" s="372"/>
      <c r="AP26" s="372"/>
      <c r="AQ26" s="372"/>
      <c r="AR26" s="372"/>
      <c r="AS26" s="372"/>
      <c r="AT26" s="372"/>
      <c r="AU26" s="372"/>
      <c r="AV26" s="372"/>
      <c r="AW26" s="372"/>
      <c r="AX26" s="372"/>
      <c r="AY26" s="372"/>
      <c r="AZ26" s="372"/>
      <c r="BA26" s="372"/>
      <c r="BB26" s="372"/>
      <c r="BC26" s="372"/>
      <c r="BD26" s="372"/>
      <c r="BE26" s="372"/>
      <c r="BF26" s="372"/>
      <c r="BG26" s="372"/>
      <c r="BH26" s="372"/>
      <c r="BI26" s="372"/>
      <c r="BJ26" s="372"/>
      <c r="BK26" s="372"/>
      <c r="BL26" s="372"/>
      <c r="BM26" s="372"/>
      <c r="BN26" s="372"/>
      <c r="BO26" s="372"/>
      <c r="BP26" s="372"/>
      <c r="BQ26" s="372"/>
      <c r="BR26" s="372"/>
      <c r="BS26" s="372"/>
      <c r="BT26" s="372"/>
      <c r="BU26" s="372"/>
      <c r="BV26" s="372"/>
      <c r="BW26" s="372"/>
      <c r="BX26" s="372"/>
      <c r="BY26" s="372"/>
      <c r="BZ26" s="372"/>
      <c r="CA26" s="372"/>
      <c r="CB26" s="372"/>
      <c r="CC26" s="372"/>
      <c r="CD26" s="372"/>
      <c r="CE26" s="372"/>
      <c r="CF26" s="372"/>
      <c r="CG26" s="372"/>
      <c r="CH26" s="372"/>
      <c r="CI26" s="372"/>
      <c r="CJ26" s="372"/>
      <c r="CK26" s="372"/>
      <c r="CL26" s="372"/>
      <c r="CM26" s="372"/>
      <c r="CN26" s="372"/>
      <c r="CO26" s="372"/>
      <c r="CP26" s="372"/>
      <c r="CQ26" s="372"/>
      <c r="CR26" s="372"/>
      <c r="CS26" s="372"/>
      <c r="CT26" s="372"/>
      <c r="CU26" s="372"/>
      <c r="CV26" s="372"/>
      <c r="CW26" s="372"/>
      <c r="CX26" s="372"/>
      <c r="CY26" s="372"/>
      <c r="CZ26" s="372"/>
      <c r="DA26" s="372"/>
      <c r="DB26" s="372"/>
      <c r="DC26" s="372"/>
      <c r="DD26" s="372"/>
      <c r="DE26" s="372"/>
      <c r="DF26" s="372"/>
      <c r="DG26" s="372"/>
      <c r="DH26" s="372"/>
      <c r="DI26" s="372"/>
      <c r="DJ26" s="372"/>
      <c r="DK26" s="372"/>
      <c r="DL26" s="372"/>
      <c r="DM26" s="372"/>
      <c r="DN26" s="372"/>
      <c r="DO26" s="372"/>
      <c r="DP26" s="372"/>
      <c r="DQ26" s="372"/>
      <c r="DR26" s="372"/>
      <c r="DS26" s="372"/>
      <c r="DT26" s="372"/>
      <c r="DU26" s="372"/>
      <c r="DV26" s="372"/>
      <c r="DW26" s="372"/>
      <c r="DX26" s="372"/>
      <c r="DY26" s="372"/>
      <c r="DZ26" s="372"/>
      <c r="EA26" s="372"/>
      <c r="EB26" s="372"/>
      <c r="EC26" s="372"/>
      <c r="ED26" s="372"/>
      <c r="EE26" s="372"/>
      <c r="EF26" s="372"/>
      <c r="EG26" s="372"/>
      <c r="EH26" s="372"/>
      <c r="EI26" s="372"/>
      <c r="EJ26" s="372"/>
      <c r="EK26" s="372"/>
      <c r="EL26" s="372"/>
      <c r="EM26" s="372"/>
      <c r="EN26" s="372"/>
      <c r="EO26" s="372"/>
      <c r="EP26" s="372"/>
      <c r="EQ26" s="372"/>
      <c r="ER26" s="372"/>
      <c r="ES26" s="372"/>
      <c r="ET26" s="372"/>
      <c r="EU26" s="372"/>
      <c r="EV26" s="372"/>
      <c r="EW26" s="372"/>
      <c r="EX26" s="372"/>
      <c r="EY26" s="372"/>
      <c r="EZ26" s="372"/>
      <c r="FA26" s="372"/>
      <c r="FB26" s="372"/>
      <c r="FC26" s="372"/>
      <c r="FD26" s="372"/>
      <c r="FE26" s="372"/>
      <c r="FF26" s="372"/>
      <c r="FG26" s="372"/>
      <c r="FH26" s="372"/>
      <c r="FI26" s="372"/>
      <c r="FJ26" s="372"/>
      <c r="FK26" s="372"/>
      <c r="FL26" s="372"/>
      <c r="FM26" s="372"/>
      <c r="FN26" s="372"/>
      <c r="FO26" s="372"/>
      <c r="FP26" s="372"/>
      <c r="FQ26" s="372"/>
      <c r="FR26" s="372"/>
      <c r="FS26" s="372"/>
      <c r="FT26" s="372"/>
      <c r="FU26" s="372"/>
      <c r="FV26" s="372"/>
      <c r="FW26" s="372"/>
      <c r="FX26" s="372"/>
      <c r="FY26" s="372"/>
      <c r="FZ26" s="372"/>
      <c r="GA26" s="372"/>
      <c r="GB26" s="372"/>
      <c r="GC26" s="372"/>
      <c r="GD26" s="372"/>
      <c r="GE26" s="372"/>
      <c r="GF26" s="372"/>
      <c r="GG26" s="372"/>
      <c r="GH26" s="372"/>
      <c r="GI26" s="372"/>
      <c r="GJ26" s="372"/>
      <c r="GK26" s="372"/>
      <c r="GL26" s="372"/>
      <c r="GM26" s="372"/>
      <c r="GN26" s="372"/>
      <c r="GO26" s="372"/>
      <c r="GP26" s="372"/>
      <c r="GQ26" s="372"/>
      <c r="GR26" s="372"/>
      <c r="GS26" s="372"/>
      <c r="GT26" s="372"/>
      <c r="GU26" s="372"/>
      <c r="GV26" s="372"/>
      <c r="GW26" s="372"/>
      <c r="GX26" s="372"/>
      <c r="GY26" s="372"/>
      <c r="GZ26" s="372"/>
      <c r="HA26" s="372"/>
      <c r="HB26" s="372"/>
      <c r="HC26" s="372"/>
      <c r="HD26" s="372"/>
      <c r="HE26" s="372"/>
      <c r="HF26" s="372"/>
      <c r="HG26" s="372"/>
      <c r="HH26" s="372"/>
      <c r="HI26" s="372"/>
      <c r="HJ26" s="372"/>
      <c r="HK26" s="372"/>
      <c r="HL26" s="372"/>
      <c r="HM26" s="372"/>
      <c r="HN26" s="372"/>
      <c r="HO26" s="372"/>
      <c r="HP26" s="372"/>
      <c r="HQ26" s="372"/>
      <c r="HR26" s="372"/>
      <c r="HS26" s="372"/>
      <c r="HT26" s="372"/>
      <c r="HU26" s="372"/>
      <c r="HV26" s="372"/>
      <c r="HW26" s="372"/>
      <c r="HX26" s="372"/>
      <c r="HY26" s="372"/>
      <c r="HZ26" s="372"/>
      <c r="IA26" s="372"/>
      <c r="IB26" s="372"/>
      <c r="IC26" s="372"/>
      <c r="ID26" s="372"/>
      <c r="IE26" s="372"/>
      <c r="IF26" s="372"/>
    </row>
    <row r="27" s="374" customFormat="true" ht="33" customHeight="true" spans="1:7">
      <c r="A27" s="395" t="s">
        <v>1497</v>
      </c>
      <c r="B27" s="396"/>
      <c r="C27" s="397"/>
      <c r="D27" s="397"/>
      <c r="E27" s="397"/>
      <c r="F27" s="396"/>
      <c r="G27" s="396">
        <v>132189</v>
      </c>
    </row>
    <row r="28" s="374" customFormat="true" ht="33" customHeight="true" spans="1:7">
      <c r="A28" s="395" t="s">
        <v>1498</v>
      </c>
      <c r="B28" s="396">
        <v>143614</v>
      </c>
      <c r="C28" s="397"/>
      <c r="D28" s="397"/>
      <c r="E28" s="397"/>
      <c r="F28" s="396">
        <f>B28</f>
        <v>143614</v>
      </c>
      <c r="G28" s="396"/>
    </row>
    <row r="29" s="374" customFormat="true" ht="33" customHeight="true" spans="1:7">
      <c r="A29" s="395" t="s">
        <v>1499</v>
      </c>
      <c r="B29" s="396"/>
      <c r="C29" s="397"/>
      <c r="D29" s="397"/>
      <c r="E29" s="397"/>
      <c r="F29" s="396">
        <f>F30</f>
        <v>34000</v>
      </c>
      <c r="G29" s="396">
        <f>G30</f>
        <v>21000</v>
      </c>
    </row>
    <row r="30" s="374" customFormat="true" ht="33" customHeight="true" spans="1:7">
      <c r="A30" s="395" t="s">
        <v>1500</v>
      </c>
      <c r="B30" s="396"/>
      <c r="C30" s="397">
        <v>34000</v>
      </c>
      <c r="D30" s="397"/>
      <c r="E30" s="397"/>
      <c r="F30" s="396">
        <f>SUM(B30:E30)</f>
        <v>34000</v>
      </c>
      <c r="G30" s="396">
        <v>21000</v>
      </c>
    </row>
    <row r="31" s="373" customFormat="true" ht="33" customHeight="true" spans="1:240">
      <c r="A31" s="384" t="s">
        <v>1501</v>
      </c>
      <c r="B31" s="390">
        <f>B32+B35</f>
        <v>108</v>
      </c>
      <c r="C31" s="391"/>
      <c r="D31" s="391"/>
      <c r="E31" s="391"/>
      <c r="F31" s="390">
        <f>F32+F35</f>
        <v>108</v>
      </c>
      <c r="G31" s="390">
        <f>G32+G35</f>
        <v>31889</v>
      </c>
      <c r="H31" s="372"/>
      <c r="I31" s="372"/>
      <c r="J31" s="372"/>
      <c r="K31" s="372"/>
      <c r="L31" s="372"/>
      <c r="M31" s="372"/>
      <c r="N31" s="372"/>
      <c r="O31" s="372"/>
      <c r="P31" s="372"/>
      <c r="Q31" s="372"/>
      <c r="R31" s="372"/>
      <c r="S31" s="372"/>
      <c r="T31" s="372"/>
      <c r="U31" s="372"/>
      <c r="V31" s="372"/>
      <c r="W31" s="372"/>
      <c r="X31" s="372"/>
      <c r="Y31" s="372"/>
      <c r="Z31" s="372"/>
      <c r="AA31" s="372"/>
      <c r="AB31" s="372"/>
      <c r="AC31" s="372"/>
      <c r="AD31" s="372"/>
      <c r="AE31" s="372"/>
      <c r="AF31" s="372"/>
      <c r="AG31" s="372"/>
      <c r="AH31" s="372"/>
      <c r="AI31" s="372"/>
      <c r="AJ31" s="372"/>
      <c r="AK31" s="372"/>
      <c r="AL31" s="372"/>
      <c r="AM31" s="372"/>
      <c r="AN31" s="372"/>
      <c r="AO31" s="372"/>
      <c r="AP31" s="372"/>
      <c r="AQ31" s="372"/>
      <c r="AR31" s="372"/>
      <c r="AS31" s="372"/>
      <c r="AT31" s="372"/>
      <c r="AU31" s="372"/>
      <c r="AV31" s="372"/>
      <c r="AW31" s="372"/>
      <c r="AX31" s="372"/>
      <c r="AY31" s="372"/>
      <c r="AZ31" s="372"/>
      <c r="BA31" s="372"/>
      <c r="BB31" s="372"/>
      <c r="BC31" s="372"/>
      <c r="BD31" s="372"/>
      <c r="BE31" s="372"/>
      <c r="BF31" s="372"/>
      <c r="BG31" s="372"/>
      <c r="BH31" s="372"/>
      <c r="BI31" s="372"/>
      <c r="BJ31" s="372"/>
      <c r="BK31" s="372"/>
      <c r="BL31" s="372"/>
      <c r="BM31" s="372"/>
      <c r="BN31" s="372"/>
      <c r="BO31" s="372"/>
      <c r="BP31" s="372"/>
      <c r="BQ31" s="372"/>
      <c r="BR31" s="372"/>
      <c r="BS31" s="372"/>
      <c r="BT31" s="372"/>
      <c r="BU31" s="372"/>
      <c r="BV31" s="372"/>
      <c r="BW31" s="372"/>
      <c r="BX31" s="372"/>
      <c r="BY31" s="372"/>
      <c r="BZ31" s="372"/>
      <c r="CA31" s="372"/>
      <c r="CB31" s="372"/>
      <c r="CC31" s="372"/>
      <c r="CD31" s="372"/>
      <c r="CE31" s="372"/>
      <c r="CF31" s="372"/>
      <c r="CG31" s="372"/>
      <c r="CH31" s="372"/>
      <c r="CI31" s="372"/>
      <c r="CJ31" s="372"/>
      <c r="CK31" s="372"/>
      <c r="CL31" s="372"/>
      <c r="CM31" s="372"/>
      <c r="CN31" s="372"/>
      <c r="CO31" s="372"/>
      <c r="CP31" s="372"/>
      <c r="CQ31" s="372"/>
      <c r="CR31" s="372"/>
      <c r="CS31" s="372"/>
      <c r="CT31" s="372"/>
      <c r="CU31" s="372"/>
      <c r="CV31" s="372"/>
      <c r="CW31" s="372"/>
      <c r="CX31" s="372"/>
      <c r="CY31" s="372"/>
      <c r="CZ31" s="372"/>
      <c r="DA31" s="372"/>
      <c r="DB31" s="372"/>
      <c r="DC31" s="372"/>
      <c r="DD31" s="372"/>
      <c r="DE31" s="372"/>
      <c r="DF31" s="372"/>
      <c r="DG31" s="372"/>
      <c r="DH31" s="372"/>
      <c r="DI31" s="372"/>
      <c r="DJ31" s="372"/>
      <c r="DK31" s="372"/>
      <c r="DL31" s="372"/>
      <c r="DM31" s="372"/>
      <c r="DN31" s="372"/>
      <c r="DO31" s="372"/>
      <c r="DP31" s="372"/>
      <c r="DQ31" s="372"/>
      <c r="DR31" s="372"/>
      <c r="DS31" s="372"/>
      <c r="DT31" s="372"/>
      <c r="DU31" s="372"/>
      <c r="DV31" s="372"/>
      <c r="DW31" s="372"/>
      <c r="DX31" s="372"/>
      <c r="DY31" s="372"/>
      <c r="DZ31" s="372"/>
      <c r="EA31" s="372"/>
      <c r="EB31" s="372"/>
      <c r="EC31" s="372"/>
      <c r="ED31" s="372"/>
      <c r="EE31" s="372"/>
      <c r="EF31" s="372"/>
      <c r="EG31" s="372"/>
      <c r="EH31" s="372"/>
      <c r="EI31" s="372"/>
      <c r="EJ31" s="372"/>
      <c r="EK31" s="372"/>
      <c r="EL31" s="372"/>
      <c r="EM31" s="372"/>
      <c r="EN31" s="372"/>
      <c r="EO31" s="372"/>
      <c r="EP31" s="372"/>
      <c r="EQ31" s="372"/>
      <c r="ER31" s="372"/>
      <c r="ES31" s="372"/>
      <c r="ET31" s="372"/>
      <c r="EU31" s="372"/>
      <c r="EV31" s="372"/>
      <c r="EW31" s="372"/>
      <c r="EX31" s="372"/>
      <c r="EY31" s="372"/>
      <c r="EZ31" s="372"/>
      <c r="FA31" s="372"/>
      <c r="FB31" s="372"/>
      <c r="FC31" s="372"/>
      <c r="FD31" s="372"/>
      <c r="FE31" s="372"/>
      <c r="FF31" s="372"/>
      <c r="FG31" s="372"/>
      <c r="FH31" s="372"/>
      <c r="FI31" s="372"/>
      <c r="FJ31" s="372"/>
      <c r="FK31" s="372"/>
      <c r="FL31" s="372"/>
      <c r="FM31" s="372"/>
      <c r="FN31" s="372"/>
      <c r="FO31" s="372"/>
      <c r="FP31" s="372"/>
      <c r="FQ31" s="372"/>
      <c r="FR31" s="372"/>
      <c r="FS31" s="372"/>
      <c r="FT31" s="372"/>
      <c r="FU31" s="372"/>
      <c r="FV31" s="372"/>
      <c r="FW31" s="372"/>
      <c r="FX31" s="372"/>
      <c r="FY31" s="372"/>
      <c r="FZ31" s="372"/>
      <c r="GA31" s="372"/>
      <c r="GB31" s="372"/>
      <c r="GC31" s="372"/>
      <c r="GD31" s="372"/>
      <c r="GE31" s="372"/>
      <c r="GF31" s="372"/>
      <c r="GG31" s="372"/>
      <c r="GH31" s="372"/>
      <c r="GI31" s="372"/>
      <c r="GJ31" s="372"/>
      <c r="GK31" s="372"/>
      <c r="GL31" s="372"/>
      <c r="GM31" s="372"/>
      <c r="GN31" s="372"/>
      <c r="GO31" s="372"/>
      <c r="GP31" s="372"/>
      <c r="GQ31" s="372"/>
      <c r="GR31" s="372"/>
      <c r="GS31" s="372"/>
      <c r="GT31" s="372"/>
      <c r="GU31" s="372"/>
      <c r="GV31" s="372"/>
      <c r="GW31" s="372"/>
      <c r="GX31" s="372"/>
      <c r="GY31" s="372"/>
      <c r="GZ31" s="372"/>
      <c r="HA31" s="372"/>
      <c r="HB31" s="372"/>
      <c r="HC31" s="372"/>
      <c r="HD31" s="372"/>
      <c r="HE31" s="372"/>
      <c r="HF31" s="372"/>
      <c r="HG31" s="372"/>
      <c r="HH31" s="372"/>
      <c r="HI31" s="372"/>
      <c r="HJ31" s="372"/>
      <c r="HK31" s="372"/>
      <c r="HL31" s="372"/>
      <c r="HM31" s="372"/>
      <c r="HN31" s="372"/>
      <c r="HO31" s="372"/>
      <c r="HP31" s="372"/>
      <c r="HQ31" s="372"/>
      <c r="HR31" s="372"/>
      <c r="HS31" s="372"/>
      <c r="HT31" s="372"/>
      <c r="HU31" s="372"/>
      <c r="HV31" s="372"/>
      <c r="HW31" s="372"/>
      <c r="HX31" s="372"/>
      <c r="HY31" s="372"/>
      <c r="HZ31" s="372"/>
      <c r="IA31" s="372"/>
      <c r="IB31" s="372"/>
      <c r="IC31" s="372"/>
      <c r="ID31" s="372"/>
      <c r="IE31" s="372"/>
      <c r="IF31" s="372"/>
    </row>
    <row r="32" s="373" customFormat="true" ht="33" customHeight="true" spans="1:240">
      <c r="A32" s="395" t="s">
        <v>1502</v>
      </c>
      <c r="B32" s="396"/>
      <c r="C32" s="397"/>
      <c r="D32" s="397"/>
      <c r="E32" s="397"/>
      <c r="F32" s="396"/>
      <c r="G32" s="396"/>
      <c r="H32" s="372"/>
      <c r="I32" s="372"/>
      <c r="J32" s="372"/>
      <c r="K32" s="372"/>
      <c r="L32" s="372"/>
      <c r="M32" s="372"/>
      <c r="N32" s="372"/>
      <c r="O32" s="372"/>
      <c r="P32" s="372"/>
      <c r="Q32" s="372"/>
      <c r="R32" s="372"/>
      <c r="S32" s="372"/>
      <c r="T32" s="372"/>
      <c r="U32" s="372"/>
      <c r="V32" s="372"/>
      <c r="W32" s="372"/>
      <c r="X32" s="372"/>
      <c r="Y32" s="372"/>
      <c r="Z32" s="372"/>
      <c r="AA32" s="372"/>
      <c r="AB32" s="372"/>
      <c r="AC32" s="372"/>
      <c r="AD32" s="372"/>
      <c r="AE32" s="372"/>
      <c r="AF32" s="372"/>
      <c r="AG32" s="372"/>
      <c r="AH32" s="372"/>
      <c r="AI32" s="372"/>
      <c r="AJ32" s="372"/>
      <c r="AK32" s="372"/>
      <c r="AL32" s="372"/>
      <c r="AM32" s="372"/>
      <c r="AN32" s="372"/>
      <c r="AO32" s="372"/>
      <c r="AP32" s="372"/>
      <c r="AQ32" s="372"/>
      <c r="AR32" s="372"/>
      <c r="AS32" s="372"/>
      <c r="AT32" s="372"/>
      <c r="AU32" s="372"/>
      <c r="AV32" s="372"/>
      <c r="AW32" s="372"/>
      <c r="AX32" s="372"/>
      <c r="AY32" s="372"/>
      <c r="AZ32" s="372"/>
      <c r="BA32" s="372"/>
      <c r="BB32" s="372"/>
      <c r="BC32" s="372"/>
      <c r="BD32" s="372"/>
      <c r="BE32" s="372"/>
      <c r="BF32" s="372"/>
      <c r="BG32" s="372"/>
      <c r="BH32" s="372"/>
      <c r="BI32" s="372"/>
      <c r="BJ32" s="372"/>
      <c r="BK32" s="372"/>
      <c r="BL32" s="372"/>
      <c r="BM32" s="372"/>
      <c r="BN32" s="372"/>
      <c r="BO32" s="372"/>
      <c r="BP32" s="372"/>
      <c r="BQ32" s="372"/>
      <c r="BR32" s="372"/>
      <c r="BS32" s="372"/>
      <c r="BT32" s="372"/>
      <c r="BU32" s="372"/>
      <c r="BV32" s="372"/>
      <c r="BW32" s="372"/>
      <c r="BX32" s="372"/>
      <c r="BY32" s="372"/>
      <c r="BZ32" s="372"/>
      <c r="CA32" s="372"/>
      <c r="CB32" s="372"/>
      <c r="CC32" s="372"/>
      <c r="CD32" s="372"/>
      <c r="CE32" s="372"/>
      <c r="CF32" s="372"/>
      <c r="CG32" s="372"/>
      <c r="CH32" s="372"/>
      <c r="CI32" s="372"/>
      <c r="CJ32" s="372"/>
      <c r="CK32" s="372"/>
      <c r="CL32" s="372"/>
      <c r="CM32" s="372"/>
      <c r="CN32" s="372"/>
      <c r="CO32" s="372"/>
      <c r="CP32" s="372"/>
      <c r="CQ32" s="372"/>
      <c r="CR32" s="372"/>
      <c r="CS32" s="372"/>
      <c r="CT32" s="372"/>
      <c r="CU32" s="372"/>
      <c r="CV32" s="372"/>
      <c r="CW32" s="372"/>
      <c r="CX32" s="372"/>
      <c r="CY32" s="372"/>
      <c r="CZ32" s="372"/>
      <c r="DA32" s="372"/>
      <c r="DB32" s="372"/>
      <c r="DC32" s="372"/>
      <c r="DD32" s="372"/>
      <c r="DE32" s="372"/>
      <c r="DF32" s="372"/>
      <c r="DG32" s="372"/>
      <c r="DH32" s="372"/>
      <c r="DI32" s="372"/>
      <c r="DJ32" s="372"/>
      <c r="DK32" s="372"/>
      <c r="DL32" s="372"/>
      <c r="DM32" s="372"/>
      <c r="DN32" s="372"/>
      <c r="DO32" s="372"/>
      <c r="DP32" s="372"/>
      <c r="DQ32" s="372"/>
      <c r="DR32" s="372"/>
      <c r="DS32" s="372"/>
      <c r="DT32" s="372"/>
      <c r="DU32" s="372"/>
      <c r="DV32" s="372"/>
      <c r="DW32" s="372"/>
      <c r="DX32" s="372"/>
      <c r="DY32" s="372"/>
      <c r="DZ32" s="372"/>
      <c r="EA32" s="372"/>
      <c r="EB32" s="372"/>
      <c r="EC32" s="372"/>
      <c r="ED32" s="372"/>
      <c r="EE32" s="372"/>
      <c r="EF32" s="372"/>
      <c r="EG32" s="372"/>
      <c r="EH32" s="372"/>
      <c r="EI32" s="372"/>
      <c r="EJ32" s="372"/>
      <c r="EK32" s="372"/>
      <c r="EL32" s="372"/>
      <c r="EM32" s="372"/>
      <c r="EN32" s="372"/>
      <c r="EO32" s="372"/>
      <c r="EP32" s="372"/>
      <c r="EQ32" s="372"/>
      <c r="ER32" s="372"/>
      <c r="ES32" s="372"/>
      <c r="ET32" s="372"/>
      <c r="EU32" s="372"/>
      <c r="EV32" s="372"/>
      <c r="EW32" s="372"/>
      <c r="EX32" s="372"/>
      <c r="EY32" s="372"/>
      <c r="EZ32" s="372"/>
      <c r="FA32" s="372"/>
      <c r="FB32" s="372"/>
      <c r="FC32" s="372"/>
      <c r="FD32" s="372"/>
      <c r="FE32" s="372"/>
      <c r="FF32" s="372"/>
      <c r="FG32" s="372"/>
      <c r="FH32" s="372"/>
      <c r="FI32" s="372"/>
      <c r="FJ32" s="372"/>
      <c r="FK32" s="372"/>
      <c r="FL32" s="372"/>
      <c r="FM32" s="372"/>
      <c r="FN32" s="372"/>
      <c r="FO32" s="372"/>
      <c r="FP32" s="372"/>
      <c r="FQ32" s="372"/>
      <c r="FR32" s="372"/>
      <c r="FS32" s="372"/>
      <c r="FT32" s="372"/>
      <c r="FU32" s="372"/>
      <c r="FV32" s="372"/>
      <c r="FW32" s="372"/>
      <c r="FX32" s="372"/>
      <c r="FY32" s="372"/>
      <c r="FZ32" s="372"/>
      <c r="GA32" s="372"/>
      <c r="GB32" s="372"/>
      <c r="GC32" s="372"/>
      <c r="GD32" s="372"/>
      <c r="GE32" s="372"/>
      <c r="GF32" s="372"/>
      <c r="GG32" s="372"/>
      <c r="GH32" s="372"/>
      <c r="GI32" s="372"/>
      <c r="GJ32" s="372"/>
      <c r="GK32" s="372"/>
      <c r="GL32" s="372"/>
      <c r="GM32" s="372"/>
      <c r="GN32" s="372"/>
      <c r="GO32" s="372"/>
      <c r="GP32" s="372"/>
      <c r="GQ32" s="372"/>
      <c r="GR32" s="372"/>
      <c r="GS32" s="372"/>
      <c r="GT32" s="372"/>
      <c r="GU32" s="372"/>
      <c r="GV32" s="372"/>
      <c r="GW32" s="372"/>
      <c r="GX32" s="372"/>
      <c r="GY32" s="372"/>
      <c r="GZ32" s="372"/>
      <c r="HA32" s="372"/>
      <c r="HB32" s="372"/>
      <c r="HC32" s="372"/>
      <c r="HD32" s="372"/>
      <c r="HE32" s="372"/>
      <c r="HF32" s="372"/>
      <c r="HG32" s="372"/>
      <c r="HH32" s="372"/>
      <c r="HI32" s="372"/>
      <c r="HJ32" s="372"/>
      <c r="HK32" s="372"/>
      <c r="HL32" s="372"/>
      <c r="HM32" s="372"/>
      <c r="HN32" s="372"/>
      <c r="HO32" s="372"/>
      <c r="HP32" s="372"/>
      <c r="HQ32" s="372"/>
      <c r="HR32" s="372"/>
      <c r="HS32" s="372"/>
      <c r="HT32" s="372"/>
      <c r="HU32" s="372"/>
      <c r="HV32" s="372"/>
      <c r="HW32" s="372"/>
      <c r="HX32" s="372"/>
      <c r="HY32" s="372"/>
      <c r="HZ32" s="372"/>
      <c r="IA32" s="372"/>
      <c r="IB32" s="372"/>
      <c r="IC32" s="372"/>
      <c r="ID32" s="372"/>
      <c r="IE32" s="372"/>
      <c r="IF32" s="372"/>
    </row>
    <row r="33" s="373" customFormat="true" ht="33" customHeight="true" spans="1:7">
      <c r="A33" s="395" t="s">
        <v>1503</v>
      </c>
      <c r="B33" s="396"/>
      <c r="C33" s="397"/>
      <c r="D33" s="397"/>
      <c r="E33" s="397"/>
      <c r="F33" s="396"/>
      <c r="G33" s="396"/>
    </row>
    <row r="34" s="373" customFormat="true" ht="33" customHeight="true" spans="1:7">
      <c r="A34" s="395" t="s">
        <v>1504</v>
      </c>
      <c r="B34" s="396"/>
      <c r="C34" s="397"/>
      <c r="D34" s="397"/>
      <c r="E34" s="397"/>
      <c r="F34" s="396"/>
      <c r="G34" s="396"/>
    </row>
    <row r="35" s="373" customFormat="true" ht="33" customHeight="true" spans="1:240">
      <c r="A35" s="395" t="s">
        <v>1505</v>
      </c>
      <c r="B35" s="396">
        <f>SUM(B36:B39)</f>
        <v>108</v>
      </c>
      <c r="C35" s="397"/>
      <c r="D35" s="397"/>
      <c r="E35" s="397"/>
      <c r="F35" s="396">
        <f>SUM(F36:F39)</f>
        <v>108</v>
      </c>
      <c r="G35" s="396">
        <f>SUM(G36:G39)</f>
        <v>31889</v>
      </c>
      <c r="H35" s="372"/>
      <c r="I35" s="372"/>
      <c r="J35" s="372"/>
      <c r="K35" s="372"/>
      <c r="L35" s="372"/>
      <c r="M35" s="372"/>
      <c r="N35" s="372"/>
      <c r="O35" s="372"/>
      <c r="P35" s="372"/>
      <c r="Q35" s="372"/>
      <c r="R35" s="372"/>
      <c r="S35" s="372"/>
      <c r="T35" s="372"/>
      <c r="U35" s="372"/>
      <c r="V35" s="372"/>
      <c r="W35" s="372"/>
      <c r="X35" s="372"/>
      <c r="Y35" s="372"/>
      <c r="Z35" s="372"/>
      <c r="AA35" s="372"/>
      <c r="AB35" s="372"/>
      <c r="AC35" s="372"/>
      <c r="AD35" s="372"/>
      <c r="AE35" s="372"/>
      <c r="AF35" s="372"/>
      <c r="AG35" s="372"/>
      <c r="AH35" s="372"/>
      <c r="AI35" s="372"/>
      <c r="AJ35" s="372"/>
      <c r="AK35" s="372"/>
      <c r="AL35" s="372"/>
      <c r="AM35" s="372"/>
      <c r="AN35" s="372"/>
      <c r="AO35" s="372"/>
      <c r="AP35" s="372"/>
      <c r="AQ35" s="372"/>
      <c r="AR35" s="372"/>
      <c r="AS35" s="372"/>
      <c r="AT35" s="372"/>
      <c r="AU35" s="372"/>
      <c r="AV35" s="372"/>
      <c r="AW35" s="372"/>
      <c r="AX35" s="372"/>
      <c r="AY35" s="372"/>
      <c r="AZ35" s="372"/>
      <c r="BA35" s="372"/>
      <c r="BB35" s="372"/>
      <c r="BC35" s="372"/>
      <c r="BD35" s="372"/>
      <c r="BE35" s="372"/>
      <c r="BF35" s="372"/>
      <c r="BG35" s="372"/>
      <c r="BH35" s="372"/>
      <c r="BI35" s="372"/>
      <c r="BJ35" s="372"/>
      <c r="BK35" s="372"/>
      <c r="BL35" s="372"/>
      <c r="BM35" s="372"/>
      <c r="BN35" s="372"/>
      <c r="BO35" s="372"/>
      <c r="BP35" s="372"/>
      <c r="BQ35" s="372"/>
      <c r="BR35" s="372"/>
      <c r="BS35" s="372"/>
      <c r="BT35" s="372"/>
      <c r="BU35" s="372"/>
      <c r="BV35" s="372"/>
      <c r="BW35" s="372"/>
      <c r="BX35" s="372"/>
      <c r="BY35" s="372"/>
      <c r="BZ35" s="372"/>
      <c r="CA35" s="372"/>
      <c r="CB35" s="372"/>
      <c r="CC35" s="372"/>
      <c r="CD35" s="372"/>
      <c r="CE35" s="372"/>
      <c r="CF35" s="372"/>
      <c r="CG35" s="372"/>
      <c r="CH35" s="372"/>
      <c r="CI35" s="372"/>
      <c r="CJ35" s="372"/>
      <c r="CK35" s="372"/>
      <c r="CL35" s="372"/>
      <c r="CM35" s="372"/>
      <c r="CN35" s="372"/>
      <c r="CO35" s="372"/>
      <c r="CP35" s="372"/>
      <c r="CQ35" s="372"/>
      <c r="CR35" s="372"/>
      <c r="CS35" s="372"/>
      <c r="CT35" s="372"/>
      <c r="CU35" s="372"/>
      <c r="CV35" s="372"/>
      <c r="CW35" s="372"/>
      <c r="CX35" s="372"/>
      <c r="CY35" s="372"/>
      <c r="CZ35" s="372"/>
      <c r="DA35" s="372"/>
      <c r="DB35" s="372"/>
      <c r="DC35" s="372"/>
      <c r="DD35" s="372"/>
      <c r="DE35" s="372"/>
      <c r="DF35" s="372"/>
      <c r="DG35" s="372"/>
      <c r="DH35" s="372"/>
      <c r="DI35" s="372"/>
      <c r="DJ35" s="372"/>
      <c r="DK35" s="372"/>
      <c r="DL35" s="372"/>
      <c r="DM35" s="372"/>
      <c r="DN35" s="372"/>
      <c r="DO35" s="372"/>
      <c r="DP35" s="372"/>
      <c r="DQ35" s="372"/>
      <c r="DR35" s="372"/>
      <c r="DS35" s="372"/>
      <c r="DT35" s="372"/>
      <c r="DU35" s="372"/>
      <c r="DV35" s="372"/>
      <c r="DW35" s="372"/>
      <c r="DX35" s="372"/>
      <c r="DY35" s="372"/>
      <c r="DZ35" s="372"/>
      <c r="EA35" s="372"/>
      <c r="EB35" s="372"/>
      <c r="EC35" s="372"/>
      <c r="ED35" s="372"/>
      <c r="EE35" s="372"/>
      <c r="EF35" s="372"/>
      <c r="EG35" s="372"/>
      <c r="EH35" s="372"/>
      <c r="EI35" s="372"/>
      <c r="EJ35" s="372"/>
      <c r="EK35" s="372"/>
      <c r="EL35" s="372"/>
      <c r="EM35" s="372"/>
      <c r="EN35" s="372"/>
      <c r="EO35" s="372"/>
      <c r="EP35" s="372"/>
      <c r="EQ35" s="372"/>
      <c r="ER35" s="372"/>
      <c r="ES35" s="372"/>
      <c r="ET35" s="372"/>
      <c r="EU35" s="372"/>
      <c r="EV35" s="372"/>
      <c r="EW35" s="372"/>
      <c r="EX35" s="372"/>
      <c r="EY35" s="372"/>
      <c r="EZ35" s="372"/>
      <c r="FA35" s="372"/>
      <c r="FB35" s="372"/>
      <c r="FC35" s="372"/>
      <c r="FD35" s="372"/>
      <c r="FE35" s="372"/>
      <c r="FF35" s="372"/>
      <c r="FG35" s="372"/>
      <c r="FH35" s="372"/>
      <c r="FI35" s="372"/>
      <c r="FJ35" s="372"/>
      <c r="FK35" s="372"/>
      <c r="FL35" s="372"/>
      <c r="FM35" s="372"/>
      <c r="FN35" s="372"/>
      <c r="FO35" s="372"/>
      <c r="FP35" s="372"/>
      <c r="FQ35" s="372"/>
      <c r="FR35" s="372"/>
      <c r="FS35" s="372"/>
      <c r="FT35" s="372"/>
      <c r="FU35" s="372"/>
      <c r="FV35" s="372"/>
      <c r="FW35" s="372"/>
      <c r="FX35" s="372"/>
      <c r="FY35" s="372"/>
      <c r="FZ35" s="372"/>
      <c r="GA35" s="372"/>
      <c r="GB35" s="372"/>
      <c r="GC35" s="372"/>
      <c r="GD35" s="372"/>
      <c r="GE35" s="372"/>
      <c r="GF35" s="372"/>
      <c r="GG35" s="372"/>
      <c r="GH35" s="372"/>
      <c r="GI35" s="372"/>
      <c r="GJ35" s="372"/>
      <c r="GK35" s="372"/>
      <c r="GL35" s="372"/>
      <c r="GM35" s="372"/>
      <c r="GN35" s="372"/>
      <c r="GO35" s="372"/>
      <c r="GP35" s="372"/>
      <c r="GQ35" s="372"/>
      <c r="GR35" s="372"/>
      <c r="GS35" s="372"/>
      <c r="GT35" s="372"/>
      <c r="GU35" s="372"/>
      <c r="GV35" s="372"/>
      <c r="GW35" s="372"/>
      <c r="GX35" s="372"/>
      <c r="GY35" s="372"/>
      <c r="GZ35" s="372"/>
      <c r="HA35" s="372"/>
      <c r="HB35" s="372"/>
      <c r="HC35" s="372"/>
      <c r="HD35" s="372"/>
      <c r="HE35" s="372"/>
      <c r="HF35" s="372"/>
      <c r="HG35" s="372"/>
      <c r="HH35" s="372"/>
      <c r="HI35" s="372"/>
      <c r="HJ35" s="372"/>
      <c r="HK35" s="372"/>
      <c r="HL35" s="372"/>
      <c r="HM35" s="372"/>
      <c r="HN35" s="372"/>
      <c r="HO35" s="372"/>
      <c r="HP35" s="372"/>
      <c r="HQ35" s="372"/>
      <c r="HR35" s="372"/>
      <c r="HS35" s="372"/>
      <c r="HT35" s="372"/>
      <c r="HU35" s="372"/>
      <c r="HV35" s="372"/>
      <c r="HW35" s="372"/>
      <c r="HX35" s="372"/>
      <c r="HY35" s="372"/>
      <c r="HZ35" s="372"/>
      <c r="IA35" s="372"/>
      <c r="IB35" s="372"/>
      <c r="IC35" s="372"/>
      <c r="ID35" s="372"/>
      <c r="IE35" s="372"/>
      <c r="IF35" s="372"/>
    </row>
    <row r="36" s="373" customFormat="true" ht="33" customHeight="true" spans="1:7">
      <c r="A36" s="395" t="s">
        <v>1506</v>
      </c>
      <c r="B36" s="396"/>
      <c r="C36" s="397"/>
      <c r="D36" s="397"/>
      <c r="E36" s="397"/>
      <c r="F36" s="396"/>
      <c r="G36" s="396">
        <v>27249</v>
      </c>
    </row>
    <row r="37" s="373" customFormat="true" ht="33" customHeight="true" spans="1:7">
      <c r="A37" s="395" t="s">
        <v>1507</v>
      </c>
      <c r="B37" s="396"/>
      <c r="C37" s="397"/>
      <c r="D37" s="397"/>
      <c r="E37" s="397"/>
      <c r="F37" s="396"/>
      <c r="G37" s="396">
        <v>624</v>
      </c>
    </row>
    <row r="38" s="373" customFormat="true" ht="33" customHeight="true" spans="1:7">
      <c r="A38" s="395" t="s">
        <v>1508</v>
      </c>
      <c r="B38" s="396">
        <v>108</v>
      </c>
      <c r="C38" s="397"/>
      <c r="D38" s="397"/>
      <c r="E38" s="397"/>
      <c r="F38" s="396">
        <f>B38</f>
        <v>108</v>
      </c>
      <c r="G38" s="396">
        <v>874</v>
      </c>
    </row>
    <row r="39" s="373" customFormat="true" ht="33" customHeight="true" spans="1:7">
      <c r="A39" s="395" t="s">
        <v>1509</v>
      </c>
      <c r="B39" s="396"/>
      <c r="C39" s="397"/>
      <c r="D39" s="397"/>
      <c r="E39" s="397"/>
      <c r="F39" s="396"/>
      <c r="G39" s="396">
        <v>3142</v>
      </c>
    </row>
    <row r="40" s="373" customFormat="true" ht="33" customHeight="true" spans="1:240">
      <c r="A40" s="384" t="s">
        <v>1510</v>
      </c>
      <c r="B40" s="390">
        <f>B41+B43+B46</f>
        <v>1297111</v>
      </c>
      <c r="C40" s="391">
        <v>762000</v>
      </c>
      <c r="D40" s="391"/>
      <c r="E40" s="391">
        <v>90000</v>
      </c>
      <c r="F40" s="390">
        <f>F41+F43+F46</f>
        <v>2149111</v>
      </c>
      <c r="G40" s="390">
        <f>G41+G43+G46</f>
        <v>2147662</v>
      </c>
      <c r="H40" s="372"/>
      <c r="I40" s="372"/>
      <c r="J40" s="372"/>
      <c r="K40" s="372"/>
      <c r="L40" s="372"/>
      <c r="M40" s="372"/>
      <c r="N40" s="372"/>
      <c r="O40" s="372"/>
      <c r="P40" s="372"/>
      <c r="Q40" s="372"/>
      <c r="R40" s="372"/>
      <c r="S40" s="372"/>
      <c r="T40" s="372"/>
      <c r="U40" s="372"/>
      <c r="V40" s="372"/>
      <c r="W40" s="372"/>
      <c r="X40" s="372"/>
      <c r="Y40" s="372"/>
      <c r="Z40" s="372"/>
      <c r="AA40" s="372"/>
      <c r="AB40" s="372"/>
      <c r="AC40" s="372"/>
      <c r="AD40" s="372"/>
      <c r="AE40" s="372"/>
      <c r="AF40" s="372"/>
      <c r="AG40" s="372"/>
      <c r="AH40" s="372"/>
      <c r="AI40" s="372"/>
      <c r="AJ40" s="372"/>
      <c r="AK40" s="372"/>
      <c r="AL40" s="372"/>
      <c r="AM40" s="372"/>
      <c r="AN40" s="372"/>
      <c r="AO40" s="372"/>
      <c r="AP40" s="372"/>
      <c r="AQ40" s="372"/>
      <c r="AR40" s="372"/>
      <c r="AS40" s="372"/>
      <c r="AT40" s="372"/>
      <c r="AU40" s="372"/>
      <c r="AV40" s="372"/>
      <c r="AW40" s="372"/>
      <c r="AX40" s="372"/>
      <c r="AY40" s="372"/>
      <c r="AZ40" s="372"/>
      <c r="BA40" s="372"/>
      <c r="BB40" s="372"/>
      <c r="BC40" s="372"/>
      <c r="BD40" s="372"/>
      <c r="BE40" s="372"/>
      <c r="BF40" s="372"/>
      <c r="BG40" s="372"/>
      <c r="BH40" s="372"/>
      <c r="BI40" s="372"/>
      <c r="BJ40" s="372"/>
      <c r="BK40" s="372"/>
      <c r="BL40" s="372"/>
      <c r="BM40" s="372"/>
      <c r="BN40" s="372"/>
      <c r="BO40" s="372"/>
      <c r="BP40" s="372"/>
      <c r="BQ40" s="372"/>
      <c r="BR40" s="372"/>
      <c r="BS40" s="372"/>
      <c r="BT40" s="372"/>
      <c r="BU40" s="372"/>
      <c r="BV40" s="372"/>
      <c r="BW40" s="372"/>
      <c r="BX40" s="372"/>
      <c r="BY40" s="372"/>
      <c r="BZ40" s="372"/>
      <c r="CA40" s="372"/>
      <c r="CB40" s="372"/>
      <c r="CC40" s="372"/>
      <c r="CD40" s="372"/>
      <c r="CE40" s="372"/>
      <c r="CF40" s="372"/>
      <c r="CG40" s="372"/>
      <c r="CH40" s="372"/>
      <c r="CI40" s="372"/>
      <c r="CJ40" s="372"/>
      <c r="CK40" s="372"/>
      <c r="CL40" s="372"/>
      <c r="CM40" s="372"/>
      <c r="CN40" s="372"/>
      <c r="CO40" s="372"/>
      <c r="CP40" s="372"/>
      <c r="CQ40" s="372"/>
      <c r="CR40" s="372"/>
      <c r="CS40" s="372"/>
      <c r="CT40" s="372"/>
      <c r="CU40" s="372"/>
      <c r="CV40" s="372"/>
      <c r="CW40" s="372"/>
      <c r="CX40" s="372"/>
      <c r="CY40" s="372"/>
      <c r="CZ40" s="372"/>
      <c r="DA40" s="372"/>
      <c r="DB40" s="372"/>
      <c r="DC40" s="372"/>
      <c r="DD40" s="372"/>
      <c r="DE40" s="372"/>
      <c r="DF40" s="372"/>
      <c r="DG40" s="372"/>
      <c r="DH40" s="372"/>
      <c r="DI40" s="372"/>
      <c r="DJ40" s="372"/>
      <c r="DK40" s="372"/>
      <c r="DL40" s="372"/>
      <c r="DM40" s="372"/>
      <c r="DN40" s="372"/>
      <c r="DO40" s="372"/>
      <c r="DP40" s="372"/>
      <c r="DQ40" s="372"/>
      <c r="DR40" s="372"/>
      <c r="DS40" s="372"/>
      <c r="DT40" s="372"/>
      <c r="DU40" s="372"/>
      <c r="DV40" s="372"/>
      <c r="DW40" s="372"/>
      <c r="DX40" s="372"/>
      <c r="DY40" s="372"/>
      <c r="DZ40" s="372"/>
      <c r="EA40" s="372"/>
      <c r="EB40" s="372"/>
      <c r="EC40" s="372"/>
      <c r="ED40" s="372"/>
      <c r="EE40" s="372"/>
      <c r="EF40" s="372"/>
      <c r="EG40" s="372"/>
      <c r="EH40" s="372"/>
      <c r="EI40" s="372"/>
      <c r="EJ40" s="372"/>
      <c r="EK40" s="372"/>
      <c r="EL40" s="372"/>
      <c r="EM40" s="372"/>
      <c r="EN40" s="372"/>
      <c r="EO40" s="372"/>
      <c r="EP40" s="372"/>
      <c r="EQ40" s="372"/>
      <c r="ER40" s="372"/>
      <c r="ES40" s="372"/>
      <c r="ET40" s="372"/>
      <c r="EU40" s="372"/>
      <c r="EV40" s="372"/>
      <c r="EW40" s="372"/>
      <c r="EX40" s="372"/>
      <c r="EY40" s="372"/>
      <c r="EZ40" s="372"/>
      <c r="FA40" s="372"/>
      <c r="FB40" s="372"/>
      <c r="FC40" s="372"/>
      <c r="FD40" s="372"/>
      <c r="FE40" s="372"/>
      <c r="FF40" s="372"/>
      <c r="FG40" s="372"/>
      <c r="FH40" s="372"/>
      <c r="FI40" s="372"/>
      <c r="FJ40" s="372"/>
      <c r="FK40" s="372"/>
      <c r="FL40" s="372"/>
      <c r="FM40" s="372"/>
      <c r="FN40" s="372"/>
      <c r="FO40" s="372"/>
      <c r="FP40" s="372"/>
      <c r="FQ40" s="372"/>
      <c r="FR40" s="372"/>
      <c r="FS40" s="372"/>
      <c r="FT40" s="372"/>
      <c r="FU40" s="372"/>
      <c r="FV40" s="372"/>
      <c r="FW40" s="372"/>
      <c r="FX40" s="372"/>
      <c r="FY40" s="372"/>
      <c r="FZ40" s="372"/>
      <c r="GA40" s="372"/>
      <c r="GB40" s="372"/>
      <c r="GC40" s="372"/>
      <c r="GD40" s="372"/>
      <c r="GE40" s="372"/>
      <c r="GF40" s="372"/>
      <c r="GG40" s="372"/>
      <c r="GH40" s="372"/>
      <c r="GI40" s="372"/>
      <c r="GJ40" s="372"/>
      <c r="GK40" s="372"/>
      <c r="GL40" s="372"/>
      <c r="GM40" s="372"/>
      <c r="GN40" s="372"/>
      <c r="GO40" s="372"/>
      <c r="GP40" s="372"/>
      <c r="GQ40" s="372"/>
      <c r="GR40" s="372"/>
      <c r="GS40" s="372"/>
      <c r="GT40" s="372"/>
      <c r="GU40" s="372"/>
      <c r="GV40" s="372"/>
      <c r="GW40" s="372"/>
      <c r="GX40" s="372"/>
      <c r="GY40" s="372"/>
      <c r="GZ40" s="372"/>
      <c r="HA40" s="372"/>
      <c r="HB40" s="372"/>
      <c r="HC40" s="372"/>
      <c r="HD40" s="372"/>
      <c r="HE40" s="372"/>
      <c r="HF40" s="372"/>
      <c r="HG40" s="372"/>
      <c r="HH40" s="372"/>
      <c r="HI40" s="372"/>
      <c r="HJ40" s="372"/>
      <c r="HK40" s="372"/>
      <c r="HL40" s="372"/>
      <c r="HM40" s="372"/>
      <c r="HN40" s="372"/>
      <c r="HO40" s="372"/>
      <c r="HP40" s="372"/>
      <c r="HQ40" s="372"/>
      <c r="HR40" s="372"/>
      <c r="HS40" s="372"/>
      <c r="HT40" s="372"/>
      <c r="HU40" s="372"/>
      <c r="HV40" s="372"/>
      <c r="HW40" s="372"/>
      <c r="HX40" s="372"/>
      <c r="HY40" s="372"/>
      <c r="HZ40" s="372"/>
      <c r="IA40" s="372"/>
      <c r="IB40" s="372"/>
      <c r="IC40" s="372"/>
      <c r="ID40" s="372"/>
      <c r="IE40" s="372"/>
      <c r="IF40" s="372"/>
    </row>
    <row r="41" s="373" customFormat="true" ht="33" customHeight="true" spans="1:240">
      <c r="A41" s="395" t="s">
        <v>1511</v>
      </c>
      <c r="B41" s="396">
        <f>B42</f>
        <v>1250251</v>
      </c>
      <c r="C41" s="397"/>
      <c r="D41" s="397"/>
      <c r="E41" s="397"/>
      <c r="F41" s="396">
        <f>F42</f>
        <v>2102251</v>
      </c>
      <c r="G41" s="396">
        <f>G42</f>
        <v>2104420</v>
      </c>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2"/>
      <c r="DE41" s="372"/>
      <c r="DF41" s="372"/>
      <c r="DG41" s="372"/>
      <c r="DH41" s="372"/>
      <c r="DI41" s="372"/>
      <c r="DJ41" s="372"/>
      <c r="DK41" s="372"/>
      <c r="DL41" s="372"/>
      <c r="DM41" s="372"/>
      <c r="DN41" s="372"/>
      <c r="DO41" s="372"/>
      <c r="DP41" s="372"/>
      <c r="DQ41" s="372"/>
      <c r="DR41" s="372"/>
      <c r="DS41" s="372"/>
      <c r="DT41" s="372"/>
      <c r="DU41" s="372"/>
      <c r="DV41" s="372"/>
      <c r="DW41" s="372"/>
      <c r="DX41" s="372"/>
      <c r="DY41" s="372"/>
      <c r="DZ41" s="372"/>
      <c r="EA41" s="372"/>
      <c r="EB41" s="372"/>
      <c r="EC41" s="372"/>
      <c r="ED41" s="372"/>
      <c r="EE41" s="372"/>
      <c r="EF41" s="372"/>
      <c r="EG41" s="372"/>
      <c r="EH41" s="372"/>
      <c r="EI41" s="372"/>
      <c r="EJ41" s="372"/>
      <c r="EK41" s="372"/>
      <c r="EL41" s="372"/>
      <c r="EM41" s="372"/>
      <c r="EN41" s="372"/>
      <c r="EO41" s="372"/>
      <c r="EP41" s="372"/>
      <c r="EQ41" s="372"/>
      <c r="ER41" s="372"/>
      <c r="ES41" s="372"/>
      <c r="ET41" s="372"/>
      <c r="EU41" s="372"/>
      <c r="EV41" s="372"/>
      <c r="EW41" s="372"/>
      <c r="EX41" s="372"/>
      <c r="EY41" s="372"/>
      <c r="EZ41" s="372"/>
      <c r="FA41" s="372"/>
      <c r="FB41" s="372"/>
      <c r="FC41" s="372"/>
      <c r="FD41" s="372"/>
      <c r="FE41" s="372"/>
      <c r="FF41" s="372"/>
      <c r="FG41" s="372"/>
      <c r="FH41" s="372"/>
      <c r="FI41" s="372"/>
      <c r="FJ41" s="372"/>
      <c r="FK41" s="372"/>
      <c r="FL41" s="372"/>
      <c r="FM41" s="372"/>
      <c r="FN41" s="372"/>
      <c r="FO41" s="372"/>
      <c r="FP41" s="372"/>
      <c r="FQ41" s="372"/>
      <c r="FR41" s="372"/>
      <c r="FS41" s="372"/>
      <c r="FT41" s="372"/>
      <c r="FU41" s="372"/>
      <c r="FV41" s="372"/>
      <c r="FW41" s="372"/>
      <c r="FX41" s="372"/>
      <c r="FY41" s="372"/>
      <c r="FZ41" s="372"/>
      <c r="GA41" s="372"/>
      <c r="GB41" s="372"/>
      <c r="GC41" s="372"/>
      <c r="GD41" s="372"/>
      <c r="GE41" s="372"/>
      <c r="GF41" s="372"/>
      <c r="GG41" s="372"/>
      <c r="GH41" s="372"/>
      <c r="GI41" s="372"/>
      <c r="GJ41" s="372"/>
      <c r="GK41" s="372"/>
      <c r="GL41" s="372"/>
      <c r="GM41" s="372"/>
      <c r="GN41" s="372"/>
      <c r="GO41" s="372"/>
      <c r="GP41" s="372"/>
      <c r="GQ41" s="372"/>
      <c r="GR41" s="372"/>
      <c r="GS41" s="372"/>
      <c r="GT41" s="372"/>
      <c r="GU41" s="372"/>
      <c r="GV41" s="372"/>
      <c r="GW41" s="372"/>
      <c r="GX41" s="372"/>
      <c r="GY41" s="372"/>
      <c r="GZ41" s="372"/>
      <c r="HA41" s="372"/>
      <c r="HB41" s="372"/>
      <c r="HC41" s="372"/>
      <c r="HD41" s="372"/>
      <c r="HE41" s="372"/>
      <c r="HF41" s="372"/>
      <c r="HG41" s="372"/>
      <c r="HH41" s="372"/>
      <c r="HI41" s="372"/>
      <c r="HJ41" s="372"/>
      <c r="HK41" s="372"/>
      <c r="HL41" s="372"/>
      <c r="HM41" s="372"/>
      <c r="HN41" s="372"/>
      <c r="HO41" s="372"/>
      <c r="HP41" s="372"/>
      <c r="HQ41" s="372"/>
      <c r="HR41" s="372"/>
      <c r="HS41" s="372"/>
      <c r="HT41" s="372"/>
      <c r="HU41" s="372"/>
      <c r="HV41" s="372"/>
      <c r="HW41" s="372"/>
      <c r="HX41" s="372"/>
      <c r="HY41" s="372"/>
      <c r="HZ41" s="372"/>
      <c r="IA41" s="372"/>
      <c r="IB41" s="372"/>
      <c r="IC41" s="372"/>
      <c r="ID41" s="372"/>
      <c r="IE41" s="372"/>
      <c r="IF41" s="372"/>
    </row>
    <row r="42" s="373" customFormat="true" ht="33" customHeight="true" spans="1:240">
      <c r="A42" s="395" t="s">
        <v>1512</v>
      </c>
      <c r="B42" s="396">
        <v>1250251</v>
      </c>
      <c r="C42" s="397">
        <v>762000</v>
      </c>
      <c r="D42" s="397"/>
      <c r="E42" s="397">
        <v>90000</v>
      </c>
      <c r="F42" s="396">
        <f>SUM(B42:E42)</f>
        <v>2102251</v>
      </c>
      <c r="G42" s="396">
        <v>2104420</v>
      </c>
      <c r="H42" s="372"/>
      <c r="I42" s="372"/>
      <c r="J42" s="372"/>
      <c r="K42" s="372"/>
      <c r="L42" s="372"/>
      <c r="M42" s="372"/>
      <c r="N42" s="372"/>
      <c r="O42" s="372"/>
      <c r="P42" s="372"/>
      <c r="Q42" s="372"/>
      <c r="R42" s="372"/>
      <c r="S42" s="372"/>
      <c r="T42" s="372"/>
      <c r="U42" s="372"/>
      <c r="V42" s="372"/>
      <c r="W42" s="372"/>
      <c r="X42" s="372"/>
      <c r="Y42" s="372"/>
      <c r="Z42" s="372"/>
      <c r="AA42" s="372"/>
      <c r="AB42" s="372"/>
      <c r="AC42" s="372"/>
      <c r="AD42" s="372"/>
      <c r="AE42" s="372"/>
      <c r="AF42" s="372"/>
      <c r="AG42" s="372"/>
      <c r="AH42" s="372"/>
      <c r="AI42" s="372"/>
      <c r="AJ42" s="372"/>
      <c r="AK42" s="372"/>
      <c r="AL42" s="372"/>
      <c r="AM42" s="372"/>
      <c r="AN42" s="372"/>
      <c r="AO42" s="372"/>
      <c r="AP42" s="372"/>
      <c r="AQ42" s="372"/>
      <c r="AR42" s="372"/>
      <c r="AS42" s="372"/>
      <c r="AT42" s="372"/>
      <c r="AU42" s="372"/>
      <c r="AV42" s="372"/>
      <c r="AW42" s="372"/>
      <c r="AX42" s="372"/>
      <c r="AY42" s="372"/>
      <c r="AZ42" s="372"/>
      <c r="BA42" s="372"/>
      <c r="BB42" s="372"/>
      <c r="BC42" s="372"/>
      <c r="BD42" s="372"/>
      <c r="BE42" s="372"/>
      <c r="BF42" s="372"/>
      <c r="BG42" s="372"/>
      <c r="BH42" s="372"/>
      <c r="BI42" s="372"/>
      <c r="BJ42" s="372"/>
      <c r="BK42" s="372"/>
      <c r="BL42" s="372"/>
      <c r="BM42" s="372"/>
      <c r="BN42" s="372"/>
      <c r="BO42" s="372"/>
      <c r="BP42" s="372"/>
      <c r="BQ42" s="372"/>
      <c r="BR42" s="372"/>
      <c r="BS42" s="372"/>
      <c r="BT42" s="372"/>
      <c r="BU42" s="372"/>
      <c r="BV42" s="372"/>
      <c r="BW42" s="372"/>
      <c r="BX42" s="372"/>
      <c r="BY42" s="372"/>
      <c r="BZ42" s="372"/>
      <c r="CA42" s="372"/>
      <c r="CB42" s="372"/>
      <c r="CC42" s="372"/>
      <c r="CD42" s="372"/>
      <c r="CE42" s="372"/>
      <c r="CF42" s="372"/>
      <c r="CG42" s="372"/>
      <c r="CH42" s="372"/>
      <c r="CI42" s="372"/>
      <c r="CJ42" s="372"/>
      <c r="CK42" s="372"/>
      <c r="CL42" s="372"/>
      <c r="CM42" s="372"/>
      <c r="CN42" s="372"/>
      <c r="CO42" s="372"/>
      <c r="CP42" s="372"/>
      <c r="CQ42" s="372"/>
      <c r="CR42" s="372"/>
      <c r="CS42" s="372"/>
      <c r="CT42" s="372"/>
      <c r="CU42" s="372"/>
      <c r="CV42" s="372"/>
      <c r="CW42" s="372"/>
      <c r="CX42" s="372"/>
      <c r="CY42" s="372"/>
      <c r="CZ42" s="372"/>
      <c r="DA42" s="372"/>
      <c r="DB42" s="372"/>
      <c r="DC42" s="372"/>
      <c r="DD42" s="372"/>
      <c r="DE42" s="372"/>
      <c r="DF42" s="372"/>
      <c r="DG42" s="372"/>
      <c r="DH42" s="372"/>
      <c r="DI42" s="372"/>
      <c r="DJ42" s="372"/>
      <c r="DK42" s="372"/>
      <c r="DL42" s="372"/>
      <c r="DM42" s="372"/>
      <c r="DN42" s="372"/>
      <c r="DO42" s="372"/>
      <c r="DP42" s="372"/>
      <c r="DQ42" s="372"/>
      <c r="DR42" s="372"/>
      <c r="DS42" s="372"/>
      <c r="DT42" s="372"/>
      <c r="DU42" s="372"/>
      <c r="DV42" s="372"/>
      <c r="DW42" s="372"/>
      <c r="DX42" s="372"/>
      <c r="DY42" s="372"/>
      <c r="DZ42" s="372"/>
      <c r="EA42" s="372"/>
      <c r="EB42" s="372"/>
      <c r="EC42" s="372"/>
      <c r="ED42" s="372"/>
      <c r="EE42" s="372"/>
      <c r="EF42" s="372"/>
      <c r="EG42" s="372"/>
      <c r="EH42" s="372"/>
      <c r="EI42" s="372"/>
      <c r="EJ42" s="372"/>
      <c r="EK42" s="372"/>
      <c r="EL42" s="372"/>
      <c r="EM42" s="372"/>
      <c r="EN42" s="372"/>
      <c r="EO42" s="372"/>
      <c r="EP42" s="372"/>
      <c r="EQ42" s="372"/>
      <c r="ER42" s="372"/>
      <c r="ES42" s="372"/>
      <c r="ET42" s="372"/>
      <c r="EU42" s="372"/>
      <c r="EV42" s="372"/>
      <c r="EW42" s="372"/>
      <c r="EX42" s="372"/>
      <c r="EY42" s="372"/>
      <c r="EZ42" s="372"/>
      <c r="FA42" s="372"/>
      <c r="FB42" s="372"/>
      <c r="FC42" s="372"/>
      <c r="FD42" s="372"/>
      <c r="FE42" s="372"/>
      <c r="FF42" s="372"/>
      <c r="FG42" s="372"/>
      <c r="FH42" s="372"/>
      <c r="FI42" s="372"/>
      <c r="FJ42" s="372"/>
      <c r="FK42" s="372"/>
      <c r="FL42" s="372"/>
      <c r="FM42" s="372"/>
      <c r="FN42" s="372"/>
      <c r="FO42" s="372"/>
      <c r="FP42" s="372"/>
      <c r="FQ42" s="372"/>
      <c r="FR42" s="372"/>
      <c r="FS42" s="372"/>
      <c r="FT42" s="372"/>
      <c r="FU42" s="372"/>
      <c r="FV42" s="372"/>
      <c r="FW42" s="372"/>
      <c r="FX42" s="372"/>
      <c r="FY42" s="372"/>
      <c r="FZ42" s="372"/>
      <c r="GA42" s="372"/>
      <c r="GB42" s="372"/>
      <c r="GC42" s="372"/>
      <c r="GD42" s="372"/>
      <c r="GE42" s="372"/>
      <c r="GF42" s="372"/>
      <c r="GG42" s="372"/>
      <c r="GH42" s="372"/>
      <c r="GI42" s="372"/>
      <c r="GJ42" s="372"/>
      <c r="GK42" s="372"/>
      <c r="GL42" s="372"/>
      <c r="GM42" s="372"/>
      <c r="GN42" s="372"/>
      <c r="GO42" s="372"/>
      <c r="GP42" s="372"/>
      <c r="GQ42" s="372"/>
      <c r="GR42" s="372"/>
      <c r="GS42" s="372"/>
      <c r="GT42" s="372"/>
      <c r="GU42" s="372"/>
      <c r="GV42" s="372"/>
      <c r="GW42" s="372"/>
      <c r="GX42" s="372"/>
      <c r="GY42" s="372"/>
      <c r="GZ42" s="372"/>
      <c r="HA42" s="372"/>
      <c r="HB42" s="372"/>
      <c r="HC42" s="372"/>
      <c r="HD42" s="372"/>
      <c r="HE42" s="372"/>
      <c r="HF42" s="372"/>
      <c r="HG42" s="372"/>
      <c r="HH42" s="372"/>
      <c r="HI42" s="372"/>
      <c r="HJ42" s="372"/>
      <c r="HK42" s="372"/>
      <c r="HL42" s="372"/>
      <c r="HM42" s="372"/>
      <c r="HN42" s="372"/>
      <c r="HO42" s="372"/>
      <c r="HP42" s="372"/>
      <c r="HQ42" s="372"/>
      <c r="HR42" s="372"/>
      <c r="HS42" s="372"/>
      <c r="HT42" s="372"/>
      <c r="HU42" s="372"/>
      <c r="HV42" s="372"/>
      <c r="HW42" s="372"/>
      <c r="HX42" s="372"/>
      <c r="HY42" s="372"/>
      <c r="HZ42" s="372"/>
      <c r="IA42" s="372"/>
      <c r="IB42" s="372"/>
      <c r="IC42" s="372"/>
      <c r="ID42" s="372"/>
      <c r="IE42" s="372"/>
      <c r="IF42" s="372"/>
    </row>
    <row r="43" s="373" customFormat="true" ht="33" customHeight="true" spans="1:238">
      <c r="A43" s="395" t="s">
        <v>1513</v>
      </c>
      <c r="B43" s="396">
        <f>B44+B45</f>
        <v>16226</v>
      </c>
      <c r="C43" s="397"/>
      <c r="D43" s="397"/>
      <c r="E43" s="397"/>
      <c r="F43" s="396">
        <f>F44+F45</f>
        <v>16226</v>
      </c>
      <c r="G43" s="396">
        <f>G44+G45</f>
        <v>15779</v>
      </c>
      <c r="H43" s="372"/>
      <c r="I43" s="372"/>
      <c r="J43" s="372"/>
      <c r="K43" s="372"/>
      <c r="L43" s="372"/>
      <c r="M43" s="372"/>
      <c r="N43" s="372"/>
      <c r="O43" s="372"/>
      <c r="P43" s="372"/>
      <c r="Q43" s="372"/>
      <c r="R43" s="372"/>
      <c r="S43" s="372"/>
      <c r="T43" s="372"/>
      <c r="U43" s="372"/>
      <c r="V43" s="372"/>
      <c r="W43" s="372"/>
      <c r="X43" s="372"/>
      <c r="Y43" s="372"/>
      <c r="Z43" s="372"/>
      <c r="AA43" s="372"/>
      <c r="AB43" s="372"/>
      <c r="AC43" s="372"/>
      <c r="AD43" s="372"/>
      <c r="AE43" s="372"/>
      <c r="AF43" s="372"/>
      <c r="AG43" s="372"/>
      <c r="AH43" s="372"/>
      <c r="AI43" s="372"/>
      <c r="AJ43" s="372"/>
      <c r="AK43" s="372"/>
      <c r="AL43" s="372"/>
      <c r="AM43" s="372"/>
      <c r="AN43" s="372"/>
      <c r="AO43" s="372"/>
      <c r="AP43" s="372"/>
      <c r="AQ43" s="372"/>
      <c r="AR43" s="372"/>
      <c r="AS43" s="372"/>
      <c r="AT43" s="372"/>
      <c r="AU43" s="372"/>
      <c r="AV43" s="372"/>
      <c r="AW43" s="372"/>
      <c r="AX43" s="372"/>
      <c r="AY43" s="372"/>
      <c r="AZ43" s="372"/>
      <c r="BA43" s="372"/>
      <c r="BB43" s="372"/>
      <c r="BC43" s="372"/>
      <c r="BD43" s="372"/>
      <c r="BE43" s="372"/>
      <c r="BF43" s="372"/>
      <c r="BG43" s="372"/>
      <c r="BH43" s="372"/>
      <c r="BI43" s="372"/>
      <c r="BJ43" s="372"/>
      <c r="BK43" s="372"/>
      <c r="BL43" s="372"/>
      <c r="BM43" s="372"/>
      <c r="BN43" s="372"/>
      <c r="BO43" s="372"/>
      <c r="BP43" s="372"/>
      <c r="BQ43" s="372"/>
      <c r="BR43" s="372"/>
      <c r="BS43" s="372"/>
      <c r="BT43" s="372"/>
      <c r="BU43" s="372"/>
      <c r="BV43" s="372"/>
      <c r="BW43" s="372"/>
      <c r="BX43" s="372"/>
      <c r="BY43" s="372"/>
      <c r="BZ43" s="372"/>
      <c r="CA43" s="372"/>
      <c r="CB43" s="372"/>
      <c r="CC43" s="372"/>
      <c r="CD43" s="372"/>
      <c r="CE43" s="372"/>
      <c r="CF43" s="372"/>
      <c r="CG43" s="372"/>
      <c r="CH43" s="372"/>
      <c r="CI43" s="372"/>
      <c r="CJ43" s="372"/>
      <c r="CK43" s="372"/>
      <c r="CL43" s="372"/>
      <c r="CM43" s="372"/>
      <c r="CN43" s="372"/>
      <c r="CO43" s="372"/>
      <c r="CP43" s="372"/>
      <c r="CQ43" s="372"/>
      <c r="CR43" s="372"/>
      <c r="CS43" s="372"/>
      <c r="CT43" s="372"/>
      <c r="CU43" s="372"/>
      <c r="CV43" s="372"/>
      <c r="CW43" s="372"/>
      <c r="CX43" s="372"/>
      <c r="CY43" s="372"/>
      <c r="CZ43" s="372"/>
      <c r="DA43" s="372"/>
      <c r="DB43" s="372"/>
      <c r="DC43" s="372"/>
      <c r="DD43" s="372"/>
      <c r="DE43" s="372"/>
      <c r="DF43" s="372"/>
      <c r="DG43" s="372"/>
      <c r="DH43" s="372"/>
      <c r="DI43" s="372"/>
      <c r="DJ43" s="372"/>
      <c r="DK43" s="372"/>
      <c r="DL43" s="372"/>
      <c r="DM43" s="372"/>
      <c r="DN43" s="372"/>
      <c r="DO43" s="372"/>
      <c r="DP43" s="372"/>
      <c r="DQ43" s="372"/>
      <c r="DR43" s="372"/>
      <c r="DS43" s="372"/>
      <c r="DT43" s="372"/>
      <c r="DU43" s="372"/>
      <c r="DV43" s="372"/>
      <c r="DW43" s="372"/>
      <c r="DX43" s="372"/>
      <c r="DY43" s="372"/>
      <c r="DZ43" s="372"/>
      <c r="EA43" s="372"/>
      <c r="EB43" s="372"/>
      <c r="EC43" s="372"/>
      <c r="ED43" s="372"/>
      <c r="EE43" s="372"/>
      <c r="EF43" s="372"/>
      <c r="EG43" s="372"/>
      <c r="EH43" s="372"/>
      <c r="EI43" s="372"/>
      <c r="EJ43" s="372"/>
      <c r="EK43" s="372"/>
      <c r="EL43" s="372"/>
      <c r="EM43" s="372"/>
      <c r="EN43" s="372"/>
      <c r="EO43" s="372"/>
      <c r="EP43" s="372"/>
      <c r="EQ43" s="372"/>
      <c r="ER43" s="372"/>
      <c r="ES43" s="372"/>
      <c r="ET43" s="372"/>
      <c r="EU43" s="372"/>
      <c r="EV43" s="372"/>
      <c r="EW43" s="372"/>
      <c r="EX43" s="372"/>
      <c r="EY43" s="372"/>
      <c r="EZ43" s="372"/>
      <c r="FA43" s="372"/>
      <c r="FB43" s="372"/>
      <c r="FC43" s="372"/>
      <c r="FD43" s="372"/>
      <c r="FE43" s="372"/>
      <c r="FF43" s="372"/>
      <c r="FG43" s="372"/>
      <c r="FH43" s="372"/>
      <c r="FI43" s="372"/>
      <c r="FJ43" s="372"/>
      <c r="FK43" s="372"/>
      <c r="FL43" s="372"/>
      <c r="FM43" s="372"/>
      <c r="FN43" s="372"/>
      <c r="FO43" s="372"/>
      <c r="FP43" s="372"/>
      <c r="FQ43" s="372"/>
      <c r="FR43" s="372"/>
      <c r="FS43" s="372"/>
      <c r="FT43" s="372"/>
      <c r="FU43" s="372"/>
      <c r="FV43" s="372"/>
      <c r="FW43" s="372"/>
      <c r="FX43" s="372"/>
      <c r="FY43" s="372"/>
      <c r="FZ43" s="372"/>
      <c r="GA43" s="372"/>
      <c r="GB43" s="372"/>
      <c r="GC43" s="372"/>
      <c r="GD43" s="372"/>
      <c r="GE43" s="372"/>
      <c r="GF43" s="372"/>
      <c r="GG43" s="372"/>
      <c r="GH43" s="372"/>
      <c r="GI43" s="372"/>
      <c r="GJ43" s="372"/>
      <c r="GK43" s="372"/>
      <c r="GL43" s="372"/>
      <c r="GM43" s="372"/>
      <c r="GN43" s="372"/>
      <c r="GO43" s="372"/>
      <c r="GP43" s="372"/>
      <c r="GQ43" s="372"/>
      <c r="GR43" s="372"/>
      <c r="GS43" s="372"/>
      <c r="GT43" s="372"/>
      <c r="GU43" s="372"/>
      <c r="GV43" s="372"/>
      <c r="GW43" s="372"/>
      <c r="GX43" s="372"/>
      <c r="GY43" s="372"/>
      <c r="GZ43" s="372"/>
      <c r="HA43" s="372"/>
      <c r="HB43" s="372"/>
      <c r="HC43" s="372"/>
      <c r="HD43" s="372"/>
      <c r="HE43" s="372"/>
      <c r="HF43" s="372"/>
      <c r="HG43" s="372"/>
      <c r="HH43" s="372"/>
      <c r="HI43" s="372"/>
      <c r="HJ43" s="372"/>
      <c r="HK43" s="372"/>
      <c r="HL43" s="372"/>
      <c r="HM43" s="372"/>
      <c r="HN43" s="372"/>
      <c r="HO43" s="372"/>
      <c r="HP43" s="372"/>
      <c r="HQ43" s="372"/>
      <c r="HR43" s="372"/>
      <c r="HS43" s="372"/>
      <c r="HT43" s="372"/>
      <c r="HU43" s="372"/>
      <c r="HV43" s="372"/>
      <c r="HW43" s="372"/>
      <c r="HX43" s="372"/>
      <c r="HY43" s="372"/>
      <c r="HZ43" s="372"/>
      <c r="IA43" s="372"/>
      <c r="IB43" s="372"/>
      <c r="IC43" s="372"/>
      <c r="ID43" s="372"/>
    </row>
    <row r="44" s="372" customFormat="true" ht="33" customHeight="true" spans="1:7">
      <c r="A44" s="395" t="s">
        <v>1514</v>
      </c>
      <c r="B44" s="396">
        <v>10190</v>
      </c>
      <c r="C44" s="397"/>
      <c r="D44" s="397"/>
      <c r="E44" s="397"/>
      <c r="F44" s="396">
        <v>10190</v>
      </c>
      <c r="G44" s="396">
        <v>9748</v>
      </c>
    </row>
    <row r="45" s="372" customFormat="true" ht="33" customHeight="true" spans="1:7">
      <c r="A45" s="395" t="s">
        <v>1515</v>
      </c>
      <c r="B45" s="396">
        <v>6036</v>
      </c>
      <c r="C45" s="397"/>
      <c r="D45" s="397"/>
      <c r="E45" s="397"/>
      <c r="F45" s="396">
        <v>6036</v>
      </c>
      <c r="G45" s="396">
        <v>6031</v>
      </c>
    </row>
    <row r="46" s="372" customFormat="true" ht="33" customHeight="true" spans="1:7">
      <c r="A46" s="395" t="s">
        <v>1516</v>
      </c>
      <c r="B46" s="396">
        <f>SUM(B47:B50)</f>
        <v>30634</v>
      </c>
      <c r="C46" s="397"/>
      <c r="D46" s="397"/>
      <c r="E46" s="397"/>
      <c r="F46" s="396">
        <f>SUM(F47:F50)</f>
        <v>30634</v>
      </c>
      <c r="G46" s="396">
        <f>SUM(G47:G50)</f>
        <v>27463</v>
      </c>
    </row>
    <row r="47" s="372" customFormat="true" ht="33" customHeight="true" spans="1:7">
      <c r="A47" s="395" t="s">
        <v>1517</v>
      </c>
      <c r="B47" s="396">
        <v>13479</v>
      </c>
      <c r="C47" s="397"/>
      <c r="D47" s="397"/>
      <c r="E47" s="397"/>
      <c r="F47" s="396">
        <v>13479</v>
      </c>
      <c r="G47" s="396">
        <v>9880</v>
      </c>
    </row>
    <row r="48" s="372" customFormat="true" ht="33" customHeight="true" spans="1:7">
      <c r="A48" s="395" t="s">
        <v>1518</v>
      </c>
      <c r="B48" s="396">
        <v>17155</v>
      </c>
      <c r="C48" s="397"/>
      <c r="D48" s="397"/>
      <c r="E48" s="397"/>
      <c r="F48" s="396">
        <v>17155</v>
      </c>
      <c r="G48" s="396">
        <v>14174</v>
      </c>
    </row>
    <row r="49" s="372" customFormat="true" ht="33" customHeight="true" spans="1:7">
      <c r="A49" s="395" t="s">
        <v>1519</v>
      </c>
      <c r="B49" s="396"/>
      <c r="C49" s="397"/>
      <c r="D49" s="397"/>
      <c r="E49" s="397"/>
      <c r="F49" s="396"/>
      <c r="G49" s="396">
        <v>2318</v>
      </c>
    </row>
    <row r="50" s="372" customFormat="true" ht="33" customHeight="true" spans="1:7">
      <c r="A50" s="395" t="s">
        <v>1520</v>
      </c>
      <c r="B50" s="396"/>
      <c r="C50" s="397"/>
      <c r="D50" s="397"/>
      <c r="E50" s="397"/>
      <c r="F50" s="396"/>
      <c r="G50" s="396">
        <v>1091</v>
      </c>
    </row>
    <row r="51" s="372" customFormat="true" ht="33" customHeight="true" spans="1:7">
      <c r="A51" s="384" t="s">
        <v>1521</v>
      </c>
      <c r="B51" s="390">
        <f>SUM(B52:B55)</f>
        <v>67023</v>
      </c>
      <c r="C51" s="391">
        <v>3200</v>
      </c>
      <c r="D51" s="391"/>
      <c r="E51" s="391"/>
      <c r="F51" s="390">
        <f>SUM(F52:F55)</f>
        <v>70223</v>
      </c>
      <c r="G51" s="390">
        <f>G52</f>
        <v>70260</v>
      </c>
    </row>
    <row r="52" s="372" customFormat="true" ht="33" customHeight="true" spans="1:7">
      <c r="A52" s="395" t="s">
        <v>1522</v>
      </c>
      <c r="B52" s="396"/>
      <c r="C52" s="397"/>
      <c r="D52" s="397"/>
      <c r="E52" s="397"/>
      <c r="F52" s="396"/>
      <c r="G52" s="396">
        <f>SUM(G53:G55)</f>
        <v>70260</v>
      </c>
    </row>
    <row r="53" s="372" customFormat="true" ht="33" customHeight="true" spans="1:7">
      <c r="A53" s="395" t="s">
        <v>1523</v>
      </c>
      <c r="B53" s="396">
        <v>720</v>
      </c>
      <c r="C53" s="397"/>
      <c r="D53" s="397"/>
      <c r="E53" s="397"/>
      <c r="F53" s="396">
        <v>720</v>
      </c>
      <c r="G53" s="396">
        <v>720</v>
      </c>
    </row>
    <row r="54" s="372" customFormat="true" ht="33" customHeight="true" spans="1:7">
      <c r="A54" s="395" t="s">
        <v>1524</v>
      </c>
      <c r="B54" s="396">
        <v>1954</v>
      </c>
      <c r="C54" s="397"/>
      <c r="D54" s="397"/>
      <c r="E54" s="397"/>
      <c r="F54" s="396">
        <v>1954</v>
      </c>
      <c r="G54" s="396">
        <v>1954</v>
      </c>
    </row>
    <row r="55" s="372" customFormat="true" ht="33" customHeight="true" spans="1:7">
      <c r="A55" s="395" t="s">
        <v>1525</v>
      </c>
      <c r="B55" s="396">
        <v>64349</v>
      </c>
      <c r="C55" s="397">
        <v>3200</v>
      </c>
      <c r="D55" s="397"/>
      <c r="E55" s="397"/>
      <c r="F55" s="396">
        <f>SUM(B55:E55)</f>
        <v>67549</v>
      </c>
      <c r="G55" s="396">
        <v>67586</v>
      </c>
    </row>
    <row r="56" s="372" customFormat="true" ht="33" customHeight="true" spans="1:7">
      <c r="A56" s="384" t="s">
        <v>1526</v>
      </c>
      <c r="B56" s="390">
        <f>B57</f>
        <v>2000</v>
      </c>
      <c r="C56" s="391"/>
      <c r="D56" s="391"/>
      <c r="E56" s="391"/>
      <c r="F56" s="390">
        <f>F57</f>
        <v>2000</v>
      </c>
      <c r="G56" s="390">
        <f>G57</f>
        <v>1782</v>
      </c>
    </row>
    <row r="57" s="372" customFormat="true" ht="33" customHeight="true" spans="1:7">
      <c r="A57" s="395" t="s">
        <v>1527</v>
      </c>
      <c r="B57" s="396">
        <f>SUM(B58:B60)</f>
        <v>2000</v>
      </c>
      <c r="C57" s="400"/>
      <c r="D57" s="400"/>
      <c r="E57" s="400"/>
      <c r="F57" s="396">
        <f>SUM(F58:F60)</f>
        <v>2000</v>
      </c>
      <c r="G57" s="396">
        <f>SUM(G58:G60)</f>
        <v>1782</v>
      </c>
    </row>
    <row r="58" s="372" customFormat="true" ht="33" customHeight="true" spans="1:7">
      <c r="A58" s="395" t="s">
        <v>1528</v>
      </c>
      <c r="B58" s="396"/>
      <c r="C58" s="400"/>
      <c r="D58" s="400"/>
      <c r="E58" s="400"/>
      <c r="F58" s="396"/>
      <c r="G58" s="396">
        <v>1</v>
      </c>
    </row>
    <row r="59" s="372" customFormat="true" ht="33" customHeight="true" spans="1:7">
      <c r="A59" s="395" t="s">
        <v>1529</v>
      </c>
      <c r="B59" s="396"/>
      <c r="C59" s="397"/>
      <c r="D59" s="397"/>
      <c r="E59" s="397"/>
      <c r="F59" s="396"/>
      <c r="G59" s="396">
        <v>57</v>
      </c>
    </row>
    <row r="60" s="372" customFormat="true" ht="33" customHeight="true" spans="1:7">
      <c r="A60" s="401" t="s">
        <v>1530</v>
      </c>
      <c r="B60" s="402">
        <v>2000</v>
      </c>
      <c r="C60" s="400"/>
      <c r="D60" s="400"/>
      <c r="E60" s="400"/>
      <c r="F60" s="402">
        <v>2000</v>
      </c>
      <c r="G60" s="402">
        <v>1724</v>
      </c>
    </row>
    <row r="61" s="372" customFormat="true" ht="33" customHeight="true" spans="1:7">
      <c r="A61" s="403" t="s">
        <v>1531</v>
      </c>
      <c r="B61" s="390">
        <f>B5+B8+B31+B40+B51+B56</f>
        <v>6936496</v>
      </c>
      <c r="C61" s="391"/>
      <c r="D61" s="391"/>
      <c r="E61" s="391"/>
      <c r="F61" s="390">
        <f>F5+F8+F31+F40+F51+F56</f>
        <v>7769966</v>
      </c>
      <c r="G61" s="390">
        <f t="shared" ref="F61:G61" si="1">G5+G8+G31+G40+G51+G56</f>
        <v>4567735</v>
      </c>
    </row>
    <row r="62" s="372" customFormat="true" ht="33" customHeight="true" spans="1:7">
      <c r="A62" s="404" t="s">
        <v>1532</v>
      </c>
      <c r="B62" s="390">
        <v>26651</v>
      </c>
      <c r="C62" s="391"/>
      <c r="D62" s="391"/>
      <c r="E62" s="391"/>
      <c r="F62" s="390">
        <v>26651</v>
      </c>
      <c r="G62" s="390">
        <v>26650</v>
      </c>
    </row>
    <row r="63" s="372" customFormat="true" ht="33" customHeight="true" spans="1:7">
      <c r="A63" s="405" t="s">
        <v>123</v>
      </c>
      <c r="B63" s="390">
        <f>SUM(B64:B68)</f>
        <v>10560740</v>
      </c>
      <c r="C63" s="391"/>
      <c r="D63" s="391"/>
      <c r="E63" s="391"/>
      <c r="F63" s="390">
        <f>SUM(F64:F68)</f>
        <v>12210470</v>
      </c>
      <c r="G63" s="390">
        <f>SUM(G64:G68)</f>
        <v>19026978</v>
      </c>
    </row>
    <row r="64" s="372" customFormat="true" ht="33" customHeight="true" spans="1:7">
      <c r="A64" s="341" t="s">
        <v>1533</v>
      </c>
      <c r="B64" s="406">
        <v>6463592</v>
      </c>
      <c r="C64" s="407"/>
      <c r="D64" s="407"/>
      <c r="E64" s="407"/>
      <c r="F64" s="406">
        <v>6463592</v>
      </c>
      <c r="G64" s="406">
        <v>6856611</v>
      </c>
    </row>
    <row r="65" s="372" customFormat="true" ht="33" customHeight="true" spans="1:7">
      <c r="A65" s="410" t="s">
        <v>1534</v>
      </c>
      <c r="B65" s="411"/>
      <c r="C65" s="412"/>
      <c r="D65" s="412"/>
      <c r="E65" s="412"/>
      <c r="F65" s="411"/>
      <c r="G65" s="406"/>
    </row>
    <row r="66" s="372" customFormat="true" ht="33" customHeight="true" spans="1:7">
      <c r="A66" s="413" t="s">
        <v>1535</v>
      </c>
      <c r="B66" s="414">
        <v>950250</v>
      </c>
      <c r="C66" s="415"/>
      <c r="D66" s="415">
        <v>87950</v>
      </c>
      <c r="E66" s="415"/>
      <c r="F66" s="414">
        <f>SUM(B66:E66)</f>
        <v>1038200</v>
      </c>
      <c r="G66" s="414">
        <v>1038200</v>
      </c>
    </row>
    <row r="67" s="372" customFormat="true" ht="33" customHeight="true" spans="1:7">
      <c r="A67" s="410" t="s">
        <v>1536</v>
      </c>
      <c r="B67" s="416">
        <v>1440000</v>
      </c>
      <c r="C67" s="417">
        <v>1594000</v>
      </c>
      <c r="D67" s="417"/>
      <c r="E67" s="417"/>
      <c r="F67" s="414">
        <f>SUM(B67:E67)</f>
        <v>3034000</v>
      </c>
      <c r="G67" s="406">
        <v>3034000</v>
      </c>
    </row>
    <row r="68" s="372" customFormat="true" ht="33" customHeight="true" spans="1:7">
      <c r="A68" s="418" t="s">
        <v>1537</v>
      </c>
      <c r="B68" s="406">
        <v>1706898</v>
      </c>
      <c r="C68" s="407"/>
      <c r="D68" s="407">
        <v>-32220</v>
      </c>
      <c r="E68" s="407"/>
      <c r="F68" s="406">
        <f>SUM(B68:E68)</f>
        <v>1674678</v>
      </c>
      <c r="G68" s="406">
        <v>8098167</v>
      </c>
    </row>
    <row r="69" s="372" customFormat="true" ht="33" customHeight="true" spans="1:7">
      <c r="A69" s="403" t="s">
        <v>1538</v>
      </c>
      <c r="B69" s="390">
        <f>B61+B62+B63</f>
        <v>17523887</v>
      </c>
      <c r="C69" s="391"/>
      <c r="D69" s="391"/>
      <c r="E69" s="391"/>
      <c r="F69" s="390">
        <f>F62+F61+F63</f>
        <v>20007087</v>
      </c>
      <c r="G69" s="419">
        <f>G62+G61+G63</f>
        <v>23621363</v>
      </c>
    </row>
    <row r="70" s="372" customFormat="true" ht="33" customHeight="true" spans="2:5">
      <c r="B70" s="373"/>
      <c r="C70" s="375"/>
      <c r="D70" s="375"/>
      <c r="E70" s="375"/>
    </row>
    <row r="71" s="372" customFormat="true" ht="33" customHeight="true" spans="2:5">
      <c r="B71" s="373"/>
      <c r="C71" s="375"/>
      <c r="D71" s="375"/>
      <c r="E71" s="375"/>
    </row>
    <row r="72" s="372" customFormat="true" ht="33" customHeight="true" spans="2:5">
      <c r="B72" s="373"/>
      <c r="C72" s="375"/>
      <c r="D72" s="375"/>
      <c r="E72" s="375"/>
    </row>
    <row r="73" s="372" customFormat="true" ht="33" customHeight="true" spans="2:5">
      <c r="B73" s="373"/>
      <c r="C73" s="375"/>
      <c r="D73" s="375"/>
      <c r="E73" s="375"/>
    </row>
    <row r="74" s="372" customFormat="true" ht="33" customHeight="true" spans="2:5">
      <c r="B74" s="373"/>
      <c r="C74" s="375"/>
      <c r="D74" s="375"/>
      <c r="E74" s="375"/>
    </row>
    <row r="75" s="372" customFormat="true" ht="33" customHeight="true" spans="2:5">
      <c r="B75" s="373"/>
      <c r="C75" s="375"/>
      <c r="D75" s="375"/>
      <c r="E75" s="375"/>
    </row>
    <row r="76" s="372" customFormat="true" ht="33" customHeight="true" spans="2:5">
      <c r="B76" s="373"/>
      <c r="C76" s="375"/>
      <c r="D76" s="375"/>
      <c r="E76" s="375"/>
    </row>
    <row r="77" s="372" customFormat="true" ht="33" customHeight="true" spans="2:5">
      <c r="B77" s="373"/>
      <c r="C77" s="375"/>
      <c r="D77" s="375"/>
      <c r="E77" s="375"/>
    </row>
    <row r="78" s="372" customFormat="true" ht="33" customHeight="true" spans="2:5">
      <c r="B78" s="373"/>
      <c r="C78" s="375"/>
      <c r="D78" s="375"/>
      <c r="E78" s="375"/>
    </row>
    <row r="79" s="372" customFormat="true" ht="33" customHeight="true" spans="2:5">
      <c r="B79" s="373"/>
      <c r="C79" s="375"/>
      <c r="D79" s="375"/>
      <c r="E79" s="375"/>
    </row>
    <row r="80" s="372" customFormat="true" ht="33" customHeight="true" spans="2:5">
      <c r="B80" s="373"/>
      <c r="C80" s="375"/>
      <c r="D80" s="375"/>
      <c r="E80" s="375"/>
    </row>
    <row r="81" s="372" customFormat="true" ht="33" customHeight="true" spans="2:5">
      <c r="B81" s="373"/>
      <c r="C81" s="375"/>
      <c r="D81" s="375"/>
      <c r="E81" s="375"/>
    </row>
    <row r="82" s="372" customFormat="true" ht="33" customHeight="true" spans="2:5">
      <c r="B82" s="373"/>
      <c r="C82" s="375"/>
      <c r="D82" s="375"/>
      <c r="E82" s="375"/>
    </row>
    <row r="83" s="372" customFormat="true" ht="33" customHeight="true" spans="2:5">
      <c r="B83" s="373"/>
      <c r="C83" s="375"/>
      <c r="D83" s="375"/>
      <c r="E83" s="375"/>
    </row>
    <row r="84" s="372" customFormat="true" ht="33" customHeight="true" spans="2:5">
      <c r="B84" s="373"/>
      <c r="C84" s="375"/>
      <c r="D84" s="375"/>
      <c r="E84" s="375"/>
    </row>
    <row r="85" s="372" customFormat="true" ht="33" customHeight="true" spans="2:5">
      <c r="B85" s="373"/>
      <c r="C85" s="375"/>
      <c r="D85" s="375"/>
      <c r="E85" s="375"/>
    </row>
    <row r="86" s="372" customFormat="true" ht="33" customHeight="true" spans="2:5">
      <c r="B86" s="373"/>
      <c r="C86" s="375"/>
      <c r="D86" s="375"/>
      <c r="E86" s="375"/>
    </row>
    <row r="87" s="372" customFormat="true" ht="33" customHeight="true" spans="2:5">
      <c r="B87" s="373"/>
      <c r="C87" s="375"/>
      <c r="D87" s="375"/>
      <c r="E87" s="375"/>
    </row>
    <row r="88" s="372" customFormat="true" ht="33" customHeight="true" spans="2:5">
      <c r="B88" s="373"/>
      <c r="C88" s="375"/>
      <c r="D88" s="375"/>
      <c r="E88" s="375"/>
    </row>
    <row r="89" s="372" customFormat="true" ht="33" customHeight="true" spans="2:5">
      <c r="B89" s="373"/>
      <c r="C89" s="375"/>
      <c r="D89" s="375"/>
      <c r="E89" s="375"/>
    </row>
  </sheetData>
  <mergeCells count="1">
    <mergeCell ref="A2:G2"/>
  </mergeCells>
  <printOptions horizontalCentered="true"/>
  <pageMargins left="0.161111111111111" right="0.161111111111111" top="0.60625" bottom="0.60625" header="0.302777777777778" footer="0.302777777777778"/>
  <pageSetup paperSize="9" fitToHeight="0" orientation="landscape" horizontalDpi="600"/>
  <headerFooter alignWithMargins="0">
    <oddFooter>&amp;C第 &amp;P 页，共 &amp;N 页</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M17"/>
  <sheetViews>
    <sheetView showGridLines="0" view="pageBreakPreview" zoomScale="85" zoomScaleNormal="100" zoomScaleSheetLayoutView="85" workbookViewId="0">
      <selection activeCell="H24" sqref="H24"/>
    </sheetView>
  </sheetViews>
  <sheetFormatPr defaultColWidth="9" defaultRowHeight="20.1" customHeight="true"/>
  <cols>
    <col min="1" max="1" width="56.5" style="364" customWidth="true"/>
    <col min="2" max="2" width="14.7538461538462" style="365" customWidth="true"/>
    <col min="3" max="7" width="13.3769230769231" style="362" customWidth="true"/>
    <col min="8" max="8" width="12.8769230769231" style="362" customWidth="true"/>
    <col min="9" max="11" width="13.3769230769231" style="362" customWidth="true"/>
    <col min="12" max="13" width="11" style="362" customWidth="true"/>
    <col min="14" max="16381" width="9" style="362"/>
    <col min="16382" max="16384" width="9" style="293"/>
  </cols>
  <sheetData>
    <row r="1" s="293" customFormat="true" ht="14.25" customHeight="true" spans="1:1">
      <c r="A1" s="297" t="s">
        <v>1539</v>
      </c>
    </row>
    <row r="2" s="362" customFormat="true" ht="20.25" customHeight="true" spans="1:13">
      <c r="A2" s="366" t="s">
        <v>1540</v>
      </c>
      <c r="B2" s="366"/>
      <c r="C2" s="366"/>
      <c r="D2" s="366"/>
      <c r="E2" s="366"/>
      <c r="F2" s="366"/>
      <c r="G2" s="366"/>
      <c r="H2" s="366"/>
      <c r="I2" s="366"/>
      <c r="J2" s="366"/>
      <c r="K2" s="366"/>
      <c r="L2" s="366"/>
      <c r="M2" s="366"/>
    </row>
    <row r="3" s="362" customFormat="true" ht="20.25" customHeight="true" spans="1:13">
      <c r="A3" s="364"/>
      <c r="B3" s="364"/>
      <c r="C3" s="364"/>
      <c r="D3" s="364"/>
      <c r="E3" s="364"/>
      <c r="F3" s="364"/>
      <c r="G3" s="364"/>
      <c r="H3" s="364"/>
      <c r="I3" s="364"/>
      <c r="J3" s="364"/>
      <c r="K3" s="364"/>
      <c r="L3" s="364"/>
      <c r="M3" s="364" t="s">
        <v>56</v>
      </c>
    </row>
    <row r="4" s="363" customFormat="true" ht="31.5" customHeight="true" spans="1:13">
      <c r="A4" s="367" t="s">
        <v>1416</v>
      </c>
      <c r="B4" s="368" t="s">
        <v>1313</v>
      </c>
      <c r="C4" s="367" t="s">
        <v>1314</v>
      </c>
      <c r="D4" s="367" t="s">
        <v>1315</v>
      </c>
      <c r="E4" s="367" t="s">
        <v>1316</v>
      </c>
      <c r="F4" s="367" t="s">
        <v>1317</v>
      </c>
      <c r="G4" s="367" t="s">
        <v>1318</v>
      </c>
      <c r="H4" s="367" t="s">
        <v>1319</v>
      </c>
      <c r="I4" s="367" t="s">
        <v>1320</v>
      </c>
      <c r="J4" s="367" t="s">
        <v>1321</v>
      </c>
      <c r="K4" s="367" t="s">
        <v>1322</v>
      </c>
      <c r="L4" s="367" t="s">
        <v>1323</v>
      </c>
      <c r="M4" s="367" t="s">
        <v>1541</v>
      </c>
    </row>
    <row r="5" s="362" customFormat="true" customHeight="true" spans="1:13">
      <c r="A5" s="367" t="s">
        <v>1325</v>
      </c>
      <c r="B5" s="369">
        <f t="shared" ref="B5:B17" si="0">SUM(C5:M5)</f>
        <v>6856610.83</v>
      </c>
      <c r="C5" s="370">
        <f t="shared" ref="C5:M5" si="1">C6+C8+C12</f>
        <v>190164.25</v>
      </c>
      <c r="D5" s="370">
        <f t="shared" si="1"/>
        <v>308107.13</v>
      </c>
      <c r="E5" s="370">
        <f t="shared" si="1"/>
        <v>14080.25</v>
      </c>
      <c r="F5" s="370">
        <f t="shared" si="1"/>
        <v>1360601.4</v>
      </c>
      <c r="G5" s="370">
        <f t="shared" si="1"/>
        <v>1401304.8</v>
      </c>
      <c r="H5" s="370">
        <f t="shared" si="1"/>
        <v>107050.5</v>
      </c>
      <c r="I5" s="370">
        <f t="shared" si="1"/>
        <v>1052711</v>
      </c>
      <c r="J5" s="370">
        <f t="shared" si="1"/>
        <v>421135.5</v>
      </c>
      <c r="K5" s="370">
        <f t="shared" si="1"/>
        <v>1441353.5</v>
      </c>
      <c r="L5" s="370">
        <f t="shared" si="1"/>
        <v>65645.5</v>
      </c>
      <c r="M5" s="370">
        <f t="shared" si="1"/>
        <v>494457</v>
      </c>
    </row>
    <row r="6" s="362" customFormat="true" customHeight="true" spans="1:13">
      <c r="A6" s="371" t="s">
        <v>1542</v>
      </c>
      <c r="B6" s="369">
        <f t="shared" si="0"/>
        <v>150</v>
      </c>
      <c r="C6" s="370">
        <f t="shared" ref="C6:M6" si="2">SUM(C7:C7)</f>
        <v>0</v>
      </c>
      <c r="D6" s="370">
        <f t="shared" si="2"/>
        <v>0</v>
      </c>
      <c r="E6" s="370">
        <f t="shared" si="2"/>
        <v>0</v>
      </c>
      <c r="F6" s="370">
        <f t="shared" si="2"/>
        <v>0</v>
      </c>
      <c r="G6" s="370">
        <f t="shared" si="2"/>
        <v>150</v>
      </c>
      <c r="H6" s="370">
        <f t="shared" si="2"/>
        <v>0</v>
      </c>
      <c r="I6" s="370">
        <f t="shared" si="2"/>
        <v>0</v>
      </c>
      <c r="J6" s="370">
        <f t="shared" si="2"/>
        <v>0</v>
      </c>
      <c r="K6" s="370">
        <f t="shared" si="2"/>
        <v>0</v>
      </c>
      <c r="L6" s="370">
        <f t="shared" si="2"/>
        <v>0</v>
      </c>
      <c r="M6" s="370">
        <f t="shared" si="2"/>
        <v>0</v>
      </c>
    </row>
    <row r="7" s="362" customFormat="true" customHeight="true" spans="1:13">
      <c r="A7" s="371" t="s">
        <v>1543</v>
      </c>
      <c r="B7" s="369">
        <f t="shared" si="0"/>
        <v>150</v>
      </c>
      <c r="C7" s="370"/>
      <c r="D7" s="370"/>
      <c r="E7" s="370"/>
      <c r="F7" s="370"/>
      <c r="G7" s="370">
        <v>150</v>
      </c>
      <c r="H7" s="370"/>
      <c r="I7" s="370"/>
      <c r="J7" s="370"/>
      <c r="K7" s="370"/>
      <c r="L7" s="370"/>
      <c r="M7" s="370"/>
    </row>
    <row r="8" s="362" customFormat="true" customHeight="true" spans="1:13">
      <c r="A8" s="371" t="s">
        <v>1544</v>
      </c>
      <c r="B8" s="369">
        <f t="shared" si="0"/>
        <v>979.2</v>
      </c>
      <c r="C8" s="370">
        <f t="shared" ref="C8:M8" si="3">SUM(C9:C11)</f>
        <v>69</v>
      </c>
      <c r="D8" s="370">
        <f t="shared" si="3"/>
        <v>157</v>
      </c>
      <c r="E8" s="370">
        <f t="shared" si="3"/>
        <v>130</v>
      </c>
      <c r="F8" s="370">
        <f t="shared" si="3"/>
        <v>142.9</v>
      </c>
      <c r="G8" s="370">
        <f t="shared" si="3"/>
        <v>191.8</v>
      </c>
      <c r="H8" s="370">
        <f t="shared" si="3"/>
        <v>7.5</v>
      </c>
      <c r="I8" s="370">
        <f t="shared" si="3"/>
        <v>129</v>
      </c>
      <c r="J8" s="370">
        <f t="shared" si="3"/>
        <v>13</v>
      </c>
      <c r="K8" s="370">
        <f t="shared" si="3"/>
        <v>15</v>
      </c>
      <c r="L8" s="370">
        <f t="shared" si="3"/>
        <v>3</v>
      </c>
      <c r="M8" s="370">
        <f t="shared" si="3"/>
        <v>121</v>
      </c>
    </row>
    <row r="9" s="362" customFormat="true" customHeight="true" spans="1:13">
      <c r="A9" s="371" t="s">
        <v>1545</v>
      </c>
      <c r="B9" s="369">
        <f t="shared" si="0"/>
        <v>914</v>
      </c>
      <c r="C9" s="370">
        <v>59</v>
      </c>
      <c r="D9" s="370">
        <v>144</v>
      </c>
      <c r="E9" s="370">
        <v>128</v>
      </c>
      <c r="F9" s="370">
        <v>139</v>
      </c>
      <c r="G9" s="370">
        <v>156</v>
      </c>
      <c r="H9" s="370">
        <v>7</v>
      </c>
      <c r="I9" s="370">
        <v>129</v>
      </c>
      <c r="J9" s="370">
        <v>13</v>
      </c>
      <c r="K9" s="370">
        <v>15</v>
      </c>
      <c r="L9" s="370">
        <v>3</v>
      </c>
      <c r="M9" s="370">
        <v>121</v>
      </c>
    </row>
    <row r="10" s="362" customFormat="true" customHeight="true" spans="1:13">
      <c r="A10" s="371" t="s">
        <v>1546</v>
      </c>
      <c r="B10" s="369">
        <f t="shared" si="0"/>
        <v>38.8</v>
      </c>
      <c r="C10" s="370"/>
      <c r="D10" s="370"/>
      <c r="E10" s="370">
        <v>0.5</v>
      </c>
      <c r="F10" s="370">
        <v>3</v>
      </c>
      <c r="G10" s="370">
        <v>34.8</v>
      </c>
      <c r="H10" s="370">
        <v>0.5</v>
      </c>
      <c r="I10" s="370"/>
      <c r="J10" s="370"/>
      <c r="K10" s="370"/>
      <c r="L10" s="370"/>
      <c r="M10" s="370"/>
    </row>
    <row r="11" s="362" customFormat="true" customHeight="true" spans="1:13">
      <c r="A11" s="371" t="s">
        <v>1547</v>
      </c>
      <c r="B11" s="369">
        <f t="shared" si="0"/>
        <v>26.4</v>
      </c>
      <c r="C11" s="370">
        <v>10</v>
      </c>
      <c r="D11" s="370">
        <v>13</v>
      </c>
      <c r="E11" s="370">
        <v>1.5</v>
      </c>
      <c r="F11" s="370">
        <v>0.9</v>
      </c>
      <c r="G11" s="370">
        <v>1</v>
      </c>
      <c r="H11" s="370">
        <v>0</v>
      </c>
      <c r="I11" s="370">
        <v>0</v>
      </c>
      <c r="J11" s="370">
        <v>0</v>
      </c>
      <c r="K11" s="370">
        <v>0</v>
      </c>
      <c r="L11" s="370">
        <v>0</v>
      </c>
      <c r="M11" s="370">
        <v>0</v>
      </c>
    </row>
    <row r="12" s="362" customFormat="true" customHeight="true" spans="1:13">
      <c r="A12" s="371" t="s">
        <v>1548</v>
      </c>
      <c r="B12" s="369">
        <f t="shared" si="0"/>
        <v>6855481.63</v>
      </c>
      <c r="C12" s="370">
        <f t="shared" ref="C12:M12" si="4">SUM(C13:C17)</f>
        <v>190095.25</v>
      </c>
      <c r="D12" s="370">
        <f t="shared" si="4"/>
        <v>307950.13</v>
      </c>
      <c r="E12" s="370">
        <f t="shared" si="4"/>
        <v>13950.25</v>
      </c>
      <c r="F12" s="370">
        <f t="shared" si="4"/>
        <v>1360458.5</v>
      </c>
      <c r="G12" s="370">
        <f t="shared" si="4"/>
        <v>1400963</v>
      </c>
      <c r="H12" s="370">
        <f t="shared" si="4"/>
        <v>107043</v>
      </c>
      <c r="I12" s="370">
        <f t="shared" si="4"/>
        <v>1052582</v>
      </c>
      <c r="J12" s="370">
        <f t="shared" si="4"/>
        <v>421122.5</v>
      </c>
      <c r="K12" s="370">
        <f t="shared" si="4"/>
        <v>1441338.5</v>
      </c>
      <c r="L12" s="370">
        <f t="shared" si="4"/>
        <v>65642.5</v>
      </c>
      <c r="M12" s="370">
        <f t="shared" si="4"/>
        <v>494336</v>
      </c>
    </row>
    <row r="13" s="362" customFormat="true" customHeight="true" spans="1:13">
      <c r="A13" s="371" t="s">
        <v>1549</v>
      </c>
      <c r="B13" s="369">
        <f t="shared" si="0"/>
        <v>6247032</v>
      </c>
      <c r="C13" s="370">
        <v>168600</v>
      </c>
      <c r="D13" s="370">
        <v>298980</v>
      </c>
      <c r="E13" s="370">
        <v>150309</v>
      </c>
      <c r="F13" s="370">
        <v>1277347</v>
      </c>
      <c r="G13" s="370">
        <v>1013506</v>
      </c>
      <c r="H13" s="370">
        <v>104007</v>
      </c>
      <c r="I13" s="370">
        <v>1048720</v>
      </c>
      <c r="J13" s="370">
        <v>360163</v>
      </c>
      <c r="K13" s="370">
        <v>1345253</v>
      </c>
      <c r="L13" s="370">
        <v>45000</v>
      </c>
      <c r="M13" s="370">
        <v>435147</v>
      </c>
    </row>
    <row r="14" s="362" customFormat="true" customHeight="true" spans="1:13">
      <c r="A14" s="371" t="s">
        <v>1550</v>
      </c>
      <c r="B14" s="369">
        <f t="shared" si="0"/>
        <v>583529</v>
      </c>
      <c r="C14" s="370">
        <v>18800</v>
      </c>
      <c r="D14" s="370">
        <v>5000</v>
      </c>
      <c r="E14" s="370">
        <v>-139735</v>
      </c>
      <c r="F14" s="370">
        <v>78594</v>
      </c>
      <c r="G14" s="370">
        <v>382900</v>
      </c>
      <c r="H14" s="370">
        <v>2250</v>
      </c>
      <c r="I14" s="370">
        <v>1626</v>
      </c>
      <c r="J14" s="370">
        <v>60000</v>
      </c>
      <c r="K14" s="370">
        <v>94905</v>
      </c>
      <c r="L14" s="370">
        <v>20000</v>
      </c>
      <c r="M14" s="370">
        <v>59189</v>
      </c>
    </row>
    <row r="15" s="362" customFormat="true" customHeight="true" spans="1:13">
      <c r="A15" s="371" t="s">
        <v>1551</v>
      </c>
      <c r="B15" s="369">
        <f t="shared" si="0"/>
        <v>500</v>
      </c>
      <c r="C15" s="370"/>
      <c r="D15" s="370"/>
      <c r="E15" s="370"/>
      <c r="F15" s="370"/>
      <c r="G15" s="370">
        <v>500</v>
      </c>
      <c r="H15" s="370"/>
      <c r="I15" s="370"/>
      <c r="J15" s="370"/>
      <c r="K15" s="370"/>
      <c r="L15" s="370"/>
      <c r="M15" s="370"/>
    </row>
    <row r="16" s="362" customFormat="true" customHeight="true" spans="1:13">
      <c r="A16" s="371" t="s">
        <v>1552</v>
      </c>
      <c r="B16" s="369">
        <f t="shared" si="0"/>
        <v>2699.63</v>
      </c>
      <c r="C16" s="370">
        <v>253.25</v>
      </c>
      <c r="D16" s="370">
        <v>335.13</v>
      </c>
      <c r="E16" s="370">
        <v>436.25</v>
      </c>
      <c r="F16" s="370">
        <v>485.5</v>
      </c>
      <c r="G16" s="370">
        <v>468</v>
      </c>
      <c r="H16" s="370">
        <v>196</v>
      </c>
      <c r="I16" s="370">
        <v>146</v>
      </c>
      <c r="J16" s="370">
        <v>155.5</v>
      </c>
      <c r="K16" s="370">
        <v>146.5</v>
      </c>
      <c r="L16" s="370">
        <v>77.5</v>
      </c>
      <c r="M16" s="370"/>
    </row>
    <row r="17" s="362" customFormat="true" customHeight="true" spans="1:13">
      <c r="A17" s="371" t="s">
        <v>1553</v>
      </c>
      <c r="B17" s="369">
        <f t="shared" si="0"/>
        <v>21721</v>
      </c>
      <c r="C17" s="370">
        <v>2442</v>
      </c>
      <c r="D17" s="370">
        <v>3635</v>
      </c>
      <c r="E17" s="370">
        <v>2940</v>
      </c>
      <c r="F17" s="370">
        <v>4032</v>
      </c>
      <c r="G17" s="370">
        <v>3589</v>
      </c>
      <c r="H17" s="370">
        <v>590</v>
      </c>
      <c r="I17" s="370">
        <v>2090</v>
      </c>
      <c r="J17" s="370">
        <v>804</v>
      </c>
      <c r="K17" s="370">
        <v>1034</v>
      </c>
      <c r="L17" s="370">
        <v>565</v>
      </c>
      <c r="M17" s="370"/>
    </row>
  </sheetData>
  <mergeCells count="1">
    <mergeCell ref="A2:M2"/>
  </mergeCells>
  <printOptions horizontalCentered="true"/>
  <pageMargins left="0.161111111111111" right="0.161111111111111" top="0.60625" bottom="0.60625" header="0.302777777777778" footer="0.302777777777778"/>
  <pageSetup paperSize="9" scale="59" fitToHeight="0" orientation="landscape" horizontalDpi="600"/>
  <headerFooter alignWithMargins="0">
    <oddFooter>&amp;C第 &amp;P 页，共 &amp;N 页</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C97"/>
  <sheetViews>
    <sheetView showZeros="0" zoomScale="90" zoomScaleNormal="90" workbookViewId="0">
      <pane ySplit="5" topLeftCell="A76" activePane="bottomLeft" state="frozen"/>
      <selection/>
      <selection pane="bottomLeft" activeCell="C96" sqref="C96"/>
    </sheetView>
  </sheetViews>
  <sheetFormatPr defaultColWidth="12.1230769230769" defaultRowHeight="15.6" customHeight="true" outlineLevelCol="2"/>
  <cols>
    <col min="1" max="1" width="53.7538461538462" style="307" customWidth="true"/>
    <col min="2" max="2" width="15.6307692307692" style="307" customWidth="true"/>
    <col min="3" max="3" width="18.3307692307692" style="307" customWidth="true"/>
    <col min="4" max="16384" width="12.1230769230769" style="307"/>
  </cols>
  <sheetData>
    <row r="1" customHeight="true" spans="1:1">
      <c r="A1" s="297" t="s">
        <v>1554</v>
      </c>
    </row>
    <row r="2" ht="23" spans="1:3">
      <c r="A2" s="308" t="s">
        <v>1555</v>
      </c>
      <c r="B2" s="308"/>
      <c r="C2" s="308"/>
    </row>
    <row r="3" spans="1:3">
      <c r="A3" s="356"/>
      <c r="B3" s="356"/>
      <c r="C3" s="356"/>
    </row>
    <row r="4" spans="1:3">
      <c r="A4" s="356"/>
      <c r="B4" s="356"/>
      <c r="C4" s="357" t="s">
        <v>1556</v>
      </c>
    </row>
    <row r="5" ht="36" customHeight="true" spans="1:3">
      <c r="A5" s="311" t="s">
        <v>148</v>
      </c>
      <c r="B5" s="311" t="s">
        <v>134</v>
      </c>
      <c r="C5" s="311" t="s">
        <v>136</v>
      </c>
    </row>
    <row r="6" spans="1:3">
      <c r="A6" s="311" t="s">
        <v>1557</v>
      </c>
      <c r="B6" s="314">
        <f>B79</f>
        <v>10359422.76</v>
      </c>
      <c r="C6" s="314">
        <f>C7+C58</f>
        <v>13736834</v>
      </c>
    </row>
    <row r="7" spans="1:3">
      <c r="A7" s="313" t="s">
        <v>1558</v>
      </c>
      <c r="B7" s="314"/>
      <c r="C7" s="314">
        <v>13588112</v>
      </c>
    </row>
    <row r="8" spans="1:3">
      <c r="A8" s="313" t="s">
        <v>1559</v>
      </c>
      <c r="B8" s="314"/>
      <c r="C8" s="314">
        <v>0</v>
      </c>
    </row>
    <row r="9" spans="1:3">
      <c r="A9" s="315" t="s">
        <v>1560</v>
      </c>
      <c r="B9" s="314"/>
      <c r="C9" s="314">
        <v>0</v>
      </c>
    </row>
    <row r="10" spans="1:3">
      <c r="A10" s="315" t="s">
        <v>1561</v>
      </c>
      <c r="B10" s="314"/>
      <c r="C10" s="314">
        <v>0</v>
      </c>
    </row>
    <row r="11" spans="1:3">
      <c r="A11" s="313" t="s">
        <v>1562</v>
      </c>
      <c r="B11" s="314"/>
      <c r="C11" s="314">
        <v>0</v>
      </c>
    </row>
    <row r="12" spans="1:3">
      <c r="A12" s="313" t="s">
        <v>1563</v>
      </c>
      <c r="B12" s="314"/>
      <c r="C12" s="314">
        <v>0</v>
      </c>
    </row>
    <row r="13" spans="1:3">
      <c r="A13" s="313" t="s">
        <v>1564</v>
      </c>
      <c r="B13" s="314"/>
      <c r="C13" s="314">
        <v>0</v>
      </c>
    </row>
    <row r="14" spans="1:3">
      <c r="A14" s="313" t="s">
        <v>1565</v>
      </c>
      <c r="B14" s="314"/>
      <c r="C14" s="314">
        <v>105</v>
      </c>
    </row>
    <row r="15" spans="1:3">
      <c r="A15" s="313" t="s">
        <v>1566</v>
      </c>
      <c r="B15" s="314"/>
      <c r="C15" s="314">
        <v>0</v>
      </c>
    </row>
    <row r="16" spans="1:3">
      <c r="A16" s="313" t="s">
        <v>1567</v>
      </c>
      <c r="B16" s="314"/>
      <c r="C16" s="314">
        <v>0</v>
      </c>
    </row>
    <row r="17" spans="1:3">
      <c r="A17" s="313" t="s">
        <v>1568</v>
      </c>
      <c r="B17" s="314">
        <v>88176</v>
      </c>
      <c r="C17" s="314">
        <v>368439</v>
      </c>
    </row>
    <row r="18" spans="1:3">
      <c r="A18" s="313" t="s">
        <v>1569</v>
      </c>
      <c r="B18" s="314"/>
      <c r="C18" s="314">
        <v>0</v>
      </c>
    </row>
    <row r="19" spans="1:3">
      <c r="A19" s="313" t="s">
        <v>1570</v>
      </c>
      <c r="B19" s="314">
        <v>9904861</v>
      </c>
      <c r="C19" s="314">
        <v>12946674</v>
      </c>
    </row>
    <row r="20" spans="1:3">
      <c r="A20" s="315" t="s">
        <v>1571</v>
      </c>
      <c r="B20" s="314"/>
      <c r="C20" s="314">
        <v>12243028</v>
      </c>
    </row>
    <row r="21" spans="1:3">
      <c r="A21" s="315" t="s">
        <v>1572</v>
      </c>
      <c r="B21" s="314"/>
      <c r="C21" s="314">
        <v>641378</v>
      </c>
    </row>
    <row r="22" spans="1:3">
      <c r="A22" s="315" t="s">
        <v>1573</v>
      </c>
      <c r="B22" s="314"/>
      <c r="C22" s="314">
        <v>0</v>
      </c>
    </row>
    <row r="23" spans="1:3">
      <c r="A23" s="315" t="s">
        <v>1574</v>
      </c>
      <c r="B23" s="314"/>
      <c r="C23" s="314">
        <v>-43671</v>
      </c>
    </row>
    <row r="24" spans="1:3">
      <c r="A24" s="315" t="s">
        <v>1575</v>
      </c>
      <c r="B24" s="314"/>
      <c r="C24" s="314">
        <v>105939</v>
      </c>
    </row>
    <row r="25" spans="1:3">
      <c r="A25" s="313" t="s">
        <v>1576</v>
      </c>
      <c r="B25" s="314"/>
      <c r="C25" s="314">
        <v>0</v>
      </c>
    </row>
    <row r="26" spans="1:3">
      <c r="A26" s="313" t="s">
        <v>1577</v>
      </c>
      <c r="B26" s="314"/>
      <c r="C26" s="314">
        <v>0</v>
      </c>
    </row>
    <row r="27" spans="1:3">
      <c r="A27" s="315" t="s">
        <v>1578</v>
      </c>
      <c r="B27" s="314"/>
      <c r="C27" s="314">
        <v>0</v>
      </c>
    </row>
    <row r="28" spans="1:3">
      <c r="A28" s="315" t="s">
        <v>1579</v>
      </c>
      <c r="B28" s="314"/>
      <c r="C28" s="314">
        <v>0</v>
      </c>
    </row>
    <row r="29" spans="1:3">
      <c r="A29" s="313" t="s">
        <v>1580</v>
      </c>
      <c r="B29" s="314"/>
      <c r="C29" s="314">
        <v>0</v>
      </c>
    </row>
    <row r="30" spans="1:3">
      <c r="A30" s="313" t="s">
        <v>1581</v>
      </c>
      <c r="B30" s="314"/>
      <c r="C30" s="314">
        <v>0</v>
      </c>
    </row>
    <row r="31" spans="1:3">
      <c r="A31" s="313" t="s">
        <v>1582</v>
      </c>
      <c r="B31" s="314"/>
      <c r="C31" s="314">
        <v>0</v>
      </c>
    </row>
    <row r="32" spans="1:3">
      <c r="A32" s="313" t="s">
        <v>1583</v>
      </c>
      <c r="B32" s="314">
        <v>67907</v>
      </c>
      <c r="C32" s="314">
        <v>85410</v>
      </c>
    </row>
    <row r="33" spans="1:3">
      <c r="A33" s="315" t="s">
        <v>1584</v>
      </c>
      <c r="B33" s="314"/>
      <c r="C33" s="314">
        <v>46115</v>
      </c>
    </row>
    <row r="34" spans="1:3">
      <c r="A34" s="315" t="s">
        <v>1585</v>
      </c>
      <c r="B34" s="314"/>
      <c r="C34" s="314">
        <v>39295</v>
      </c>
    </row>
    <row r="35" spans="1:3">
      <c r="A35" s="313" t="s">
        <v>1586</v>
      </c>
      <c r="B35" s="314"/>
      <c r="C35" s="314">
        <v>0</v>
      </c>
    </row>
    <row r="36" spans="1:3">
      <c r="A36" s="313" t="s">
        <v>1587</v>
      </c>
      <c r="B36" s="314"/>
      <c r="C36" s="314">
        <v>0</v>
      </c>
    </row>
    <row r="37" spans="1:3">
      <c r="A37" s="313" t="s">
        <v>1588</v>
      </c>
      <c r="B37" s="314"/>
      <c r="C37" s="314">
        <v>0</v>
      </c>
    </row>
    <row r="38" spans="1:3">
      <c r="A38" s="315" t="s">
        <v>1589</v>
      </c>
      <c r="B38" s="314"/>
      <c r="C38" s="314">
        <v>0</v>
      </c>
    </row>
    <row r="39" spans="1:3">
      <c r="A39" s="315" t="s">
        <v>1590</v>
      </c>
      <c r="B39" s="314"/>
      <c r="C39" s="314">
        <v>0</v>
      </c>
    </row>
    <row r="40" spans="1:3">
      <c r="A40" s="313" t="s">
        <v>1591</v>
      </c>
      <c r="B40" s="314"/>
      <c r="C40" s="314">
        <v>0</v>
      </c>
    </row>
    <row r="41" spans="1:3">
      <c r="A41" s="313" t="s">
        <v>1592</v>
      </c>
      <c r="B41" s="314"/>
      <c r="C41" s="314">
        <v>0</v>
      </c>
    </row>
    <row r="42" spans="1:3">
      <c r="A42" s="313" t="s">
        <v>1593</v>
      </c>
      <c r="B42" s="314"/>
      <c r="C42" s="314">
        <v>0</v>
      </c>
    </row>
    <row r="43" spans="1:3">
      <c r="A43" s="313" t="s">
        <v>1594</v>
      </c>
      <c r="B43" s="314"/>
      <c r="C43" s="314">
        <v>0</v>
      </c>
    </row>
    <row r="44" spans="1:3">
      <c r="A44" s="313" t="s">
        <v>1595</v>
      </c>
      <c r="B44" s="314"/>
      <c r="C44" s="314">
        <v>0</v>
      </c>
    </row>
    <row r="45" spans="1:3">
      <c r="A45" s="315" t="s">
        <v>1596</v>
      </c>
      <c r="B45" s="314"/>
      <c r="C45" s="314">
        <v>0</v>
      </c>
    </row>
    <row r="46" spans="1:3">
      <c r="A46" s="315" t="s">
        <v>1597</v>
      </c>
      <c r="B46" s="314"/>
      <c r="C46" s="314">
        <v>0</v>
      </c>
    </row>
    <row r="47" spans="1:3">
      <c r="A47" s="313" t="s">
        <v>1598</v>
      </c>
      <c r="B47" s="314">
        <v>130000</v>
      </c>
      <c r="C47" s="314">
        <v>175211</v>
      </c>
    </row>
    <row r="48" spans="1:3">
      <c r="A48" s="313" t="s">
        <v>1599</v>
      </c>
      <c r="B48" s="314">
        <v>10526</v>
      </c>
      <c r="C48" s="314">
        <v>12370</v>
      </c>
    </row>
    <row r="49" spans="1:3">
      <c r="A49" s="315" t="s">
        <v>1600</v>
      </c>
      <c r="B49" s="314"/>
      <c r="C49" s="314">
        <v>0</v>
      </c>
    </row>
    <row r="50" spans="1:3">
      <c r="A50" s="315" t="s">
        <v>1601</v>
      </c>
      <c r="B50" s="314"/>
      <c r="C50" s="314">
        <v>0</v>
      </c>
    </row>
    <row r="51" spans="1:3">
      <c r="A51" s="315" t="s">
        <v>1602</v>
      </c>
      <c r="B51" s="314"/>
      <c r="C51" s="314">
        <v>12370</v>
      </c>
    </row>
    <row r="52" spans="1:3">
      <c r="A52" s="315" t="s">
        <v>1603</v>
      </c>
      <c r="B52" s="314"/>
      <c r="C52" s="314">
        <v>0</v>
      </c>
    </row>
    <row r="53" spans="1:3">
      <c r="A53" s="315" t="s">
        <v>1604</v>
      </c>
      <c r="B53" s="314"/>
      <c r="C53" s="314">
        <v>0</v>
      </c>
    </row>
    <row r="54" spans="1:3">
      <c r="A54" s="315" t="s">
        <v>1605</v>
      </c>
      <c r="B54" s="314"/>
      <c r="C54" s="314">
        <v>0</v>
      </c>
    </row>
    <row r="55" spans="1:3">
      <c r="A55" s="315" t="s">
        <v>1606</v>
      </c>
      <c r="B55" s="314"/>
      <c r="C55" s="314">
        <v>0</v>
      </c>
    </row>
    <row r="56" spans="1:3">
      <c r="A56" s="361" t="s">
        <v>1607</v>
      </c>
      <c r="B56" s="314"/>
      <c r="C56" s="314">
        <v>0</v>
      </c>
    </row>
    <row r="57" spans="1:3">
      <c r="A57" s="313" t="s">
        <v>1608</v>
      </c>
      <c r="B57" s="314"/>
      <c r="C57" s="314">
        <v>-97</v>
      </c>
    </row>
    <row r="58" spans="1:3">
      <c r="A58" s="313" t="s">
        <v>1609</v>
      </c>
      <c r="B58" s="314">
        <v>157952.76</v>
      </c>
      <c r="C58" s="314">
        <v>148722</v>
      </c>
    </row>
    <row r="59" spans="1:3">
      <c r="A59" s="313" t="s">
        <v>1610</v>
      </c>
      <c r="B59" s="314"/>
      <c r="C59" s="314">
        <v>0</v>
      </c>
    </row>
    <row r="60" spans="1:3">
      <c r="A60" s="313" t="s">
        <v>1611</v>
      </c>
      <c r="B60" s="314"/>
      <c r="C60" s="314">
        <v>0</v>
      </c>
    </row>
    <row r="61" spans="1:3">
      <c r="A61" s="313" t="s">
        <v>1612</v>
      </c>
      <c r="B61" s="314"/>
      <c r="C61" s="314">
        <v>0</v>
      </c>
    </row>
    <row r="62" spans="1:3">
      <c r="A62" s="313" t="s">
        <v>1613</v>
      </c>
      <c r="B62" s="314"/>
      <c r="C62" s="314">
        <v>7372</v>
      </c>
    </row>
    <row r="63" spans="1:3">
      <c r="A63" s="315" t="s">
        <v>1614</v>
      </c>
      <c r="B63" s="314"/>
      <c r="C63" s="314">
        <v>0</v>
      </c>
    </row>
    <row r="64" spans="1:3">
      <c r="A64" s="315" t="s">
        <v>1615</v>
      </c>
      <c r="B64" s="314"/>
      <c r="C64" s="314">
        <v>7372</v>
      </c>
    </row>
    <row r="65" spans="1:3">
      <c r="A65" s="315" t="s">
        <v>1616</v>
      </c>
      <c r="B65" s="314"/>
      <c r="C65" s="314">
        <v>0</v>
      </c>
    </row>
    <row r="66" spans="1:3">
      <c r="A66" s="313" t="s">
        <v>1617</v>
      </c>
      <c r="B66" s="314"/>
      <c r="C66" s="314">
        <v>0</v>
      </c>
    </row>
    <row r="67" spans="1:3">
      <c r="A67" s="313" t="s">
        <v>1618</v>
      </c>
      <c r="B67" s="314"/>
      <c r="C67" s="314">
        <v>0</v>
      </c>
    </row>
    <row r="68" spans="1:3">
      <c r="A68" s="313" t="s">
        <v>1619</v>
      </c>
      <c r="B68" s="314"/>
      <c r="C68" s="314">
        <v>0</v>
      </c>
    </row>
    <row r="69" spans="1:3">
      <c r="A69" s="313" t="s">
        <v>1620</v>
      </c>
      <c r="B69" s="314"/>
      <c r="C69" s="314">
        <v>0</v>
      </c>
    </row>
    <row r="70" spans="1:3">
      <c r="A70" s="313" t="s">
        <v>1621</v>
      </c>
      <c r="B70" s="314"/>
      <c r="C70" s="314">
        <v>0</v>
      </c>
    </row>
    <row r="71" spans="1:3">
      <c r="A71" s="313" t="s">
        <v>1622</v>
      </c>
      <c r="B71" s="314"/>
      <c r="C71" s="314">
        <v>0</v>
      </c>
    </row>
    <row r="72" spans="1:3">
      <c r="A72" s="315" t="s">
        <v>1623</v>
      </c>
      <c r="B72" s="314"/>
      <c r="C72" s="314">
        <v>0</v>
      </c>
    </row>
    <row r="73" spans="1:3">
      <c r="A73" s="315" t="s">
        <v>1624</v>
      </c>
      <c r="B73" s="314"/>
      <c r="C73" s="314">
        <v>0</v>
      </c>
    </row>
    <row r="74" spans="1:3">
      <c r="A74" s="313" t="s">
        <v>1625</v>
      </c>
      <c r="B74" s="314"/>
      <c r="C74" s="314">
        <v>0</v>
      </c>
    </row>
    <row r="75" spans="1:3">
      <c r="A75" s="313" t="s">
        <v>1626</v>
      </c>
      <c r="B75" s="314"/>
      <c r="C75" s="314">
        <v>141350</v>
      </c>
    </row>
    <row r="76" spans="1:3">
      <c r="A76" s="315" t="s">
        <v>1627</v>
      </c>
      <c r="B76" s="314"/>
      <c r="C76" s="314">
        <v>141350</v>
      </c>
    </row>
    <row r="77" spans="1:3">
      <c r="A77" s="315" t="s">
        <v>1628</v>
      </c>
      <c r="B77" s="314"/>
      <c r="C77" s="314">
        <v>0</v>
      </c>
    </row>
    <row r="78" spans="1:3">
      <c r="A78" s="311"/>
      <c r="B78" s="314"/>
      <c r="C78" s="311"/>
    </row>
    <row r="79" spans="1:3">
      <c r="A79" s="313" t="s">
        <v>1557</v>
      </c>
      <c r="B79" s="314">
        <f>SUM(B17,B19,B32,B47,B48,B58)</f>
        <v>10359422.76</v>
      </c>
      <c r="C79" s="314">
        <f>C6</f>
        <v>13736834</v>
      </c>
    </row>
    <row r="80" spans="1:3">
      <c r="A80" s="315" t="s">
        <v>1629</v>
      </c>
      <c r="B80" s="314">
        <v>5495</v>
      </c>
      <c r="C80" s="314">
        <v>31934</v>
      </c>
    </row>
    <row r="81" spans="1:3">
      <c r="A81" s="315" t="s">
        <v>1630</v>
      </c>
      <c r="B81" s="314"/>
      <c r="C81" s="314">
        <v>0</v>
      </c>
    </row>
    <row r="82" spans="1:3">
      <c r="A82" s="315" t="s">
        <v>1631</v>
      </c>
      <c r="B82" s="314"/>
      <c r="C82" s="314">
        <v>0</v>
      </c>
    </row>
    <row r="83" spans="1:3">
      <c r="A83" s="315" t="s">
        <v>1632</v>
      </c>
      <c r="B83" s="314">
        <v>5562484.1</v>
      </c>
      <c r="C83" s="314">
        <v>5787153</v>
      </c>
    </row>
    <row r="84" spans="1:3">
      <c r="A84" s="315" t="s">
        <v>1633</v>
      </c>
      <c r="B84" s="314">
        <v>33696</v>
      </c>
      <c r="C84" s="314">
        <v>9105</v>
      </c>
    </row>
    <row r="85" spans="1:3">
      <c r="A85" s="315" t="s">
        <v>1634</v>
      </c>
      <c r="B85" s="314"/>
      <c r="C85" s="314">
        <v>2394</v>
      </c>
    </row>
    <row r="86" spans="1:3">
      <c r="A86" s="315" t="s">
        <v>1635</v>
      </c>
      <c r="B86" s="314"/>
      <c r="C86" s="314">
        <v>6711</v>
      </c>
    </row>
    <row r="87" spans="1:3">
      <c r="A87" s="315" t="s">
        <v>1472</v>
      </c>
      <c r="B87" s="314">
        <v>2690000</v>
      </c>
      <c r="C87" s="314">
        <v>5170000</v>
      </c>
    </row>
    <row r="88" spans="1:3">
      <c r="A88" s="315" t="s">
        <v>1636</v>
      </c>
      <c r="B88" s="314"/>
      <c r="C88" s="314">
        <v>5170000</v>
      </c>
    </row>
    <row r="89" spans="1:3">
      <c r="A89" s="315" t="s">
        <v>1637</v>
      </c>
      <c r="B89" s="314"/>
      <c r="C89" s="314">
        <v>5170000</v>
      </c>
    </row>
    <row r="90" spans="1:3">
      <c r="A90" s="315" t="s">
        <v>1638</v>
      </c>
      <c r="B90" s="314"/>
      <c r="C90" s="314">
        <v>0</v>
      </c>
    </row>
    <row r="91" spans="1:3">
      <c r="A91" s="315" t="s">
        <v>1639</v>
      </c>
      <c r="B91" s="314"/>
      <c r="C91" s="314">
        <v>0</v>
      </c>
    </row>
    <row r="92" spans="1:3">
      <c r="A92" s="315" t="s">
        <v>1640</v>
      </c>
      <c r="B92" s="314"/>
      <c r="C92" s="314">
        <v>10488</v>
      </c>
    </row>
    <row r="93" spans="1:3">
      <c r="A93" s="315" t="s">
        <v>1641</v>
      </c>
      <c r="B93" s="314"/>
      <c r="C93" s="314">
        <v>0</v>
      </c>
    </row>
    <row r="94" spans="1:3">
      <c r="A94" s="315"/>
      <c r="B94" s="314"/>
      <c r="C94" s="360"/>
    </row>
    <row r="95" spans="1:3">
      <c r="A95" s="315"/>
      <c r="B95" s="314"/>
      <c r="C95" s="360"/>
    </row>
    <row r="96" spans="1:3">
      <c r="A96" s="311" t="s">
        <v>1642</v>
      </c>
      <c r="B96" s="314">
        <f>SUM(B79,B80,B83,B84,B87)</f>
        <v>18651097.86</v>
      </c>
      <c r="C96" s="314">
        <f>C79+C80+C83+C84+C87+C92</f>
        <v>24745514</v>
      </c>
    </row>
    <row r="97"/>
  </sheetData>
  <autoFilter ref="A5:C96">
    <extLst/>
  </autoFilter>
  <mergeCells count="1">
    <mergeCell ref="A2:C2"/>
  </mergeCells>
  <printOptions horizontalCentered="true"/>
  <pageMargins left="0.161111111111111" right="0.161111111111111" top="0.60625" bottom="0.60625" header="0.302777777777778" footer="0.302777777777778"/>
  <pageSetup paperSize="9" fitToHeight="0" orientation="landscape" horizontalDpi="600"/>
  <headerFooter alignWithMargins="0">
    <oddFooter>&amp;C第 &amp;P 页，共 &amp;N 页</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C292"/>
  <sheetViews>
    <sheetView showZeros="0" workbookViewId="0">
      <pane ySplit="5" topLeftCell="A274" activePane="bottomLeft" state="frozen"/>
      <selection/>
      <selection pane="bottomLeft" activeCell="E299" sqref="E299"/>
    </sheetView>
  </sheetViews>
  <sheetFormatPr defaultColWidth="12.1230769230769" defaultRowHeight="15.6" customHeight="true" outlineLevelCol="2"/>
  <cols>
    <col min="1" max="1" width="62.7538461538462" style="307" customWidth="true"/>
    <col min="2" max="3" width="16.1769230769231" style="307" customWidth="true"/>
    <col min="4" max="16384" width="12.1230769230769" style="307"/>
  </cols>
  <sheetData>
    <row r="1" customHeight="true" spans="1:1">
      <c r="A1" s="297" t="s">
        <v>1643</v>
      </c>
    </row>
    <row r="2" ht="20.15" spans="1:3">
      <c r="A2" s="355" t="s">
        <v>1644</v>
      </c>
      <c r="B2" s="355"/>
      <c r="C2" s="355"/>
    </row>
    <row r="3" spans="1:3">
      <c r="A3" s="356"/>
      <c r="B3" s="356"/>
      <c r="C3" s="356"/>
    </row>
    <row r="4" spans="1:3">
      <c r="A4" s="356"/>
      <c r="B4" s="356"/>
      <c r="C4" s="357" t="s">
        <v>1556</v>
      </c>
    </row>
    <row r="5" ht="20" customHeight="true" spans="1:3">
      <c r="A5" s="311" t="s">
        <v>148</v>
      </c>
      <c r="B5" s="311" t="s">
        <v>134</v>
      </c>
      <c r="C5" s="311" t="s">
        <v>136</v>
      </c>
    </row>
    <row r="6" spans="1:3">
      <c r="A6" s="311" t="s">
        <v>1645</v>
      </c>
      <c r="B6" s="314">
        <f>B279</f>
        <v>12261824.07</v>
      </c>
      <c r="C6" s="314">
        <f>SUM(C7,C15,C31,C43,C54,C109,C133,C185,C190,C194,C221,C239,C257)</f>
        <v>10873251</v>
      </c>
    </row>
    <row r="7" spans="1:3">
      <c r="A7" s="313" t="s">
        <v>102</v>
      </c>
      <c r="B7" s="314"/>
      <c r="C7" s="314">
        <v>0</v>
      </c>
    </row>
    <row r="8" spans="1:3">
      <c r="A8" s="313" t="s">
        <v>1646</v>
      </c>
      <c r="B8" s="314"/>
      <c r="C8" s="314">
        <v>0</v>
      </c>
    </row>
    <row r="9" spans="1:3">
      <c r="A9" s="315" t="s">
        <v>1647</v>
      </c>
      <c r="B9" s="314"/>
      <c r="C9" s="314">
        <v>0</v>
      </c>
    </row>
    <row r="10" spans="1:3">
      <c r="A10" s="315" t="s">
        <v>1648</v>
      </c>
      <c r="B10" s="314"/>
      <c r="C10" s="314">
        <v>0</v>
      </c>
    </row>
    <row r="11" spans="1:3">
      <c r="A11" s="315" t="s">
        <v>1649</v>
      </c>
      <c r="B11" s="314"/>
      <c r="C11" s="314">
        <v>0</v>
      </c>
    </row>
    <row r="12" spans="1:3">
      <c r="A12" s="315" t="s">
        <v>1650</v>
      </c>
      <c r="B12" s="314"/>
      <c r="C12" s="314">
        <v>0</v>
      </c>
    </row>
    <row r="13" spans="1:3">
      <c r="A13" s="315" t="s">
        <v>1651</v>
      </c>
      <c r="B13" s="314"/>
      <c r="C13" s="314">
        <v>0</v>
      </c>
    </row>
    <row r="14" spans="1:3">
      <c r="A14" s="315" t="s">
        <v>1652</v>
      </c>
      <c r="B14" s="314"/>
      <c r="C14" s="314">
        <v>0</v>
      </c>
    </row>
    <row r="15" spans="1:3">
      <c r="A15" s="313" t="s">
        <v>103</v>
      </c>
      <c r="B15" s="314">
        <f>B16</f>
        <v>48</v>
      </c>
      <c r="C15" s="314">
        <v>1210</v>
      </c>
    </row>
    <row r="16" spans="1:3">
      <c r="A16" s="313" t="s">
        <v>1653</v>
      </c>
      <c r="B16" s="314">
        <v>48</v>
      </c>
      <c r="C16" s="314">
        <v>1210</v>
      </c>
    </row>
    <row r="17" spans="1:3">
      <c r="A17" s="315" t="s">
        <v>1654</v>
      </c>
      <c r="B17" s="314"/>
      <c r="C17" s="314">
        <v>0</v>
      </c>
    </row>
    <row r="18" spans="1:3">
      <c r="A18" s="315" t="s">
        <v>1655</v>
      </c>
      <c r="B18" s="314"/>
      <c r="C18" s="314">
        <v>0</v>
      </c>
    </row>
    <row r="19" spans="1:3">
      <c r="A19" s="315" t="s">
        <v>1656</v>
      </c>
      <c r="B19" s="314"/>
      <c r="C19" s="314">
        <v>0</v>
      </c>
    </row>
    <row r="20" spans="1:3">
      <c r="A20" s="315" t="s">
        <v>1657</v>
      </c>
      <c r="B20" s="314"/>
      <c r="C20" s="314">
        <v>0</v>
      </c>
    </row>
    <row r="21" spans="1:3">
      <c r="A21" s="315" t="s">
        <v>1480</v>
      </c>
      <c r="B21" s="314"/>
      <c r="C21" s="314">
        <v>1210</v>
      </c>
    </row>
    <row r="22" spans="1:3">
      <c r="A22" s="313" t="s">
        <v>1658</v>
      </c>
      <c r="B22" s="314"/>
      <c r="C22" s="314">
        <v>0</v>
      </c>
    </row>
    <row r="23" spans="1:3">
      <c r="A23" s="315" t="s">
        <v>1659</v>
      </c>
      <c r="B23" s="314"/>
      <c r="C23" s="314">
        <v>0</v>
      </c>
    </row>
    <row r="24" spans="1:3">
      <c r="A24" s="315" t="s">
        <v>1660</v>
      </c>
      <c r="B24" s="314"/>
      <c r="C24" s="314">
        <v>0</v>
      </c>
    </row>
    <row r="25" spans="1:3">
      <c r="A25" s="315" t="s">
        <v>1661</v>
      </c>
      <c r="B25" s="314"/>
      <c r="C25" s="314">
        <v>0</v>
      </c>
    </row>
    <row r="26" spans="1:3">
      <c r="A26" s="315" t="s">
        <v>1662</v>
      </c>
      <c r="B26" s="314"/>
      <c r="C26" s="314">
        <v>0</v>
      </c>
    </row>
    <row r="27" spans="1:3">
      <c r="A27" s="315" t="s">
        <v>1663</v>
      </c>
      <c r="B27" s="314"/>
      <c r="C27" s="314">
        <v>0</v>
      </c>
    </row>
    <row r="28" spans="1:3">
      <c r="A28" s="313" t="s">
        <v>1664</v>
      </c>
      <c r="B28" s="314"/>
      <c r="C28" s="314">
        <v>0</v>
      </c>
    </row>
    <row r="29" spans="1:3">
      <c r="A29" s="315" t="s">
        <v>1665</v>
      </c>
      <c r="B29" s="314"/>
      <c r="C29" s="314">
        <v>0</v>
      </c>
    </row>
    <row r="30" spans="1:3">
      <c r="A30" s="315" t="s">
        <v>1666</v>
      </c>
      <c r="B30" s="314"/>
      <c r="C30" s="314">
        <v>0</v>
      </c>
    </row>
    <row r="31" spans="1:3">
      <c r="A31" s="313" t="s">
        <v>104</v>
      </c>
      <c r="B31" s="314"/>
      <c r="C31" s="314">
        <v>0</v>
      </c>
    </row>
    <row r="32" spans="1:3">
      <c r="A32" s="313" t="s">
        <v>1667</v>
      </c>
      <c r="B32" s="314"/>
      <c r="C32" s="314">
        <v>0</v>
      </c>
    </row>
    <row r="33" spans="1:3">
      <c r="A33" s="315" t="s">
        <v>1668</v>
      </c>
      <c r="B33" s="314"/>
      <c r="C33" s="314">
        <v>0</v>
      </c>
    </row>
    <row r="34" spans="1:3">
      <c r="A34" s="315" t="s">
        <v>1669</v>
      </c>
      <c r="B34" s="314"/>
      <c r="C34" s="314">
        <v>0</v>
      </c>
    </row>
    <row r="35" spans="1:3">
      <c r="A35" s="315" t="s">
        <v>1670</v>
      </c>
      <c r="B35" s="314"/>
      <c r="C35" s="314">
        <v>0</v>
      </c>
    </row>
    <row r="36" spans="1:3">
      <c r="A36" s="313" t="s">
        <v>1671</v>
      </c>
      <c r="B36" s="314"/>
      <c r="C36" s="314">
        <v>0</v>
      </c>
    </row>
    <row r="37" spans="1:3">
      <c r="A37" s="315" t="s">
        <v>1668</v>
      </c>
      <c r="B37" s="314"/>
      <c r="C37" s="314">
        <v>0</v>
      </c>
    </row>
    <row r="38" spans="1:3">
      <c r="A38" s="315" t="s">
        <v>1669</v>
      </c>
      <c r="B38" s="314"/>
      <c r="C38" s="314">
        <v>0</v>
      </c>
    </row>
    <row r="39" spans="1:3">
      <c r="A39" s="315" t="s">
        <v>1672</v>
      </c>
      <c r="B39" s="314"/>
      <c r="C39" s="314">
        <v>0</v>
      </c>
    </row>
    <row r="40" spans="1:3">
      <c r="A40" s="313" t="s">
        <v>1673</v>
      </c>
      <c r="B40" s="314"/>
      <c r="C40" s="314">
        <v>0</v>
      </c>
    </row>
    <row r="41" spans="1:3">
      <c r="A41" s="315" t="s">
        <v>1669</v>
      </c>
      <c r="B41" s="314"/>
      <c r="C41" s="314">
        <v>0</v>
      </c>
    </row>
    <row r="42" spans="1:3">
      <c r="A42" s="315" t="s">
        <v>1674</v>
      </c>
      <c r="B42" s="314"/>
      <c r="C42" s="314">
        <v>0</v>
      </c>
    </row>
    <row r="43" spans="1:3">
      <c r="A43" s="313" t="s">
        <v>106</v>
      </c>
      <c r="B43" s="314"/>
      <c r="C43" s="314">
        <v>0</v>
      </c>
    </row>
    <row r="44" spans="1:3">
      <c r="A44" s="313" t="s">
        <v>1675</v>
      </c>
      <c r="B44" s="314"/>
      <c r="C44" s="314">
        <v>0</v>
      </c>
    </row>
    <row r="45" spans="1:3">
      <c r="A45" s="315" t="s">
        <v>1676</v>
      </c>
      <c r="B45" s="314"/>
      <c r="C45" s="314">
        <v>0</v>
      </c>
    </row>
    <row r="46" spans="1:3">
      <c r="A46" s="315" t="s">
        <v>1677</v>
      </c>
      <c r="B46" s="314"/>
      <c r="C46" s="314">
        <v>0</v>
      </c>
    </row>
    <row r="47" spans="1:3">
      <c r="A47" s="315" t="s">
        <v>1678</v>
      </c>
      <c r="B47" s="314"/>
      <c r="C47" s="314">
        <v>0</v>
      </c>
    </row>
    <row r="48" spans="1:3">
      <c r="A48" s="315" t="s">
        <v>1679</v>
      </c>
      <c r="B48" s="314"/>
      <c r="C48" s="314">
        <v>0</v>
      </c>
    </row>
    <row r="49" spans="1:3">
      <c r="A49" s="313" t="s">
        <v>1680</v>
      </c>
      <c r="B49" s="314"/>
      <c r="C49" s="314">
        <v>0</v>
      </c>
    </row>
    <row r="50" spans="1:3">
      <c r="A50" s="315" t="s">
        <v>1681</v>
      </c>
      <c r="B50" s="314"/>
      <c r="C50" s="314">
        <v>0</v>
      </c>
    </row>
    <row r="51" spans="1:3">
      <c r="A51" s="315" t="s">
        <v>1682</v>
      </c>
      <c r="B51" s="314"/>
      <c r="C51" s="314">
        <v>0</v>
      </c>
    </row>
    <row r="52" spans="1:3">
      <c r="A52" s="315" t="s">
        <v>1683</v>
      </c>
      <c r="B52" s="314"/>
      <c r="C52" s="314">
        <v>0</v>
      </c>
    </row>
    <row r="53" spans="1:3">
      <c r="A53" s="315" t="s">
        <v>1684</v>
      </c>
      <c r="B53" s="314"/>
      <c r="C53" s="314">
        <v>0</v>
      </c>
    </row>
    <row r="54" spans="1:3">
      <c r="A54" s="313" t="s">
        <v>107</v>
      </c>
      <c r="B54" s="314">
        <v>9118246</v>
      </c>
      <c r="C54" s="314">
        <v>6459883</v>
      </c>
    </row>
    <row r="55" spans="1:3">
      <c r="A55" s="313" t="s">
        <v>1685</v>
      </c>
      <c r="B55" s="314">
        <v>8967754</v>
      </c>
      <c r="C55" s="314">
        <v>5194501</v>
      </c>
    </row>
    <row r="56" spans="1:3">
      <c r="A56" s="315" t="s">
        <v>1483</v>
      </c>
      <c r="B56" s="314"/>
      <c r="C56" s="314">
        <v>1976557</v>
      </c>
    </row>
    <row r="57" spans="1:3">
      <c r="A57" s="315" t="s">
        <v>1484</v>
      </c>
      <c r="B57" s="314"/>
      <c r="C57" s="314">
        <v>189701</v>
      </c>
    </row>
    <row r="58" spans="1:3">
      <c r="A58" s="315" t="s">
        <v>1485</v>
      </c>
      <c r="B58" s="314"/>
      <c r="C58" s="314">
        <v>2156099</v>
      </c>
    </row>
    <row r="59" spans="1:3">
      <c r="A59" s="315" t="s">
        <v>1486</v>
      </c>
      <c r="B59" s="314"/>
      <c r="C59" s="314">
        <v>6253</v>
      </c>
    </row>
    <row r="60" spans="1:3">
      <c r="A60" s="315" t="s">
        <v>1487</v>
      </c>
      <c r="B60" s="314"/>
      <c r="C60" s="314">
        <v>335022</v>
      </c>
    </row>
    <row r="61" spans="1:3">
      <c r="A61" s="315" t="s">
        <v>1488</v>
      </c>
      <c r="B61" s="314"/>
      <c r="C61" s="314">
        <v>42316</v>
      </c>
    </row>
    <row r="62" spans="1:3">
      <c r="A62" s="315" t="s">
        <v>1489</v>
      </c>
      <c r="B62" s="314"/>
      <c r="C62" s="314">
        <v>40241</v>
      </c>
    </row>
    <row r="63" spans="1:3">
      <c r="A63" s="315" t="s">
        <v>1490</v>
      </c>
      <c r="B63" s="314"/>
      <c r="C63" s="314">
        <v>0</v>
      </c>
    </row>
    <row r="64" spans="1:3">
      <c r="A64" s="315" t="s">
        <v>1491</v>
      </c>
      <c r="B64" s="314"/>
      <c r="C64" s="314">
        <v>35164</v>
      </c>
    </row>
    <row r="65" spans="1:3">
      <c r="A65" s="315" t="s">
        <v>1492</v>
      </c>
      <c r="B65" s="314"/>
      <c r="C65" s="314">
        <v>368447</v>
      </c>
    </row>
    <row r="66" spans="1:3">
      <c r="A66" s="315" t="s">
        <v>1128</v>
      </c>
      <c r="B66" s="314"/>
      <c r="C66" s="314">
        <v>19</v>
      </c>
    </row>
    <row r="67" spans="1:3">
      <c r="A67" s="315" t="s">
        <v>1493</v>
      </c>
      <c r="B67" s="314"/>
      <c r="C67" s="314">
        <v>44682</v>
      </c>
    </row>
    <row r="68" spans="1:3">
      <c r="A68" s="313" t="s">
        <v>1494</v>
      </c>
      <c r="B68" s="314">
        <v>6878</v>
      </c>
      <c r="C68" s="314">
        <v>5331</v>
      </c>
    </row>
    <row r="69" spans="1:3">
      <c r="A69" s="315" t="s">
        <v>1483</v>
      </c>
      <c r="B69" s="314"/>
      <c r="C69" s="314">
        <v>0</v>
      </c>
    </row>
    <row r="70" spans="1:3">
      <c r="A70" s="315" t="s">
        <v>1484</v>
      </c>
      <c r="B70" s="314"/>
      <c r="C70" s="314">
        <v>1118</v>
      </c>
    </row>
    <row r="71" spans="1:3">
      <c r="A71" s="315" t="s">
        <v>1495</v>
      </c>
      <c r="B71" s="314"/>
      <c r="C71" s="314">
        <v>4213</v>
      </c>
    </row>
    <row r="72" spans="1:3">
      <c r="A72" s="313" t="s">
        <v>1686</v>
      </c>
      <c r="B72" s="314"/>
      <c r="C72" s="314">
        <v>0</v>
      </c>
    </row>
    <row r="73" spans="1:3">
      <c r="A73" s="313" t="s">
        <v>1687</v>
      </c>
      <c r="B73" s="314"/>
      <c r="C73" s="314">
        <v>0</v>
      </c>
    </row>
    <row r="74" spans="1:3">
      <c r="A74" s="315" t="s">
        <v>1688</v>
      </c>
      <c r="B74" s="314"/>
      <c r="C74" s="314">
        <v>0</v>
      </c>
    </row>
    <row r="75" spans="1:3">
      <c r="A75" s="315" t="s">
        <v>1689</v>
      </c>
      <c r="B75" s="314"/>
      <c r="C75" s="314">
        <v>0</v>
      </c>
    </row>
    <row r="76" spans="1:3">
      <c r="A76" s="315" t="s">
        <v>1690</v>
      </c>
      <c r="B76" s="314"/>
      <c r="C76" s="314">
        <v>0</v>
      </c>
    </row>
    <row r="77" spans="1:3">
      <c r="A77" s="315" t="s">
        <v>1691</v>
      </c>
      <c r="B77" s="314"/>
      <c r="C77" s="314">
        <v>0</v>
      </c>
    </row>
    <row r="78" spans="1:3">
      <c r="A78" s="315" t="s">
        <v>1692</v>
      </c>
      <c r="B78" s="314"/>
      <c r="C78" s="314">
        <v>0</v>
      </c>
    </row>
    <row r="79" spans="1:3">
      <c r="A79" s="313" t="s">
        <v>1496</v>
      </c>
      <c r="B79" s="314">
        <v>143614</v>
      </c>
      <c r="C79" s="314">
        <v>132189</v>
      </c>
    </row>
    <row r="80" spans="1:3">
      <c r="A80" s="315" t="s">
        <v>1497</v>
      </c>
      <c r="B80" s="314"/>
      <c r="C80" s="314">
        <v>132189</v>
      </c>
    </row>
    <row r="81" spans="1:3">
      <c r="A81" s="315" t="s">
        <v>1693</v>
      </c>
      <c r="B81" s="314"/>
      <c r="C81" s="314">
        <v>0</v>
      </c>
    </row>
    <row r="82" spans="1:3">
      <c r="A82" s="315" t="s">
        <v>1694</v>
      </c>
      <c r="B82" s="314"/>
      <c r="C82" s="314">
        <v>0</v>
      </c>
    </row>
    <row r="83" spans="1:3">
      <c r="A83" s="313" t="s">
        <v>1695</v>
      </c>
      <c r="B83" s="314"/>
      <c r="C83" s="314">
        <v>0</v>
      </c>
    </row>
    <row r="84" spans="1:3">
      <c r="A84" s="315" t="s">
        <v>1696</v>
      </c>
      <c r="B84" s="314"/>
      <c r="C84" s="314">
        <v>0</v>
      </c>
    </row>
    <row r="85" spans="1:3">
      <c r="A85" s="315" t="s">
        <v>1697</v>
      </c>
      <c r="B85" s="314"/>
      <c r="C85" s="314">
        <v>0</v>
      </c>
    </row>
    <row r="86" spans="1:3">
      <c r="A86" s="315" t="s">
        <v>1698</v>
      </c>
      <c r="B86" s="314"/>
      <c r="C86" s="314">
        <v>0</v>
      </c>
    </row>
    <row r="87" spans="1:3">
      <c r="A87" s="313" t="s">
        <v>1699</v>
      </c>
      <c r="B87" s="314"/>
      <c r="C87" s="314">
        <v>101800</v>
      </c>
    </row>
    <row r="88" spans="1:3">
      <c r="A88" s="315" t="s">
        <v>1696</v>
      </c>
      <c r="B88" s="314"/>
      <c r="C88" s="314">
        <v>0</v>
      </c>
    </row>
    <row r="89" spans="1:3">
      <c r="A89" s="315" t="s">
        <v>1697</v>
      </c>
      <c r="B89" s="314"/>
      <c r="C89" s="314">
        <v>0</v>
      </c>
    </row>
    <row r="90" spans="1:3">
      <c r="A90" s="315" t="s">
        <v>1500</v>
      </c>
      <c r="B90" s="314"/>
      <c r="C90" s="314">
        <v>101800</v>
      </c>
    </row>
    <row r="91" spans="1:3">
      <c r="A91" s="313" t="s">
        <v>1700</v>
      </c>
      <c r="B91" s="314"/>
      <c r="C91" s="314">
        <v>0</v>
      </c>
    </row>
    <row r="92" spans="1:3">
      <c r="A92" s="315" t="s">
        <v>1701</v>
      </c>
      <c r="B92" s="314"/>
      <c r="C92" s="314">
        <v>0</v>
      </c>
    </row>
    <row r="93" spans="1:3">
      <c r="A93" s="315" t="s">
        <v>1702</v>
      </c>
      <c r="B93" s="314"/>
      <c r="C93" s="314">
        <v>0</v>
      </c>
    </row>
    <row r="94" spans="1:3">
      <c r="A94" s="315" t="s">
        <v>1703</v>
      </c>
      <c r="B94" s="314"/>
      <c r="C94" s="314">
        <v>0</v>
      </c>
    </row>
    <row r="95" spans="1:3">
      <c r="A95" s="315" t="s">
        <v>1704</v>
      </c>
      <c r="B95" s="314"/>
      <c r="C95" s="314">
        <v>0</v>
      </c>
    </row>
    <row r="96" spans="1:3">
      <c r="A96" s="315" t="s">
        <v>1705</v>
      </c>
      <c r="B96" s="314"/>
      <c r="C96" s="314">
        <v>0</v>
      </c>
    </row>
    <row r="97" spans="1:3">
      <c r="A97" s="313" t="s">
        <v>1706</v>
      </c>
      <c r="B97" s="314"/>
      <c r="C97" s="314">
        <v>0</v>
      </c>
    </row>
    <row r="98" spans="1:3">
      <c r="A98" s="315" t="s">
        <v>1707</v>
      </c>
      <c r="B98" s="314"/>
      <c r="C98" s="314">
        <v>0</v>
      </c>
    </row>
    <row r="99" spans="1:3">
      <c r="A99" s="315" t="s">
        <v>1708</v>
      </c>
      <c r="B99" s="314"/>
      <c r="C99" s="314">
        <v>0</v>
      </c>
    </row>
    <row r="100" spans="1:3">
      <c r="A100" s="313" t="s">
        <v>1709</v>
      </c>
      <c r="B100" s="314"/>
      <c r="C100" s="314">
        <v>1026062</v>
      </c>
    </row>
    <row r="101" spans="1:3">
      <c r="A101" s="315" t="s">
        <v>1696</v>
      </c>
      <c r="B101" s="314"/>
      <c r="C101" s="314">
        <v>0</v>
      </c>
    </row>
    <row r="102" spans="1:3">
      <c r="A102" s="315" t="s">
        <v>1697</v>
      </c>
      <c r="B102" s="314"/>
      <c r="C102" s="314">
        <v>0</v>
      </c>
    </row>
    <row r="103" spans="1:3">
      <c r="A103" s="315" t="s">
        <v>1710</v>
      </c>
      <c r="B103" s="314"/>
      <c r="C103" s="314">
        <v>0</v>
      </c>
    </row>
    <row r="104" spans="1:3">
      <c r="A104" s="315" t="s">
        <v>1711</v>
      </c>
      <c r="B104" s="314"/>
      <c r="C104" s="314">
        <v>0</v>
      </c>
    </row>
    <row r="105" spans="1:3">
      <c r="A105" s="315" t="s">
        <v>1712</v>
      </c>
      <c r="B105" s="314"/>
      <c r="C105" s="314">
        <v>0</v>
      </c>
    </row>
    <row r="106" spans="1:3">
      <c r="A106" s="315" t="s">
        <v>1713</v>
      </c>
      <c r="B106" s="314"/>
      <c r="C106" s="314">
        <v>0</v>
      </c>
    </row>
    <row r="107" spans="1:3">
      <c r="A107" s="315" t="s">
        <v>1714</v>
      </c>
      <c r="B107" s="314"/>
      <c r="C107" s="314">
        <v>0</v>
      </c>
    </row>
    <row r="108" spans="1:3">
      <c r="A108" s="315" t="s">
        <v>1715</v>
      </c>
      <c r="B108" s="314"/>
      <c r="C108" s="314">
        <v>1026062</v>
      </c>
    </row>
    <row r="109" spans="1:3">
      <c r="A109" s="313" t="s">
        <v>108</v>
      </c>
      <c r="B109" s="314"/>
      <c r="C109" s="314">
        <v>0</v>
      </c>
    </row>
    <row r="110" spans="1:3">
      <c r="A110" s="313" t="s">
        <v>1716</v>
      </c>
      <c r="B110" s="314"/>
      <c r="C110" s="314">
        <v>0</v>
      </c>
    </row>
    <row r="111" spans="1:3">
      <c r="A111" s="315" t="s">
        <v>1669</v>
      </c>
      <c r="B111" s="314"/>
      <c r="C111" s="314">
        <v>0</v>
      </c>
    </row>
    <row r="112" spans="1:3">
      <c r="A112" s="315" t="s">
        <v>1717</v>
      </c>
      <c r="B112" s="314"/>
      <c r="C112" s="314">
        <v>0</v>
      </c>
    </row>
    <row r="113" spans="1:3">
      <c r="A113" s="315" t="s">
        <v>1718</v>
      </c>
      <c r="B113" s="314"/>
      <c r="C113" s="314">
        <v>0</v>
      </c>
    </row>
    <row r="114" spans="1:3">
      <c r="A114" s="315" t="s">
        <v>1719</v>
      </c>
      <c r="B114" s="314"/>
      <c r="C114" s="314">
        <v>0</v>
      </c>
    </row>
    <row r="115" spans="1:3">
      <c r="A115" s="313" t="s">
        <v>1720</v>
      </c>
      <c r="B115" s="314"/>
      <c r="C115" s="314">
        <v>0</v>
      </c>
    </row>
    <row r="116" spans="1:3">
      <c r="A116" s="315" t="s">
        <v>1669</v>
      </c>
      <c r="B116" s="314"/>
      <c r="C116" s="314">
        <v>0</v>
      </c>
    </row>
    <row r="117" spans="1:3">
      <c r="A117" s="315" t="s">
        <v>1717</v>
      </c>
      <c r="B117" s="314"/>
      <c r="C117" s="314">
        <v>0</v>
      </c>
    </row>
    <row r="118" spans="1:3">
      <c r="A118" s="315" t="s">
        <v>1721</v>
      </c>
      <c r="B118" s="314"/>
      <c r="C118" s="314">
        <v>0</v>
      </c>
    </row>
    <row r="119" spans="1:3">
      <c r="A119" s="315" t="s">
        <v>1722</v>
      </c>
      <c r="B119" s="314"/>
      <c r="C119" s="314">
        <v>0</v>
      </c>
    </row>
    <row r="120" spans="1:3">
      <c r="A120" s="313" t="s">
        <v>1723</v>
      </c>
      <c r="B120" s="314"/>
      <c r="C120" s="314">
        <v>0</v>
      </c>
    </row>
    <row r="121" spans="1:3">
      <c r="A121" s="315" t="s">
        <v>878</v>
      </c>
      <c r="B121" s="314"/>
      <c r="C121" s="314">
        <v>0</v>
      </c>
    </row>
    <row r="122" spans="1:3">
      <c r="A122" s="315" t="s">
        <v>1724</v>
      </c>
      <c r="B122" s="314"/>
      <c r="C122" s="314">
        <v>0</v>
      </c>
    </row>
    <row r="123" spans="1:3">
      <c r="A123" s="315" t="s">
        <v>1725</v>
      </c>
      <c r="B123" s="314"/>
      <c r="C123" s="314">
        <v>0</v>
      </c>
    </row>
    <row r="124" spans="1:3">
      <c r="A124" s="315" t="s">
        <v>1726</v>
      </c>
      <c r="B124" s="314"/>
      <c r="C124" s="314">
        <v>0</v>
      </c>
    </row>
    <row r="125" spans="1:3">
      <c r="A125" s="313" t="s">
        <v>1727</v>
      </c>
      <c r="B125" s="314"/>
      <c r="C125" s="314">
        <v>0</v>
      </c>
    </row>
    <row r="126" spans="1:3">
      <c r="A126" s="315" t="s">
        <v>1728</v>
      </c>
      <c r="B126" s="314"/>
      <c r="C126" s="314">
        <v>0</v>
      </c>
    </row>
    <row r="127" spans="1:3">
      <c r="A127" s="315" t="s">
        <v>1729</v>
      </c>
      <c r="B127" s="314"/>
      <c r="C127" s="314">
        <v>0</v>
      </c>
    </row>
    <row r="128" spans="1:3">
      <c r="A128" s="313" t="s">
        <v>1730</v>
      </c>
      <c r="B128" s="314"/>
      <c r="C128" s="314">
        <v>0</v>
      </c>
    </row>
    <row r="129" spans="1:3">
      <c r="A129" s="315" t="s">
        <v>1731</v>
      </c>
      <c r="B129" s="314"/>
      <c r="C129" s="314">
        <v>0</v>
      </c>
    </row>
    <row r="130" spans="1:3">
      <c r="A130" s="315" t="s">
        <v>1732</v>
      </c>
      <c r="B130" s="314"/>
      <c r="C130" s="314">
        <v>0</v>
      </c>
    </row>
    <row r="131" spans="1:3">
      <c r="A131" s="315" t="s">
        <v>1733</v>
      </c>
      <c r="B131" s="314"/>
      <c r="C131" s="314">
        <v>0</v>
      </c>
    </row>
    <row r="132" spans="1:3">
      <c r="A132" s="315" t="s">
        <v>1734</v>
      </c>
      <c r="B132" s="314"/>
      <c r="C132" s="314">
        <v>0</v>
      </c>
    </row>
    <row r="133" spans="1:3">
      <c r="A133" s="313" t="s">
        <v>109</v>
      </c>
      <c r="B133" s="314">
        <v>108</v>
      </c>
      <c r="C133" s="314">
        <v>31889</v>
      </c>
    </row>
    <row r="134" spans="1:3">
      <c r="A134" s="313" t="s">
        <v>1735</v>
      </c>
      <c r="B134" s="314"/>
      <c r="C134" s="314">
        <v>0</v>
      </c>
    </row>
    <row r="135" spans="1:3">
      <c r="A135" s="315" t="s">
        <v>914</v>
      </c>
      <c r="B135" s="314"/>
      <c r="C135" s="314">
        <v>0</v>
      </c>
    </row>
    <row r="136" spans="1:3">
      <c r="A136" s="315" t="s">
        <v>915</v>
      </c>
      <c r="B136" s="314"/>
      <c r="C136" s="314">
        <v>0</v>
      </c>
    </row>
    <row r="137" spans="1:3">
      <c r="A137" s="315" t="s">
        <v>1736</v>
      </c>
      <c r="B137" s="314"/>
      <c r="C137" s="314">
        <v>0</v>
      </c>
    </row>
    <row r="138" spans="1:3">
      <c r="A138" s="315" t="s">
        <v>1737</v>
      </c>
      <c r="B138" s="314"/>
      <c r="C138" s="314">
        <v>0</v>
      </c>
    </row>
    <row r="139" spans="1:3">
      <c r="A139" s="313" t="s">
        <v>1738</v>
      </c>
      <c r="B139" s="314"/>
      <c r="C139" s="314">
        <v>0</v>
      </c>
    </row>
    <row r="140" spans="1:3">
      <c r="A140" s="315" t="s">
        <v>1736</v>
      </c>
      <c r="B140" s="314"/>
      <c r="C140" s="314">
        <v>0</v>
      </c>
    </row>
    <row r="141" spans="1:3">
      <c r="A141" s="315" t="s">
        <v>1739</v>
      </c>
      <c r="B141" s="314"/>
      <c r="C141" s="314">
        <v>0</v>
      </c>
    </row>
    <row r="142" spans="1:3">
      <c r="A142" s="315" t="s">
        <v>1740</v>
      </c>
      <c r="B142" s="314"/>
      <c r="C142" s="314">
        <v>0</v>
      </c>
    </row>
    <row r="143" spans="1:3">
      <c r="A143" s="315" t="s">
        <v>1741</v>
      </c>
      <c r="B143" s="314"/>
      <c r="C143" s="314">
        <v>0</v>
      </c>
    </row>
    <row r="144" spans="1:3">
      <c r="A144" s="313" t="s">
        <v>1742</v>
      </c>
      <c r="B144" s="314"/>
      <c r="C144" s="314">
        <v>0</v>
      </c>
    </row>
    <row r="145" spans="1:3">
      <c r="A145" s="315" t="s">
        <v>924</v>
      </c>
      <c r="B145" s="314"/>
      <c r="C145" s="314">
        <v>0</v>
      </c>
    </row>
    <row r="146" spans="1:3">
      <c r="A146" s="315" t="s">
        <v>1743</v>
      </c>
      <c r="B146" s="314"/>
      <c r="C146" s="314">
        <v>0</v>
      </c>
    </row>
    <row r="147" spans="1:3">
      <c r="A147" s="315" t="s">
        <v>1503</v>
      </c>
      <c r="B147" s="314"/>
      <c r="C147" s="314">
        <v>0</v>
      </c>
    </row>
    <row r="148" spans="1:3">
      <c r="A148" s="315" t="s">
        <v>1504</v>
      </c>
      <c r="B148" s="314"/>
      <c r="C148" s="314">
        <v>0</v>
      </c>
    </row>
    <row r="149" spans="1:3">
      <c r="A149" s="313" t="s">
        <v>1744</v>
      </c>
      <c r="B149" s="314"/>
      <c r="C149" s="314">
        <v>0</v>
      </c>
    </row>
    <row r="150" spans="1:3">
      <c r="A150" s="315" t="s">
        <v>1745</v>
      </c>
      <c r="B150" s="314"/>
      <c r="C150" s="314">
        <v>0</v>
      </c>
    </row>
    <row r="151" spans="1:3">
      <c r="A151" s="315" t="s">
        <v>1746</v>
      </c>
      <c r="B151" s="314"/>
      <c r="C151" s="314">
        <v>0</v>
      </c>
    </row>
    <row r="152" spans="1:3">
      <c r="A152" s="315" t="s">
        <v>1747</v>
      </c>
      <c r="B152" s="314"/>
      <c r="C152" s="314">
        <v>0</v>
      </c>
    </row>
    <row r="153" spans="1:3">
      <c r="A153" s="315" t="s">
        <v>1748</v>
      </c>
      <c r="B153" s="314"/>
      <c r="C153" s="314">
        <v>0</v>
      </c>
    </row>
    <row r="154" spans="1:3">
      <c r="A154" s="315" t="s">
        <v>1749</v>
      </c>
      <c r="B154" s="314"/>
      <c r="C154" s="314">
        <v>0</v>
      </c>
    </row>
    <row r="155" spans="1:3">
      <c r="A155" s="315" t="s">
        <v>1750</v>
      </c>
      <c r="B155" s="314"/>
      <c r="C155" s="314">
        <v>0</v>
      </c>
    </row>
    <row r="156" spans="1:3">
      <c r="A156" s="315" t="s">
        <v>1751</v>
      </c>
      <c r="B156" s="314"/>
      <c r="C156" s="314">
        <v>0</v>
      </c>
    </row>
    <row r="157" spans="1:3">
      <c r="A157" s="315" t="s">
        <v>1752</v>
      </c>
      <c r="B157" s="314"/>
      <c r="C157" s="314">
        <v>0</v>
      </c>
    </row>
    <row r="158" spans="1:3">
      <c r="A158" s="313" t="s">
        <v>1753</v>
      </c>
      <c r="B158" s="314"/>
      <c r="C158" s="314">
        <v>0</v>
      </c>
    </row>
    <row r="159" spans="1:3">
      <c r="A159" s="315" t="s">
        <v>1754</v>
      </c>
      <c r="B159" s="314"/>
      <c r="C159" s="314">
        <v>0</v>
      </c>
    </row>
    <row r="160" spans="1:3">
      <c r="A160" s="315" t="s">
        <v>1755</v>
      </c>
      <c r="B160" s="314"/>
      <c r="C160" s="314">
        <v>0</v>
      </c>
    </row>
    <row r="161" spans="1:3">
      <c r="A161" s="315" t="s">
        <v>1756</v>
      </c>
      <c r="B161" s="314"/>
      <c r="C161" s="314">
        <v>0</v>
      </c>
    </row>
    <row r="162" spans="1:3">
      <c r="A162" s="315" t="s">
        <v>1757</v>
      </c>
      <c r="B162" s="314"/>
      <c r="C162" s="314">
        <v>0</v>
      </c>
    </row>
    <row r="163" spans="1:3">
      <c r="A163" s="315" t="s">
        <v>1758</v>
      </c>
      <c r="B163" s="314"/>
      <c r="C163" s="314">
        <v>0</v>
      </c>
    </row>
    <row r="164" spans="1:3">
      <c r="A164" s="315" t="s">
        <v>1759</v>
      </c>
      <c r="B164" s="314"/>
      <c r="C164" s="314">
        <v>0</v>
      </c>
    </row>
    <row r="165" spans="1:3">
      <c r="A165" s="313" t="s">
        <v>1505</v>
      </c>
      <c r="B165" s="314">
        <v>108</v>
      </c>
      <c r="C165" s="314">
        <v>31889</v>
      </c>
    </row>
    <row r="166" spans="1:3">
      <c r="A166" s="315" t="s">
        <v>1506</v>
      </c>
      <c r="B166" s="314"/>
      <c r="C166" s="314">
        <v>27249</v>
      </c>
    </row>
    <row r="167" spans="1:3">
      <c r="A167" s="315" t="s">
        <v>946</v>
      </c>
      <c r="B167" s="314"/>
      <c r="C167" s="314">
        <v>0</v>
      </c>
    </row>
    <row r="168" spans="1:3">
      <c r="A168" s="315" t="s">
        <v>1507</v>
      </c>
      <c r="B168" s="314"/>
      <c r="C168" s="314">
        <v>624</v>
      </c>
    </row>
    <row r="169" spans="1:3">
      <c r="A169" s="315" t="s">
        <v>1508</v>
      </c>
      <c r="B169" s="314"/>
      <c r="C169" s="314">
        <v>874</v>
      </c>
    </row>
    <row r="170" spans="1:3">
      <c r="A170" s="315" t="s">
        <v>1760</v>
      </c>
      <c r="B170" s="314"/>
      <c r="C170" s="314">
        <v>0</v>
      </c>
    </row>
    <row r="171" spans="1:3">
      <c r="A171" s="315" t="s">
        <v>1509</v>
      </c>
      <c r="B171" s="314"/>
      <c r="C171" s="314">
        <v>3142</v>
      </c>
    </row>
    <row r="172" spans="1:3">
      <c r="A172" s="315" t="s">
        <v>1761</v>
      </c>
      <c r="B172" s="314"/>
      <c r="C172" s="314">
        <v>0</v>
      </c>
    </row>
    <row r="173" spans="1:3">
      <c r="A173" s="315" t="s">
        <v>1762</v>
      </c>
      <c r="B173" s="314"/>
      <c r="C173" s="314">
        <v>0</v>
      </c>
    </row>
    <row r="174" spans="1:3">
      <c r="A174" s="313" t="s">
        <v>1763</v>
      </c>
      <c r="B174" s="314"/>
      <c r="C174" s="314">
        <v>0</v>
      </c>
    </row>
    <row r="175" spans="1:3">
      <c r="A175" s="315" t="s">
        <v>1764</v>
      </c>
      <c r="B175" s="314"/>
      <c r="C175" s="314">
        <v>0</v>
      </c>
    </row>
    <row r="176" spans="1:3">
      <c r="A176" s="315" t="s">
        <v>1765</v>
      </c>
      <c r="B176" s="314"/>
      <c r="C176" s="314">
        <v>0</v>
      </c>
    </row>
    <row r="177" spans="1:3">
      <c r="A177" s="313" t="s">
        <v>1766</v>
      </c>
      <c r="B177" s="314"/>
      <c r="C177" s="314">
        <v>0</v>
      </c>
    </row>
    <row r="178" spans="1:3">
      <c r="A178" s="315" t="s">
        <v>1764</v>
      </c>
      <c r="B178" s="314"/>
      <c r="C178" s="314">
        <v>0</v>
      </c>
    </row>
    <row r="179" spans="1:3">
      <c r="A179" s="315" t="s">
        <v>1767</v>
      </c>
      <c r="B179" s="314"/>
      <c r="C179" s="314">
        <v>0</v>
      </c>
    </row>
    <row r="180" spans="1:3">
      <c r="A180" s="313" t="s">
        <v>1768</v>
      </c>
      <c r="B180" s="314"/>
      <c r="C180" s="314">
        <v>0</v>
      </c>
    </row>
    <row r="181" spans="1:3">
      <c r="A181" s="313" t="s">
        <v>1769</v>
      </c>
      <c r="B181" s="314"/>
      <c r="C181" s="314">
        <v>0</v>
      </c>
    </row>
    <row r="182" spans="1:3">
      <c r="A182" s="315" t="s">
        <v>1770</v>
      </c>
      <c r="B182" s="314"/>
      <c r="C182" s="314">
        <v>0</v>
      </c>
    </row>
    <row r="183" spans="1:3">
      <c r="A183" s="315" t="s">
        <v>1771</v>
      </c>
      <c r="B183" s="314"/>
      <c r="C183" s="314">
        <v>0</v>
      </c>
    </row>
    <row r="184" spans="1:3">
      <c r="A184" s="315" t="s">
        <v>1772</v>
      </c>
      <c r="B184" s="314"/>
      <c r="C184" s="314">
        <v>0</v>
      </c>
    </row>
    <row r="185" spans="1:3">
      <c r="A185" s="313" t="s">
        <v>110</v>
      </c>
      <c r="B185" s="314"/>
      <c r="C185" s="314">
        <v>0</v>
      </c>
    </row>
    <row r="186" spans="1:3">
      <c r="A186" s="313" t="s">
        <v>1773</v>
      </c>
      <c r="B186" s="314"/>
      <c r="C186" s="314">
        <v>0</v>
      </c>
    </row>
    <row r="187" spans="1:3">
      <c r="A187" s="315" t="s">
        <v>1774</v>
      </c>
      <c r="B187" s="314"/>
      <c r="C187" s="314">
        <v>0</v>
      </c>
    </row>
    <row r="188" spans="1:3">
      <c r="A188" s="315" t="s">
        <v>1775</v>
      </c>
      <c r="B188" s="314"/>
      <c r="C188" s="314">
        <v>0</v>
      </c>
    </row>
    <row r="189" spans="1:3">
      <c r="A189" s="315" t="s">
        <v>1776</v>
      </c>
      <c r="B189" s="314"/>
      <c r="C189" s="314">
        <v>0</v>
      </c>
    </row>
    <row r="190" spans="1:3">
      <c r="A190" s="313" t="s">
        <v>112</v>
      </c>
      <c r="B190" s="314"/>
      <c r="C190" s="314">
        <v>0</v>
      </c>
    </row>
    <row r="191" spans="1:3">
      <c r="A191" s="313" t="s">
        <v>1062</v>
      </c>
      <c r="B191" s="314"/>
      <c r="C191" s="314">
        <v>0</v>
      </c>
    </row>
    <row r="192" spans="1:3">
      <c r="A192" s="315" t="s">
        <v>1777</v>
      </c>
      <c r="B192" s="314"/>
      <c r="C192" s="314">
        <v>0</v>
      </c>
    </row>
    <row r="193" spans="1:3">
      <c r="A193" s="315" t="s">
        <v>1778</v>
      </c>
      <c r="B193" s="314"/>
      <c r="C193" s="314">
        <v>0</v>
      </c>
    </row>
    <row r="194" spans="1:3">
      <c r="A194" s="313" t="s">
        <v>121</v>
      </c>
      <c r="B194" s="314">
        <v>2805983</v>
      </c>
      <c r="C194" s="314">
        <v>4080497</v>
      </c>
    </row>
    <row r="195" spans="1:3">
      <c r="A195" s="313" t="s">
        <v>1511</v>
      </c>
      <c r="B195" s="314">
        <v>2720929</v>
      </c>
      <c r="C195" s="314">
        <v>4000472</v>
      </c>
    </row>
    <row r="196" spans="1:3">
      <c r="A196" s="315" t="s">
        <v>1779</v>
      </c>
      <c r="B196" s="314"/>
      <c r="C196" s="314">
        <v>0</v>
      </c>
    </row>
    <row r="197" spans="1:3">
      <c r="A197" s="315" t="s">
        <v>1512</v>
      </c>
      <c r="B197" s="314"/>
      <c r="C197" s="314">
        <v>4000472</v>
      </c>
    </row>
    <row r="198" spans="1:3">
      <c r="A198" s="315" t="s">
        <v>1780</v>
      </c>
      <c r="B198" s="314"/>
      <c r="C198" s="314">
        <v>0</v>
      </c>
    </row>
    <row r="199" spans="1:3">
      <c r="A199" s="313" t="s">
        <v>1513</v>
      </c>
      <c r="B199" s="314">
        <v>16226</v>
      </c>
      <c r="C199" s="314">
        <v>15779</v>
      </c>
    </row>
    <row r="200" spans="1:3">
      <c r="A200" s="315" t="s">
        <v>1781</v>
      </c>
      <c r="B200" s="314"/>
      <c r="C200" s="314">
        <v>0</v>
      </c>
    </row>
    <row r="201" spans="1:3">
      <c r="A201" s="315" t="s">
        <v>1782</v>
      </c>
      <c r="B201" s="314"/>
      <c r="C201" s="314">
        <v>0</v>
      </c>
    </row>
    <row r="202" spans="1:3">
      <c r="A202" s="315" t="s">
        <v>1514</v>
      </c>
      <c r="B202" s="314"/>
      <c r="C202" s="314">
        <v>9748</v>
      </c>
    </row>
    <row r="203" spans="1:3">
      <c r="A203" s="315" t="s">
        <v>1515</v>
      </c>
      <c r="B203" s="314"/>
      <c r="C203" s="314">
        <v>6031</v>
      </c>
    </row>
    <row r="204" spans="1:3">
      <c r="A204" s="315" t="s">
        <v>1783</v>
      </c>
      <c r="B204" s="314"/>
      <c r="C204" s="314">
        <v>0</v>
      </c>
    </row>
    <row r="205" spans="1:3">
      <c r="A205" s="315" t="s">
        <v>1784</v>
      </c>
      <c r="B205" s="314"/>
      <c r="C205" s="314">
        <v>0</v>
      </c>
    </row>
    <row r="206" spans="1:3">
      <c r="A206" s="315" t="s">
        <v>1785</v>
      </c>
      <c r="B206" s="314"/>
      <c r="C206" s="314">
        <v>0</v>
      </c>
    </row>
    <row r="207" spans="1:3">
      <c r="A207" s="315" t="s">
        <v>1786</v>
      </c>
      <c r="B207" s="314"/>
      <c r="C207" s="314">
        <v>0</v>
      </c>
    </row>
    <row r="208" spans="1:3">
      <c r="A208" s="313" t="s">
        <v>1787</v>
      </c>
      <c r="B208" s="314"/>
      <c r="C208" s="314">
        <v>0</v>
      </c>
    </row>
    <row r="209" spans="1:3">
      <c r="A209" s="313" t="s">
        <v>1788</v>
      </c>
      <c r="B209" s="314">
        <v>68828</v>
      </c>
      <c r="C209" s="314">
        <v>64246</v>
      </c>
    </row>
    <row r="210" spans="1:3">
      <c r="A210" s="315" t="s">
        <v>1789</v>
      </c>
      <c r="B210" s="314"/>
      <c r="C210" s="314">
        <v>0</v>
      </c>
    </row>
    <row r="211" spans="1:3">
      <c r="A211" s="315" t="s">
        <v>1517</v>
      </c>
      <c r="B211" s="314"/>
      <c r="C211" s="314">
        <v>30103</v>
      </c>
    </row>
    <row r="212" spans="1:3">
      <c r="A212" s="315" t="s">
        <v>1518</v>
      </c>
      <c r="B212" s="314"/>
      <c r="C212" s="314">
        <v>30215</v>
      </c>
    </row>
    <row r="213" spans="1:3">
      <c r="A213" s="315" t="s">
        <v>1790</v>
      </c>
      <c r="B213" s="314"/>
      <c r="C213" s="314">
        <v>0</v>
      </c>
    </row>
    <row r="214" spans="1:3">
      <c r="A214" s="315" t="s">
        <v>1791</v>
      </c>
      <c r="B214" s="314"/>
      <c r="C214" s="314">
        <v>0</v>
      </c>
    </row>
    <row r="215" spans="1:3">
      <c r="A215" s="315" t="s">
        <v>1519</v>
      </c>
      <c r="B215" s="314"/>
      <c r="C215" s="314">
        <v>2837</v>
      </c>
    </row>
    <row r="216" spans="1:3">
      <c r="A216" s="315" t="s">
        <v>1792</v>
      </c>
      <c r="B216" s="314"/>
      <c r="C216" s="314">
        <v>0</v>
      </c>
    </row>
    <row r="217" spans="1:3">
      <c r="A217" s="315" t="s">
        <v>1793</v>
      </c>
      <c r="B217" s="314"/>
      <c r="C217" s="314">
        <v>0</v>
      </c>
    </row>
    <row r="218" spans="1:3">
      <c r="A218" s="315" t="s">
        <v>1794</v>
      </c>
      <c r="B218" s="314"/>
      <c r="C218" s="314">
        <v>0</v>
      </c>
    </row>
    <row r="219" spans="1:3">
      <c r="A219" s="315" t="s">
        <v>1520</v>
      </c>
      <c r="B219" s="314"/>
      <c r="C219" s="314">
        <v>1091</v>
      </c>
    </row>
    <row r="220" spans="1:3">
      <c r="A220" s="315" t="s">
        <v>1795</v>
      </c>
      <c r="B220" s="314"/>
      <c r="C220" s="314">
        <v>0</v>
      </c>
    </row>
    <row r="221" spans="1:3">
      <c r="A221" s="313" t="s">
        <v>119</v>
      </c>
      <c r="B221" s="314">
        <v>329545.07</v>
      </c>
      <c r="C221" s="314">
        <v>294918</v>
      </c>
    </row>
    <row r="222" spans="1:3">
      <c r="A222" s="313" t="s">
        <v>1522</v>
      </c>
      <c r="B222" s="314">
        <v>329545.07</v>
      </c>
      <c r="C222" s="314">
        <v>294918</v>
      </c>
    </row>
    <row r="223" spans="1:3">
      <c r="A223" s="315" t="s">
        <v>1796</v>
      </c>
      <c r="B223" s="314"/>
      <c r="C223" s="314">
        <v>0</v>
      </c>
    </row>
    <row r="224" spans="1:3">
      <c r="A224" s="315" t="s">
        <v>1797</v>
      </c>
      <c r="B224" s="314"/>
      <c r="C224" s="314">
        <v>0</v>
      </c>
    </row>
    <row r="225" spans="1:3">
      <c r="A225" s="315" t="s">
        <v>1798</v>
      </c>
      <c r="B225" s="314"/>
      <c r="C225" s="314">
        <v>0</v>
      </c>
    </row>
    <row r="226" spans="1:3">
      <c r="A226" s="315" t="s">
        <v>1799</v>
      </c>
      <c r="B226" s="314"/>
      <c r="C226" s="314">
        <v>142214</v>
      </c>
    </row>
    <row r="227" spans="1:3">
      <c r="A227" s="315" t="s">
        <v>1800</v>
      </c>
      <c r="B227" s="314"/>
      <c r="C227" s="314">
        <v>0</v>
      </c>
    </row>
    <row r="228" spans="1:3">
      <c r="A228" s="315" t="s">
        <v>1801</v>
      </c>
      <c r="B228" s="314"/>
      <c r="C228" s="314">
        <v>0</v>
      </c>
    </row>
    <row r="229" spans="1:3">
      <c r="A229" s="315" t="s">
        <v>1802</v>
      </c>
      <c r="B229" s="314"/>
      <c r="C229" s="314">
        <v>0</v>
      </c>
    </row>
    <row r="230" spans="1:3">
      <c r="A230" s="315" t="s">
        <v>1803</v>
      </c>
      <c r="B230" s="314"/>
      <c r="C230" s="314">
        <v>0</v>
      </c>
    </row>
    <row r="231" spans="1:3">
      <c r="A231" s="315" t="s">
        <v>1804</v>
      </c>
      <c r="B231" s="314"/>
      <c r="C231" s="314">
        <v>0</v>
      </c>
    </row>
    <row r="232" spans="1:3">
      <c r="A232" s="315" t="s">
        <v>1805</v>
      </c>
      <c r="B232" s="314"/>
      <c r="C232" s="314">
        <v>0</v>
      </c>
    </row>
    <row r="233" spans="1:3">
      <c r="A233" s="315" t="s">
        <v>1523</v>
      </c>
      <c r="B233" s="314"/>
      <c r="C233" s="314">
        <v>720</v>
      </c>
    </row>
    <row r="234" spans="1:3">
      <c r="A234" s="315" t="s">
        <v>1806</v>
      </c>
      <c r="B234" s="314"/>
      <c r="C234" s="314">
        <v>5280</v>
      </c>
    </row>
    <row r="235" spans="1:3">
      <c r="A235" s="315" t="s">
        <v>1807</v>
      </c>
      <c r="B235" s="314"/>
      <c r="C235" s="314">
        <v>0</v>
      </c>
    </row>
    <row r="236" spans="1:3">
      <c r="A236" s="315" t="s">
        <v>1524</v>
      </c>
      <c r="B236" s="314"/>
      <c r="C236" s="314">
        <v>9928</v>
      </c>
    </row>
    <row r="237" spans="1:3">
      <c r="A237" s="315" t="s">
        <v>1525</v>
      </c>
      <c r="B237" s="314"/>
      <c r="C237" s="314">
        <v>135684</v>
      </c>
    </row>
    <row r="238" spans="1:3">
      <c r="A238" s="315" t="s">
        <v>1808</v>
      </c>
      <c r="B238" s="314"/>
      <c r="C238" s="314">
        <v>1092</v>
      </c>
    </row>
    <row r="239" spans="1:3">
      <c r="A239" s="313" t="s">
        <v>120</v>
      </c>
      <c r="B239" s="314">
        <v>7545</v>
      </c>
      <c r="C239" s="314">
        <v>4559</v>
      </c>
    </row>
    <row r="240" spans="1:3">
      <c r="A240" s="313" t="s">
        <v>1527</v>
      </c>
      <c r="B240" s="314">
        <v>7545</v>
      </c>
      <c r="C240" s="314">
        <v>4559</v>
      </c>
    </row>
    <row r="241" spans="1:3">
      <c r="A241" s="315" t="s">
        <v>1809</v>
      </c>
      <c r="B241" s="314"/>
      <c r="C241" s="314">
        <v>0</v>
      </c>
    </row>
    <row r="242" spans="1:3">
      <c r="A242" s="315" t="s">
        <v>1810</v>
      </c>
      <c r="B242" s="314"/>
      <c r="C242" s="314">
        <v>0</v>
      </c>
    </row>
    <row r="243" spans="1:3">
      <c r="A243" s="315" t="s">
        <v>1811</v>
      </c>
      <c r="B243" s="314"/>
      <c r="C243" s="314">
        <v>0</v>
      </c>
    </row>
    <row r="244" spans="1:3">
      <c r="A244" s="315" t="s">
        <v>1812</v>
      </c>
      <c r="B244" s="314"/>
      <c r="C244" s="314">
        <v>1103</v>
      </c>
    </row>
    <row r="245" spans="1:3">
      <c r="A245" s="315" t="s">
        <v>1813</v>
      </c>
      <c r="B245" s="314"/>
      <c r="C245" s="314">
        <v>0</v>
      </c>
    </row>
    <row r="246" spans="1:3">
      <c r="A246" s="315" t="s">
        <v>1814</v>
      </c>
      <c r="B246" s="314"/>
      <c r="C246" s="314">
        <v>0</v>
      </c>
    </row>
    <row r="247" spans="1:3">
      <c r="A247" s="315" t="s">
        <v>1815</v>
      </c>
      <c r="B247" s="314"/>
      <c r="C247" s="314">
        <v>0</v>
      </c>
    </row>
    <row r="248" spans="1:3">
      <c r="A248" s="315" t="s">
        <v>1816</v>
      </c>
      <c r="B248" s="314"/>
      <c r="C248" s="314">
        <v>0</v>
      </c>
    </row>
    <row r="249" spans="1:3">
      <c r="A249" s="315" t="s">
        <v>1817</v>
      </c>
      <c r="B249" s="314"/>
      <c r="C249" s="314">
        <v>0</v>
      </c>
    </row>
    <row r="250" spans="1:3">
      <c r="A250" s="315" t="s">
        <v>1818</v>
      </c>
      <c r="B250" s="314"/>
      <c r="C250" s="314">
        <v>0</v>
      </c>
    </row>
    <row r="251" spans="1:3">
      <c r="A251" s="315" t="s">
        <v>1528</v>
      </c>
      <c r="B251" s="314"/>
      <c r="C251" s="314">
        <v>1</v>
      </c>
    </row>
    <row r="252" spans="1:3">
      <c r="A252" s="315" t="s">
        <v>1819</v>
      </c>
      <c r="B252" s="314"/>
      <c r="C252" s="314">
        <v>0</v>
      </c>
    </row>
    <row r="253" spans="1:3">
      <c r="A253" s="315" t="s">
        <v>1820</v>
      </c>
      <c r="B253" s="314"/>
      <c r="C253" s="314">
        <v>0</v>
      </c>
    </row>
    <row r="254" spans="1:3">
      <c r="A254" s="315" t="s">
        <v>1529</v>
      </c>
      <c r="B254" s="314"/>
      <c r="C254" s="314">
        <v>127</v>
      </c>
    </row>
    <row r="255" spans="1:3">
      <c r="A255" s="315" t="s">
        <v>1530</v>
      </c>
      <c r="B255" s="314"/>
      <c r="C255" s="314">
        <v>3224</v>
      </c>
    </row>
    <row r="256" spans="1:3">
      <c r="A256" s="315" t="s">
        <v>1821</v>
      </c>
      <c r="B256" s="314"/>
      <c r="C256" s="314">
        <v>104</v>
      </c>
    </row>
    <row r="257" spans="1:3">
      <c r="A257" s="358" t="s">
        <v>1822</v>
      </c>
      <c r="B257" s="314">
        <v>349</v>
      </c>
      <c r="C257" s="314">
        <v>295</v>
      </c>
    </row>
    <row r="258" spans="1:3">
      <c r="A258" s="358" t="s">
        <v>1269</v>
      </c>
      <c r="B258" s="314"/>
      <c r="C258" s="314">
        <v>23</v>
      </c>
    </row>
    <row r="259" spans="1:3">
      <c r="A259" s="359" t="s">
        <v>1823</v>
      </c>
      <c r="B259" s="314"/>
      <c r="C259" s="314">
        <v>0</v>
      </c>
    </row>
    <row r="260" spans="1:3">
      <c r="A260" s="359" t="s">
        <v>1824</v>
      </c>
      <c r="B260" s="314"/>
      <c r="C260" s="314">
        <v>0</v>
      </c>
    </row>
    <row r="261" spans="1:3">
      <c r="A261" s="359" t="s">
        <v>1825</v>
      </c>
      <c r="B261" s="314"/>
      <c r="C261" s="314">
        <v>0</v>
      </c>
    </row>
    <row r="262" spans="1:3">
      <c r="A262" s="359" t="s">
        <v>1826</v>
      </c>
      <c r="B262" s="314"/>
      <c r="C262" s="314">
        <v>0</v>
      </c>
    </row>
    <row r="263" customHeight="true" spans="1:3">
      <c r="A263" s="359" t="s">
        <v>1827</v>
      </c>
      <c r="B263" s="314"/>
      <c r="C263" s="314">
        <v>0</v>
      </c>
    </row>
    <row r="264" customHeight="true" spans="1:3">
      <c r="A264" s="359" t="s">
        <v>1828</v>
      </c>
      <c r="B264" s="314"/>
      <c r="C264" s="314">
        <v>0</v>
      </c>
    </row>
    <row r="265" customHeight="true" spans="1:3">
      <c r="A265" s="359" t="s">
        <v>1829</v>
      </c>
      <c r="B265" s="314"/>
      <c r="C265" s="314">
        <v>3</v>
      </c>
    </row>
    <row r="266" customHeight="true" spans="1:3">
      <c r="A266" s="359" t="s">
        <v>1830</v>
      </c>
      <c r="B266" s="314"/>
      <c r="C266" s="314">
        <v>0</v>
      </c>
    </row>
    <row r="267" customHeight="true" spans="1:3">
      <c r="A267" s="359" t="s">
        <v>1831</v>
      </c>
      <c r="B267" s="314"/>
      <c r="C267" s="314">
        <v>0</v>
      </c>
    </row>
    <row r="268" customHeight="true" spans="1:3">
      <c r="A268" s="359" t="s">
        <v>1832</v>
      </c>
      <c r="B268" s="314"/>
      <c r="C268" s="314">
        <v>0</v>
      </c>
    </row>
    <row r="269" customHeight="true" spans="1:3">
      <c r="A269" s="359" t="s">
        <v>1833</v>
      </c>
      <c r="B269" s="314"/>
      <c r="C269" s="314">
        <v>20</v>
      </c>
    </row>
    <row r="270" customHeight="true" spans="1:3">
      <c r="A270" s="359" t="s">
        <v>1834</v>
      </c>
      <c r="B270" s="314"/>
      <c r="C270" s="314">
        <v>0</v>
      </c>
    </row>
    <row r="271" customHeight="true" spans="1:3">
      <c r="A271" s="358" t="s">
        <v>1835</v>
      </c>
      <c r="B271" s="314"/>
      <c r="C271" s="314">
        <v>272</v>
      </c>
    </row>
    <row r="272" customHeight="true" spans="1:3">
      <c r="A272" s="359" t="s">
        <v>1013</v>
      </c>
      <c r="B272" s="314"/>
      <c r="C272" s="314">
        <v>-40</v>
      </c>
    </row>
    <row r="273" customHeight="true" spans="1:3">
      <c r="A273" s="359" t="s">
        <v>1066</v>
      </c>
      <c r="B273" s="314"/>
      <c r="C273" s="314">
        <v>0</v>
      </c>
    </row>
    <row r="274" customHeight="true" spans="1:3">
      <c r="A274" s="359" t="s">
        <v>902</v>
      </c>
      <c r="B274" s="314"/>
      <c r="C274" s="314">
        <v>0</v>
      </c>
    </row>
    <row r="275" customHeight="true" spans="1:3">
      <c r="A275" s="359" t="s">
        <v>1836</v>
      </c>
      <c r="B275" s="314"/>
      <c r="C275" s="314">
        <v>-44</v>
      </c>
    </row>
    <row r="276" customHeight="true" spans="1:3">
      <c r="A276" s="359" t="s">
        <v>1837</v>
      </c>
      <c r="B276" s="314"/>
      <c r="C276" s="314">
        <v>0</v>
      </c>
    </row>
    <row r="277" customHeight="true" spans="1:3">
      <c r="A277" s="359" t="s">
        <v>1838</v>
      </c>
      <c r="B277" s="314"/>
      <c r="C277" s="314">
        <v>356</v>
      </c>
    </row>
    <row r="278" customHeight="true" spans="1:3">
      <c r="A278" s="359"/>
      <c r="B278" s="314"/>
      <c r="C278" s="314"/>
    </row>
    <row r="279" customHeight="true" spans="1:3">
      <c r="A279" s="313" t="s">
        <v>1645</v>
      </c>
      <c r="B279" s="314">
        <f>SUM(B15,B54,B133,B194,B221,B239,B257)</f>
        <v>12261824.07</v>
      </c>
      <c r="C279" s="314">
        <f>C6</f>
        <v>10873251</v>
      </c>
    </row>
    <row r="280" customHeight="true" spans="1:3">
      <c r="A280" s="315" t="s">
        <v>1839</v>
      </c>
      <c r="B280" s="314"/>
      <c r="C280" s="314">
        <v>0</v>
      </c>
    </row>
    <row r="281" customHeight="true" spans="1:3">
      <c r="A281" s="315" t="s">
        <v>1840</v>
      </c>
      <c r="B281" s="314"/>
      <c r="C281" s="314">
        <v>0</v>
      </c>
    </row>
    <row r="282" customHeight="true" spans="1:3">
      <c r="A282" s="315" t="s">
        <v>1841</v>
      </c>
      <c r="B282" s="314">
        <v>3713927</v>
      </c>
      <c r="C282" s="314">
        <v>4451267</v>
      </c>
    </row>
    <row r="283" customHeight="true" spans="1:3">
      <c r="A283" s="315"/>
      <c r="B283" s="314"/>
      <c r="C283" s="314"/>
    </row>
    <row r="284" customHeight="true" spans="1:3">
      <c r="A284" s="315" t="s">
        <v>1532</v>
      </c>
      <c r="B284" s="314">
        <v>252483</v>
      </c>
      <c r="C284" s="314">
        <v>252496</v>
      </c>
    </row>
    <row r="285" customHeight="true" spans="1:3">
      <c r="A285" s="315" t="s">
        <v>1842</v>
      </c>
      <c r="B285" s="314"/>
      <c r="C285" s="314">
        <v>252496</v>
      </c>
    </row>
    <row r="286" customHeight="true" spans="1:3">
      <c r="A286" s="315" t="s">
        <v>1536</v>
      </c>
      <c r="B286" s="314"/>
      <c r="C286" s="314">
        <v>0</v>
      </c>
    </row>
    <row r="287" customHeight="true" spans="1:3">
      <c r="A287" s="315"/>
      <c r="B287" s="314"/>
      <c r="C287" s="360"/>
    </row>
    <row r="288" customHeight="true" spans="1:3">
      <c r="A288" s="315" t="s">
        <v>1843</v>
      </c>
      <c r="B288" s="314"/>
      <c r="C288" s="314">
        <v>0</v>
      </c>
    </row>
    <row r="289" customHeight="true" spans="1:3">
      <c r="A289" s="315" t="s">
        <v>1844</v>
      </c>
      <c r="B289" s="314"/>
      <c r="C289" s="314">
        <v>0</v>
      </c>
    </row>
    <row r="290" customHeight="true" spans="1:3">
      <c r="A290" s="315" t="s">
        <v>1845</v>
      </c>
      <c r="B290" s="314"/>
      <c r="C290" s="314">
        <v>0</v>
      </c>
    </row>
    <row r="291" customHeight="true" spans="1:3">
      <c r="A291" s="315" t="s">
        <v>1846</v>
      </c>
      <c r="B291" s="314">
        <v>2422863.79</v>
      </c>
      <c r="C291" s="314">
        <v>9168500</v>
      </c>
    </row>
    <row r="292" customHeight="true" spans="1:3">
      <c r="A292" s="311" t="s">
        <v>1847</v>
      </c>
      <c r="B292" s="314">
        <f>SUM(B279,B282,B284,B291)</f>
        <v>18651097.86</v>
      </c>
      <c r="C292" s="314">
        <f>C279+C282+C284+C291</f>
        <v>24745514</v>
      </c>
    </row>
  </sheetData>
  <autoFilter ref="A5:C292">
    <extLst/>
  </autoFilter>
  <mergeCells count="1">
    <mergeCell ref="A2:C2"/>
  </mergeCells>
  <printOptions horizontalCentered="true"/>
  <pageMargins left="0.161111111111111" right="0.161111111111111" top="0.60625" bottom="0.60625" header="0.302777777777778" footer="0.302777777777778"/>
  <pageSetup paperSize="9" fitToHeight="0" orientation="landscape" horizontalDpi="600"/>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9"/>
  <sheetViews>
    <sheetView workbookViewId="0">
      <selection activeCell="D33" sqref="D33"/>
    </sheetView>
  </sheetViews>
  <sheetFormatPr defaultColWidth="9" defaultRowHeight="15.8"/>
  <cols>
    <col min="1" max="16384" width="9" style="354"/>
  </cols>
  <sheetData>
    <row r="19" ht="35.25" spans="1:1">
      <c r="A19" s="292" t="s">
        <v>53</v>
      </c>
    </row>
  </sheetData>
  <printOptions horizontalCentered="true"/>
  <pageMargins left="0.161111111111111" right="0.161111111111111" top="0.60625" bottom="0.60625" header="0.302777777777778" footer="0.302777777777778"/>
  <pageSetup paperSize="9" fitToHeight="0" orientation="landscape" horizontalDpi="600"/>
  <headerFooter alignWithMargins="0">
    <oddFooter>&amp;C第 &amp;P 页，共 &amp;N 页</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B19"/>
  <sheetViews>
    <sheetView topLeftCell="A9" workbookViewId="0">
      <selection activeCell="C29" sqref="C29"/>
    </sheetView>
  </sheetViews>
  <sheetFormatPr defaultColWidth="9" defaultRowHeight="15.8" outlineLevelCol="1"/>
  <cols>
    <col min="1" max="16384" width="9" style="354"/>
  </cols>
  <sheetData>
    <row r="19" ht="35.25" spans="2:2">
      <c r="B19" s="292" t="s">
        <v>1848</v>
      </c>
    </row>
  </sheetData>
  <printOptions horizontalCentered="true"/>
  <pageMargins left="0.161111111111111" right="0.161111111111111" top="0.60625" bottom="0.60625" header="0.302777777777778" footer="0.302777777777778"/>
  <pageSetup paperSize="9" fitToHeight="0" orientation="landscape" horizontalDpi="600"/>
  <headerFooter alignWithMargins="0">
    <oddFooter>&amp;C第 &amp;P 页，共 &amp;N 页</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IP61"/>
  <sheetViews>
    <sheetView showZeros="0" view="pageBreakPreview" zoomScaleNormal="100" zoomScaleSheetLayoutView="100" workbookViewId="0">
      <pane ySplit="4" topLeftCell="A41" activePane="bottomLeft" state="frozen"/>
      <selection/>
      <selection pane="bottomLeft" activeCell="B39" sqref="B39"/>
    </sheetView>
  </sheetViews>
  <sheetFormatPr defaultColWidth="25.1230769230769" defaultRowHeight="15.8"/>
  <cols>
    <col min="1" max="1" width="38.2538461538462" style="326" customWidth="true"/>
    <col min="2" max="2" width="12.6230769230769" style="326" customWidth="true"/>
    <col min="3" max="3" width="15.3923076923077" style="326" customWidth="true"/>
    <col min="4" max="4" width="14.7307692307692" style="326" customWidth="true"/>
    <col min="5" max="6" width="9.12307692307692" style="325" customWidth="true"/>
    <col min="7" max="7" width="52.7538461538462" style="325" customWidth="true"/>
    <col min="8" max="8" width="14.1230769230769" style="325" customWidth="true"/>
    <col min="9" max="245" width="9.12307692307692" style="325" customWidth="true"/>
    <col min="246" max="246" width="25.7538461538462" style="325" customWidth="true"/>
    <col min="247" max="250" width="25.1230769230769" style="327"/>
    <col min="251" max="16384" width="25.1230769230769" style="293"/>
  </cols>
  <sheetData>
    <row r="1" ht="14.25" customHeight="true" spans="1:250">
      <c r="A1" s="297" t="s">
        <v>1849</v>
      </c>
      <c r="B1" s="293"/>
      <c r="C1" s="293"/>
      <c r="D1" s="293"/>
      <c r="E1" s="293"/>
      <c r="F1" s="293"/>
      <c r="G1" s="293"/>
      <c r="H1" s="293"/>
      <c r="I1" s="293"/>
      <c r="J1" s="293"/>
      <c r="K1" s="293"/>
      <c r="L1" s="293"/>
      <c r="M1" s="293"/>
      <c r="N1" s="293"/>
      <c r="O1" s="293"/>
      <c r="P1" s="293"/>
      <c r="Q1" s="293"/>
      <c r="R1" s="293"/>
      <c r="S1" s="293"/>
      <c r="T1" s="293"/>
      <c r="U1" s="293"/>
      <c r="V1" s="293"/>
      <c r="W1" s="293"/>
      <c r="X1" s="293"/>
      <c r="Y1" s="293"/>
      <c r="Z1" s="293"/>
      <c r="AA1" s="293"/>
      <c r="AB1" s="293"/>
      <c r="AC1" s="293"/>
      <c r="AD1" s="293"/>
      <c r="AE1" s="293"/>
      <c r="AF1" s="293"/>
      <c r="AG1" s="293"/>
      <c r="AH1" s="293"/>
      <c r="AI1" s="293"/>
      <c r="AJ1" s="293"/>
      <c r="AK1" s="293"/>
      <c r="AL1" s="293"/>
      <c r="AM1" s="293"/>
      <c r="AN1" s="293"/>
      <c r="AO1" s="293"/>
      <c r="AP1" s="293"/>
      <c r="AQ1" s="293"/>
      <c r="AR1" s="293"/>
      <c r="AS1" s="293"/>
      <c r="AT1" s="293"/>
      <c r="AU1" s="293"/>
      <c r="AV1" s="293"/>
      <c r="AW1" s="293"/>
      <c r="AX1" s="293"/>
      <c r="AY1" s="293"/>
      <c r="AZ1" s="293"/>
      <c r="BA1" s="293"/>
      <c r="BB1" s="293"/>
      <c r="BC1" s="293"/>
      <c r="BD1" s="293"/>
      <c r="BE1" s="293"/>
      <c r="BF1" s="293"/>
      <c r="BG1" s="293"/>
      <c r="BH1" s="293"/>
      <c r="BI1" s="293"/>
      <c r="BJ1" s="293"/>
      <c r="BK1" s="293"/>
      <c r="BL1" s="293"/>
      <c r="BM1" s="293"/>
      <c r="BN1" s="293"/>
      <c r="BO1" s="293"/>
      <c r="BP1" s="293"/>
      <c r="BQ1" s="293"/>
      <c r="BR1" s="293"/>
      <c r="BS1" s="293"/>
      <c r="BT1" s="293"/>
      <c r="BU1" s="293"/>
      <c r="BV1" s="293"/>
      <c r="BW1" s="293"/>
      <c r="BX1" s="293"/>
      <c r="BY1" s="293"/>
      <c r="BZ1" s="293"/>
      <c r="CA1" s="293"/>
      <c r="CB1" s="293"/>
      <c r="CC1" s="293"/>
      <c r="CD1" s="293"/>
      <c r="CE1" s="293"/>
      <c r="CF1" s="293"/>
      <c r="CG1" s="293"/>
      <c r="CH1" s="293"/>
      <c r="CI1" s="293"/>
      <c r="CJ1" s="293"/>
      <c r="CK1" s="293"/>
      <c r="CL1" s="293"/>
      <c r="CM1" s="293"/>
      <c r="CN1" s="293"/>
      <c r="CO1" s="293"/>
      <c r="CP1" s="293"/>
      <c r="CQ1" s="293"/>
      <c r="CR1" s="293"/>
      <c r="CS1" s="293"/>
      <c r="CT1" s="293"/>
      <c r="CU1" s="293"/>
      <c r="CV1" s="293"/>
      <c r="CW1" s="293"/>
      <c r="CX1" s="293"/>
      <c r="CY1" s="293"/>
      <c r="CZ1" s="293"/>
      <c r="DA1" s="293"/>
      <c r="DB1" s="293"/>
      <c r="DC1" s="293"/>
      <c r="DD1" s="293"/>
      <c r="DE1" s="293"/>
      <c r="DF1" s="293"/>
      <c r="DG1" s="293"/>
      <c r="DH1" s="293"/>
      <c r="DI1" s="293"/>
      <c r="DJ1" s="293"/>
      <c r="DK1" s="293"/>
      <c r="DL1" s="293"/>
      <c r="DM1" s="293"/>
      <c r="DN1" s="293"/>
      <c r="DO1" s="293"/>
      <c r="DP1" s="293"/>
      <c r="DQ1" s="293"/>
      <c r="DR1" s="293"/>
      <c r="DS1" s="293"/>
      <c r="DT1" s="293"/>
      <c r="DU1" s="293"/>
      <c r="DV1" s="293"/>
      <c r="DW1" s="293"/>
      <c r="DX1" s="293"/>
      <c r="DY1" s="293"/>
      <c r="DZ1" s="293"/>
      <c r="EA1" s="293"/>
      <c r="EB1" s="293"/>
      <c r="EC1" s="293"/>
      <c r="ED1" s="293"/>
      <c r="EE1" s="293"/>
      <c r="EF1" s="293"/>
      <c r="EG1" s="293"/>
      <c r="EH1" s="293"/>
      <c r="EI1" s="293"/>
      <c r="EJ1" s="293"/>
      <c r="EK1" s="293"/>
      <c r="EL1" s="293"/>
      <c r="EM1" s="293"/>
      <c r="EN1" s="293"/>
      <c r="EO1" s="293"/>
      <c r="EP1" s="293"/>
      <c r="EQ1" s="293"/>
      <c r="ER1" s="293"/>
      <c r="ES1" s="293"/>
      <c r="ET1" s="293"/>
      <c r="EU1" s="293"/>
      <c r="EV1" s="293"/>
      <c r="EW1" s="293"/>
      <c r="EX1" s="293"/>
      <c r="EY1" s="293"/>
      <c r="EZ1" s="293"/>
      <c r="FA1" s="293"/>
      <c r="FB1" s="293"/>
      <c r="FC1" s="293"/>
      <c r="FD1" s="293"/>
      <c r="FE1" s="293"/>
      <c r="FF1" s="293"/>
      <c r="FG1" s="293"/>
      <c r="FH1" s="293"/>
      <c r="FI1" s="293"/>
      <c r="FJ1" s="293"/>
      <c r="FK1" s="293"/>
      <c r="FL1" s="293"/>
      <c r="FM1" s="293"/>
      <c r="FN1" s="293"/>
      <c r="FO1" s="293"/>
      <c r="FP1" s="293"/>
      <c r="FQ1" s="293"/>
      <c r="FR1" s="293"/>
      <c r="FS1" s="293"/>
      <c r="FT1" s="293"/>
      <c r="FU1" s="293"/>
      <c r="FV1" s="293"/>
      <c r="FW1" s="293"/>
      <c r="FX1" s="293"/>
      <c r="FY1" s="293"/>
      <c r="FZ1" s="293"/>
      <c r="GA1" s="293"/>
      <c r="GB1" s="293"/>
      <c r="GC1" s="293"/>
      <c r="GD1" s="293"/>
      <c r="GE1" s="293"/>
      <c r="GF1" s="293"/>
      <c r="GG1" s="293"/>
      <c r="GH1" s="293"/>
      <c r="GI1" s="293"/>
      <c r="GJ1" s="293"/>
      <c r="GK1" s="293"/>
      <c r="GL1" s="293"/>
      <c r="GM1" s="293"/>
      <c r="GN1" s="293"/>
      <c r="GO1" s="293"/>
      <c r="GP1" s="293"/>
      <c r="GQ1" s="293"/>
      <c r="GR1" s="293"/>
      <c r="GS1" s="293"/>
      <c r="GT1" s="293"/>
      <c r="GU1" s="293"/>
      <c r="GV1" s="293"/>
      <c r="GW1" s="293"/>
      <c r="GX1" s="293"/>
      <c r="GY1" s="293"/>
      <c r="GZ1" s="293"/>
      <c r="HA1" s="293"/>
      <c r="HB1" s="293"/>
      <c r="HC1" s="293"/>
      <c r="HD1" s="293"/>
      <c r="HE1" s="293"/>
      <c r="HF1" s="293"/>
      <c r="HG1" s="293"/>
      <c r="HH1" s="293"/>
      <c r="HI1" s="293"/>
      <c r="HJ1" s="293"/>
      <c r="HK1" s="293"/>
      <c r="HL1" s="293"/>
      <c r="HM1" s="293"/>
      <c r="HN1" s="293"/>
      <c r="HO1" s="293"/>
      <c r="HP1" s="293"/>
      <c r="HQ1" s="293"/>
      <c r="HR1" s="293"/>
      <c r="HS1" s="293"/>
      <c r="HT1" s="293"/>
      <c r="HU1" s="293"/>
      <c r="HV1" s="293"/>
      <c r="HW1" s="293"/>
      <c r="HX1" s="293"/>
      <c r="HY1" s="293"/>
      <c r="HZ1" s="293"/>
      <c r="IA1" s="293"/>
      <c r="IB1" s="293"/>
      <c r="IC1" s="293"/>
      <c r="ID1" s="293"/>
      <c r="IE1" s="293"/>
      <c r="IF1" s="293"/>
      <c r="IG1" s="293"/>
      <c r="IH1" s="293"/>
      <c r="II1" s="293"/>
      <c r="IJ1" s="293"/>
      <c r="IK1" s="293"/>
      <c r="IL1" s="293"/>
      <c r="IM1" s="293"/>
      <c r="IN1" s="293"/>
      <c r="IO1" s="293"/>
      <c r="IP1" s="293"/>
    </row>
    <row r="2" s="324" customFormat="true" ht="33.75" customHeight="true" spans="1:4">
      <c r="A2" s="328" t="s">
        <v>1850</v>
      </c>
      <c r="B2" s="328"/>
      <c r="C2" s="328"/>
      <c r="D2" s="328"/>
    </row>
    <row r="3" s="324" customFormat="true" ht="23.1" customHeight="true" spans="1:4">
      <c r="A3" s="345"/>
      <c r="B3" s="330"/>
      <c r="C3" s="330"/>
      <c r="D3" s="332" t="s">
        <v>1556</v>
      </c>
    </row>
    <row r="4" s="324" customFormat="true" ht="26.25" customHeight="true" spans="1:10">
      <c r="A4" s="333" t="s">
        <v>1851</v>
      </c>
      <c r="B4" s="333" t="s">
        <v>134</v>
      </c>
      <c r="C4" s="333" t="s">
        <v>135</v>
      </c>
      <c r="D4" s="333" t="s">
        <v>136</v>
      </c>
      <c r="G4" s="351"/>
      <c r="H4" s="351"/>
      <c r="I4" s="351"/>
      <c r="J4" s="351"/>
    </row>
    <row r="5" s="324" customFormat="true" ht="15" customHeight="true" spans="1:10">
      <c r="A5" s="333" t="s">
        <v>1852</v>
      </c>
      <c r="B5" s="335">
        <v>835743</v>
      </c>
      <c r="C5" s="335">
        <v>835743</v>
      </c>
      <c r="D5" s="335">
        <v>828628</v>
      </c>
      <c r="G5" s="351"/>
      <c r="H5" s="351"/>
      <c r="I5" s="351"/>
      <c r="J5" s="351"/>
    </row>
    <row r="6" s="324" customFormat="true" ht="15" customHeight="true" spans="1:10">
      <c r="A6" s="339" t="s">
        <v>1853</v>
      </c>
      <c r="B6" s="335">
        <v>835743</v>
      </c>
      <c r="C6" s="335">
        <v>835743</v>
      </c>
      <c r="D6" s="335">
        <v>828628</v>
      </c>
      <c r="G6" s="351"/>
      <c r="H6" s="351"/>
      <c r="I6" s="351"/>
      <c r="J6" s="351"/>
    </row>
    <row r="7" s="324" customFormat="true" ht="15" customHeight="true" spans="1:10">
      <c r="A7" s="339" t="s">
        <v>1854</v>
      </c>
      <c r="B7" s="335">
        <v>835743</v>
      </c>
      <c r="C7" s="335">
        <v>835743</v>
      </c>
      <c r="D7" s="335">
        <v>828628</v>
      </c>
      <c r="G7" s="351"/>
      <c r="H7" s="351"/>
      <c r="I7" s="351"/>
      <c r="J7" s="351"/>
    </row>
    <row r="8" s="324" customFormat="true" ht="15" customHeight="true" spans="1:10">
      <c r="A8" s="339" t="s">
        <v>1855</v>
      </c>
      <c r="B8" s="335">
        <v>614205</v>
      </c>
      <c r="C8" s="335">
        <v>614205</v>
      </c>
      <c r="D8" s="335">
        <v>69085</v>
      </c>
      <c r="G8" s="351"/>
      <c r="H8" s="351"/>
      <c r="I8" s="351"/>
      <c r="J8" s="351"/>
    </row>
    <row r="9" s="324" customFormat="true" ht="15" customHeight="true" spans="1:10">
      <c r="A9" s="335" t="s">
        <v>1856</v>
      </c>
      <c r="B9" s="335">
        <v>0</v>
      </c>
      <c r="C9" s="335"/>
      <c r="D9" s="335"/>
      <c r="G9" s="351"/>
      <c r="H9" s="351"/>
      <c r="I9" s="351"/>
      <c r="J9" s="351"/>
    </row>
    <row r="10" s="325" customFormat="true" ht="15" customHeight="true" spans="1:250">
      <c r="A10" s="335" t="s">
        <v>1857</v>
      </c>
      <c r="B10" s="335">
        <v>0</v>
      </c>
      <c r="C10" s="335"/>
      <c r="D10" s="335"/>
      <c r="IM10" s="327"/>
      <c r="IN10" s="327"/>
      <c r="IO10" s="327"/>
      <c r="IP10" s="327"/>
    </row>
    <row r="11" ht="15" customHeight="true" spans="1:4">
      <c r="A11" s="335" t="s">
        <v>1858</v>
      </c>
      <c r="B11" s="335">
        <v>0</v>
      </c>
      <c r="C11" s="335"/>
      <c r="D11" s="338"/>
    </row>
    <row r="12" ht="15" customHeight="true" spans="1:4">
      <c r="A12" s="335" t="s">
        <v>1859</v>
      </c>
      <c r="B12" s="335">
        <v>0</v>
      </c>
      <c r="C12" s="335"/>
      <c r="D12" s="338"/>
    </row>
    <row r="13" ht="15" customHeight="true" spans="1:4">
      <c r="A13" s="335" t="s">
        <v>1860</v>
      </c>
      <c r="B13" s="335">
        <v>0</v>
      </c>
      <c r="C13" s="335"/>
      <c r="D13" s="338"/>
    </row>
    <row r="14" spans="1:4">
      <c r="A14" s="335" t="s">
        <v>1861</v>
      </c>
      <c r="B14" s="335">
        <v>0</v>
      </c>
      <c r="C14" s="335"/>
      <c r="D14" s="338"/>
    </row>
    <row r="15" spans="1:4">
      <c r="A15" s="335" t="s">
        <v>1862</v>
      </c>
      <c r="B15" s="335">
        <v>0</v>
      </c>
      <c r="C15" s="335"/>
      <c r="D15" s="338"/>
    </row>
    <row r="16" spans="1:4">
      <c r="A16" s="335" t="s">
        <v>1863</v>
      </c>
      <c r="B16" s="335">
        <v>0</v>
      </c>
      <c r="C16" s="335"/>
      <c r="D16" s="338"/>
    </row>
    <row r="17" spans="1:4">
      <c r="A17" s="335" t="s">
        <v>1864</v>
      </c>
      <c r="B17" s="335">
        <v>0</v>
      </c>
      <c r="C17" s="335"/>
      <c r="D17" s="338"/>
    </row>
    <row r="18" spans="1:4">
      <c r="A18" s="335" t="s">
        <v>1865</v>
      </c>
      <c r="B18" s="335">
        <v>0</v>
      </c>
      <c r="C18" s="335"/>
      <c r="D18" s="338"/>
    </row>
    <row r="19" spans="1:4">
      <c r="A19" s="335" t="s">
        <v>1866</v>
      </c>
      <c r="B19" s="335">
        <v>0</v>
      </c>
      <c r="C19" s="335"/>
      <c r="D19" s="338"/>
    </row>
    <row r="20" spans="1:4">
      <c r="A20" s="335" t="s">
        <v>1867</v>
      </c>
      <c r="B20" s="335">
        <v>0</v>
      </c>
      <c r="C20" s="335"/>
      <c r="D20" s="338"/>
    </row>
    <row r="21" spans="1:4">
      <c r="A21" s="335" t="s">
        <v>1868</v>
      </c>
      <c r="B21" s="335">
        <v>0</v>
      </c>
      <c r="C21" s="335"/>
      <c r="D21" s="338"/>
    </row>
    <row r="22" spans="1:4">
      <c r="A22" s="335" t="s">
        <v>1869</v>
      </c>
      <c r="B22" s="335">
        <v>0</v>
      </c>
      <c r="C22" s="335"/>
      <c r="D22" s="338"/>
    </row>
    <row r="23" spans="1:4">
      <c r="A23" s="335" t="s">
        <v>1870</v>
      </c>
      <c r="B23" s="335">
        <v>0</v>
      </c>
      <c r="C23" s="335"/>
      <c r="D23" s="338"/>
    </row>
    <row r="24" spans="1:4">
      <c r="A24" s="335" t="s">
        <v>1871</v>
      </c>
      <c r="B24" s="335">
        <v>0</v>
      </c>
      <c r="C24" s="335"/>
      <c r="D24" s="338"/>
    </row>
    <row r="25" spans="1:4">
      <c r="A25" s="335" t="s">
        <v>1872</v>
      </c>
      <c r="B25" s="335">
        <v>0</v>
      </c>
      <c r="C25" s="335"/>
      <c r="D25" s="338"/>
    </row>
    <row r="26" spans="1:4">
      <c r="A26" s="335" t="s">
        <v>1873</v>
      </c>
      <c r="B26" s="335">
        <v>0</v>
      </c>
      <c r="C26" s="335"/>
      <c r="D26" s="338"/>
    </row>
    <row r="27" spans="1:4">
      <c r="A27" s="335" t="s">
        <v>1874</v>
      </c>
      <c r="B27" s="335">
        <v>0</v>
      </c>
      <c r="C27" s="335"/>
      <c r="D27" s="338"/>
    </row>
    <row r="28" spans="1:4">
      <c r="A28" s="335" t="s">
        <v>1875</v>
      </c>
      <c r="B28" s="335">
        <v>0</v>
      </c>
      <c r="C28" s="335"/>
      <c r="D28" s="338"/>
    </row>
    <row r="29" spans="1:4">
      <c r="A29" s="335" t="s">
        <v>1876</v>
      </c>
      <c r="B29" s="335">
        <v>0</v>
      </c>
      <c r="C29" s="335"/>
      <c r="D29" s="338"/>
    </row>
    <row r="30" spans="1:4">
      <c r="A30" s="335" t="s">
        <v>1877</v>
      </c>
      <c r="B30" s="335">
        <v>0</v>
      </c>
      <c r="C30" s="335"/>
      <c r="D30" s="338"/>
    </row>
    <row r="31" spans="1:4">
      <c r="A31" s="335" t="s">
        <v>1878</v>
      </c>
      <c r="B31" s="335">
        <v>0</v>
      </c>
      <c r="C31" s="335"/>
      <c r="D31" s="338"/>
    </row>
    <row r="32" spans="1:4">
      <c r="A32" s="335" t="s">
        <v>1879</v>
      </c>
      <c r="B32" s="335">
        <v>0</v>
      </c>
      <c r="C32" s="335"/>
      <c r="D32" s="338"/>
    </row>
    <row r="33" spans="1:4">
      <c r="A33" s="335" t="s">
        <v>1880</v>
      </c>
      <c r="B33" s="335">
        <v>0</v>
      </c>
      <c r="C33" s="335"/>
      <c r="D33" s="338"/>
    </row>
    <row r="34" spans="1:4">
      <c r="A34" s="335" t="s">
        <v>1881</v>
      </c>
      <c r="B34" s="335">
        <v>0</v>
      </c>
      <c r="C34" s="335"/>
      <c r="D34" s="338"/>
    </row>
    <row r="35" spans="1:4">
      <c r="A35" s="335" t="s">
        <v>1882</v>
      </c>
      <c r="B35" s="335">
        <v>0</v>
      </c>
      <c r="C35" s="335"/>
      <c r="D35" s="338"/>
    </row>
    <row r="36" spans="1:4">
      <c r="A36" s="335" t="s">
        <v>1883</v>
      </c>
      <c r="B36" s="335">
        <v>0</v>
      </c>
      <c r="C36" s="335"/>
      <c r="D36" s="338"/>
    </row>
    <row r="37" spans="1:4">
      <c r="A37" s="335" t="s">
        <v>1884</v>
      </c>
      <c r="B37" s="335">
        <v>0</v>
      </c>
      <c r="C37" s="335"/>
      <c r="D37" s="338"/>
    </row>
    <row r="38" spans="1:4">
      <c r="A38" s="335" t="s">
        <v>1885</v>
      </c>
      <c r="B38" s="335">
        <v>0</v>
      </c>
      <c r="C38" s="335"/>
      <c r="D38" s="338"/>
    </row>
    <row r="39" spans="1:4">
      <c r="A39" s="335" t="s">
        <v>1886</v>
      </c>
      <c r="B39" s="335">
        <v>614205</v>
      </c>
      <c r="C39" s="335">
        <v>614205</v>
      </c>
      <c r="D39" s="338">
        <v>69085</v>
      </c>
    </row>
    <row r="40" spans="1:4">
      <c r="A40" s="339" t="s">
        <v>1887</v>
      </c>
      <c r="B40" s="338">
        <v>221038</v>
      </c>
      <c r="C40" s="338">
        <v>221038</v>
      </c>
      <c r="D40" s="338">
        <v>0</v>
      </c>
    </row>
    <row r="41" s="293" customFormat="true" ht="14" customHeight="true" spans="1:250">
      <c r="A41" s="335" t="s">
        <v>1888</v>
      </c>
      <c r="B41" s="346"/>
      <c r="C41" s="346"/>
      <c r="D41" s="346"/>
      <c r="E41" s="325"/>
      <c r="F41" s="325"/>
      <c r="G41" s="325"/>
      <c r="H41" s="325"/>
      <c r="I41" s="325"/>
      <c r="J41" s="325"/>
      <c r="K41" s="325"/>
      <c r="L41" s="325"/>
      <c r="M41" s="325"/>
      <c r="N41" s="325"/>
      <c r="O41" s="325"/>
      <c r="P41" s="325"/>
      <c r="Q41" s="325"/>
      <c r="R41" s="325"/>
      <c r="S41" s="325"/>
      <c r="T41" s="325"/>
      <c r="U41" s="325"/>
      <c r="V41" s="325"/>
      <c r="W41" s="325"/>
      <c r="X41" s="325"/>
      <c r="Y41" s="325"/>
      <c r="Z41" s="325"/>
      <c r="AA41" s="325"/>
      <c r="AB41" s="325"/>
      <c r="AC41" s="325"/>
      <c r="AD41" s="325"/>
      <c r="AE41" s="325"/>
      <c r="AF41" s="325"/>
      <c r="AG41" s="325"/>
      <c r="AH41" s="325"/>
      <c r="AI41" s="325"/>
      <c r="AJ41" s="325"/>
      <c r="AK41" s="325"/>
      <c r="AL41" s="325"/>
      <c r="AM41" s="325"/>
      <c r="AN41" s="325"/>
      <c r="AO41" s="325"/>
      <c r="AP41" s="325"/>
      <c r="AQ41" s="325"/>
      <c r="AR41" s="325"/>
      <c r="AS41" s="325"/>
      <c r="AT41" s="325"/>
      <c r="AU41" s="325"/>
      <c r="AV41" s="325"/>
      <c r="AW41" s="325"/>
      <c r="AX41" s="325"/>
      <c r="AY41" s="325"/>
      <c r="AZ41" s="325"/>
      <c r="BA41" s="325"/>
      <c r="BB41" s="325"/>
      <c r="BC41" s="325"/>
      <c r="BD41" s="325"/>
      <c r="BE41" s="325"/>
      <c r="BF41" s="325"/>
      <c r="BG41" s="325"/>
      <c r="BH41" s="325"/>
      <c r="BI41" s="325"/>
      <c r="BJ41" s="325"/>
      <c r="BK41" s="325"/>
      <c r="BL41" s="325"/>
      <c r="BM41" s="325"/>
      <c r="BN41" s="325"/>
      <c r="BO41" s="325"/>
      <c r="BP41" s="325"/>
      <c r="BQ41" s="325"/>
      <c r="BR41" s="325"/>
      <c r="BS41" s="325"/>
      <c r="BT41" s="325"/>
      <c r="BU41" s="325"/>
      <c r="BV41" s="325"/>
      <c r="BW41" s="325"/>
      <c r="BX41" s="325"/>
      <c r="BY41" s="325"/>
      <c r="BZ41" s="325"/>
      <c r="CA41" s="325"/>
      <c r="CB41" s="325"/>
      <c r="CC41" s="325"/>
      <c r="CD41" s="325"/>
      <c r="CE41" s="325"/>
      <c r="CF41" s="325"/>
      <c r="CG41" s="325"/>
      <c r="CH41" s="325"/>
      <c r="CI41" s="325"/>
      <c r="CJ41" s="325"/>
      <c r="CK41" s="325"/>
      <c r="CL41" s="325"/>
      <c r="CM41" s="325"/>
      <c r="CN41" s="325"/>
      <c r="CO41" s="325"/>
      <c r="CP41" s="325"/>
      <c r="CQ41" s="325"/>
      <c r="CR41" s="325"/>
      <c r="CS41" s="325"/>
      <c r="CT41" s="325"/>
      <c r="CU41" s="325"/>
      <c r="CV41" s="325"/>
      <c r="CW41" s="325"/>
      <c r="CX41" s="325"/>
      <c r="CY41" s="325"/>
      <c r="CZ41" s="325"/>
      <c r="DA41" s="325"/>
      <c r="DB41" s="325"/>
      <c r="DC41" s="325"/>
      <c r="DD41" s="325"/>
      <c r="DE41" s="325"/>
      <c r="DF41" s="325"/>
      <c r="DG41" s="325"/>
      <c r="DH41" s="325"/>
      <c r="DI41" s="325"/>
      <c r="DJ41" s="325"/>
      <c r="DK41" s="325"/>
      <c r="DL41" s="325"/>
      <c r="DM41" s="325"/>
      <c r="DN41" s="325"/>
      <c r="DO41" s="325"/>
      <c r="DP41" s="325"/>
      <c r="DQ41" s="325"/>
      <c r="DR41" s="325"/>
      <c r="DS41" s="325"/>
      <c r="DT41" s="325"/>
      <c r="DU41" s="325"/>
      <c r="DV41" s="325"/>
      <c r="DW41" s="325"/>
      <c r="DX41" s="325"/>
      <c r="DY41" s="325"/>
      <c r="DZ41" s="325"/>
      <c r="EA41" s="325"/>
      <c r="EB41" s="325"/>
      <c r="EC41" s="325"/>
      <c r="ED41" s="325"/>
      <c r="EE41" s="325"/>
      <c r="EF41" s="325"/>
      <c r="EG41" s="325"/>
      <c r="EH41" s="325"/>
      <c r="EI41" s="325"/>
      <c r="EJ41" s="325"/>
      <c r="EK41" s="325"/>
      <c r="EL41" s="325"/>
      <c r="EM41" s="325"/>
      <c r="EN41" s="325"/>
      <c r="EO41" s="325"/>
      <c r="EP41" s="325"/>
      <c r="EQ41" s="325"/>
      <c r="ER41" s="325"/>
      <c r="ES41" s="325"/>
      <c r="ET41" s="325"/>
      <c r="EU41" s="325"/>
      <c r="EV41" s="325"/>
      <c r="EW41" s="325"/>
      <c r="EX41" s="325"/>
      <c r="EY41" s="325"/>
      <c r="EZ41" s="325"/>
      <c r="FA41" s="325"/>
      <c r="FB41" s="325"/>
      <c r="FC41" s="325"/>
      <c r="FD41" s="325"/>
      <c r="FE41" s="325"/>
      <c r="FF41" s="325"/>
      <c r="FG41" s="325"/>
      <c r="FH41" s="325"/>
      <c r="FI41" s="325"/>
      <c r="FJ41" s="325"/>
      <c r="FK41" s="325"/>
      <c r="FL41" s="325"/>
      <c r="FM41" s="325"/>
      <c r="FN41" s="325"/>
      <c r="FO41" s="325"/>
      <c r="FP41" s="325"/>
      <c r="FQ41" s="325"/>
      <c r="FR41" s="325"/>
      <c r="FS41" s="325"/>
      <c r="FT41" s="325"/>
      <c r="FU41" s="325"/>
      <c r="FV41" s="325"/>
      <c r="FW41" s="325"/>
      <c r="FX41" s="325"/>
      <c r="FY41" s="325"/>
      <c r="FZ41" s="325"/>
      <c r="GA41" s="325"/>
      <c r="GB41" s="325"/>
      <c r="GC41" s="325"/>
      <c r="GD41" s="325"/>
      <c r="GE41" s="325"/>
      <c r="GF41" s="325"/>
      <c r="GG41" s="325"/>
      <c r="GH41" s="325"/>
      <c r="GI41" s="325"/>
      <c r="GJ41" s="325"/>
      <c r="GK41" s="325"/>
      <c r="GL41" s="325"/>
      <c r="GM41" s="325"/>
      <c r="GN41" s="325"/>
      <c r="GO41" s="325"/>
      <c r="GP41" s="325"/>
      <c r="GQ41" s="325"/>
      <c r="GR41" s="325"/>
      <c r="GS41" s="325"/>
      <c r="GT41" s="325"/>
      <c r="GU41" s="325"/>
      <c r="GV41" s="325"/>
      <c r="GW41" s="325"/>
      <c r="GX41" s="325"/>
      <c r="GY41" s="325"/>
      <c r="GZ41" s="325"/>
      <c r="HA41" s="325"/>
      <c r="HB41" s="325"/>
      <c r="HC41" s="325"/>
      <c r="HD41" s="325"/>
      <c r="HE41" s="325"/>
      <c r="HF41" s="325"/>
      <c r="HG41" s="325"/>
      <c r="HH41" s="325"/>
      <c r="HI41" s="325"/>
      <c r="HJ41" s="325"/>
      <c r="HK41" s="325"/>
      <c r="HL41" s="325"/>
      <c r="HM41" s="325"/>
      <c r="HN41" s="325"/>
      <c r="HO41" s="325"/>
      <c r="HP41" s="325"/>
      <c r="HQ41" s="325"/>
      <c r="HR41" s="325"/>
      <c r="HS41" s="325"/>
      <c r="HT41" s="325"/>
      <c r="HU41" s="325"/>
      <c r="HV41" s="325"/>
      <c r="HW41" s="325"/>
      <c r="HX41" s="325"/>
      <c r="HY41" s="325"/>
      <c r="HZ41" s="325"/>
      <c r="IA41" s="325"/>
      <c r="IB41" s="325"/>
      <c r="IC41" s="325"/>
      <c r="ID41" s="325"/>
      <c r="IE41" s="325"/>
      <c r="IF41" s="325"/>
      <c r="IG41" s="325"/>
      <c r="IH41" s="325"/>
      <c r="II41" s="325"/>
      <c r="IJ41" s="325"/>
      <c r="IK41" s="325"/>
      <c r="IL41" s="325"/>
      <c r="IM41" s="327"/>
      <c r="IN41" s="327"/>
      <c r="IO41" s="327"/>
      <c r="IP41" s="327"/>
    </row>
    <row r="42" s="293" customFormat="true" spans="1:250">
      <c r="A42" s="335" t="s">
        <v>1889</v>
      </c>
      <c r="B42" s="335">
        <v>0</v>
      </c>
      <c r="C42" s="335"/>
      <c r="D42" s="338"/>
      <c r="E42" s="325"/>
      <c r="F42" s="325"/>
      <c r="G42" s="325"/>
      <c r="H42" s="325"/>
      <c r="I42" s="325"/>
      <c r="J42" s="325"/>
      <c r="K42" s="325"/>
      <c r="L42" s="325"/>
      <c r="M42" s="325"/>
      <c r="N42" s="325"/>
      <c r="O42" s="325"/>
      <c r="P42" s="325"/>
      <c r="Q42" s="325"/>
      <c r="R42" s="325"/>
      <c r="S42" s="325"/>
      <c r="T42" s="325"/>
      <c r="U42" s="325"/>
      <c r="V42" s="325"/>
      <c r="W42" s="325"/>
      <c r="X42" s="325"/>
      <c r="Y42" s="325"/>
      <c r="Z42" s="325"/>
      <c r="AA42" s="325"/>
      <c r="AB42" s="325"/>
      <c r="AC42" s="325"/>
      <c r="AD42" s="325"/>
      <c r="AE42" s="325"/>
      <c r="AF42" s="325"/>
      <c r="AG42" s="325"/>
      <c r="AH42" s="325"/>
      <c r="AI42" s="325"/>
      <c r="AJ42" s="325"/>
      <c r="AK42" s="325"/>
      <c r="AL42" s="325"/>
      <c r="AM42" s="325"/>
      <c r="AN42" s="325"/>
      <c r="AO42" s="325"/>
      <c r="AP42" s="325"/>
      <c r="AQ42" s="325"/>
      <c r="AR42" s="325"/>
      <c r="AS42" s="325"/>
      <c r="AT42" s="325"/>
      <c r="AU42" s="325"/>
      <c r="AV42" s="325"/>
      <c r="AW42" s="325"/>
      <c r="AX42" s="325"/>
      <c r="AY42" s="325"/>
      <c r="AZ42" s="325"/>
      <c r="BA42" s="325"/>
      <c r="BB42" s="325"/>
      <c r="BC42" s="325"/>
      <c r="BD42" s="325"/>
      <c r="BE42" s="325"/>
      <c r="BF42" s="325"/>
      <c r="BG42" s="325"/>
      <c r="BH42" s="325"/>
      <c r="BI42" s="325"/>
      <c r="BJ42" s="325"/>
      <c r="BK42" s="325"/>
      <c r="BL42" s="325"/>
      <c r="BM42" s="325"/>
      <c r="BN42" s="325"/>
      <c r="BO42" s="325"/>
      <c r="BP42" s="325"/>
      <c r="BQ42" s="325"/>
      <c r="BR42" s="325"/>
      <c r="BS42" s="325"/>
      <c r="BT42" s="325"/>
      <c r="BU42" s="325"/>
      <c r="BV42" s="325"/>
      <c r="BW42" s="325"/>
      <c r="BX42" s="325"/>
      <c r="BY42" s="325"/>
      <c r="BZ42" s="325"/>
      <c r="CA42" s="325"/>
      <c r="CB42" s="325"/>
      <c r="CC42" s="325"/>
      <c r="CD42" s="325"/>
      <c r="CE42" s="325"/>
      <c r="CF42" s="325"/>
      <c r="CG42" s="325"/>
      <c r="CH42" s="325"/>
      <c r="CI42" s="325"/>
      <c r="CJ42" s="325"/>
      <c r="CK42" s="325"/>
      <c r="CL42" s="325"/>
      <c r="CM42" s="325"/>
      <c r="CN42" s="325"/>
      <c r="CO42" s="325"/>
      <c r="CP42" s="325"/>
      <c r="CQ42" s="325"/>
      <c r="CR42" s="325"/>
      <c r="CS42" s="325"/>
      <c r="CT42" s="325"/>
      <c r="CU42" s="325"/>
      <c r="CV42" s="325"/>
      <c r="CW42" s="325"/>
      <c r="CX42" s="325"/>
      <c r="CY42" s="325"/>
      <c r="CZ42" s="325"/>
      <c r="DA42" s="325"/>
      <c r="DB42" s="325"/>
      <c r="DC42" s="325"/>
      <c r="DD42" s="325"/>
      <c r="DE42" s="325"/>
      <c r="DF42" s="325"/>
      <c r="DG42" s="325"/>
      <c r="DH42" s="325"/>
      <c r="DI42" s="325"/>
      <c r="DJ42" s="325"/>
      <c r="DK42" s="325"/>
      <c r="DL42" s="325"/>
      <c r="DM42" s="325"/>
      <c r="DN42" s="325"/>
      <c r="DO42" s="325"/>
      <c r="DP42" s="325"/>
      <c r="DQ42" s="325"/>
      <c r="DR42" s="325"/>
      <c r="DS42" s="325"/>
      <c r="DT42" s="325"/>
      <c r="DU42" s="325"/>
      <c r="DV42" s="325"/>
      <c r="DW42" s="325"/>
      <c r="DX42" s="325"/>
      <c r="DY42" s="325"/>
      <c r="DZ42" s="325"/>
      <c r="EA42" s="325"/>
      <c r="EB42" s="325"/>
      <c r="EC42" s="325"/>
      <c r="ED42" s="325"/>
      <c r="EE42" s="325"/>
      <c r="EF42" s="325"/>
      <c r="EG42" s="325"/>
      <c r="EH42" s="325"/>
      <c r="EI42" s="325"/>
      <c r="EJ42" s="325"/>
      <c r="EK42" s="325"/>
      <c r="EL42" s="325"/>
      <c r="EM42" s="325"/>
      <c r="EN42" s="325"/>
      <c r="EO42" s="325"/>
      <c r="EP42" s="325"/>
      <c r="EQ42" s="325"/>
      <c r="ER42" s="325"/>
      <c r="ES42" s="325"/>
      <c r="ET42" s="325"/>
      <c r="EU42" s="325"/>
      <c r="EV42" s="325"/>
      <c r="EW42" s="325"/>
      <c r="EX42" s="325"/>
      <c r="EY42" s="325"/>
      <c r="EZ42" s="325"/>
      <c r="FA42" s="325"/>
      <c r="FB42" s="325"/>
      <c r="FC42" s="325"/>
      <c r="FD42" s="325"/>
      <c r="FE42" s="325"/>
      <c r="FF42" s="325"/>
      <c r="FG42" s="325"/>
      <c r="FH42" s="325"/>
      <c r="FI42" s="325"/>
      <c r="FJ42" s="325"/>
      <c r="FK42" s="325"/>
      <c r="FL42" s="325"/>
      <c r="FM42" s="325"/>
      <c r="FN42" s="325"/>
      <c r="FO42" s="325"/>
      <c r="FP42" s="325"/>
      <c r="FQ42" s="325"/>
      <c r="FR42" s="325"/>
      <c r="FS42" s="325"/>
      <c r="FT42" s="325"/>
      <c r="FU42" s="325"/>
      <c r="FV42" s="325"/>
      <c r="FW42" s="325"/>
      <c r="FX42" s="325"/>
      <c r="FY42" s="325"/>
      <c r="FZ42" s="325"/>
      <c r="GA42" s="325"/>
      <c r="GB42" s="325"/>
      <c r="GC42" s="325"/>
      <c r="GD42" s="325"/>
      <c r="GE42" s="325"/>
      <c r="GF42" s="325"/>
      <c r="GG42" s="325"/>
      <c r="GH42" s="325"/>
      <c r="GI42" s="325"/>
      <c r="GJ42" s="325"/>
      <c r="GK42" s="325"/>
      <c r="GL42" s="325"/>
      <c r="GM42" s="325"/>
      <c r="GN42" s="325"/>
      <c r="GO42" s="325"/>
      <c r="GP42" s="325"/>
      <c r="GQ42" s="325"/>
      <c r="GR42" s="325"/>
      <c r="GS42" s="325"/>
      <c r="GT42" s="325"/>
      <c r="GU42" s="325"/>
      <c r="GV42" s="325"/>
      <c r="GW42" s="325"/>
      <c r="GX42" s="325"/>
      <c r="GY42" s="325"/>
      <c r="GZ42" s="325"/>
      <c r="HA42" s="325"/>
      <c r="HB42" s="325"/>
      <c r="HC42" s="325"/>
      <c r="HD42" s="325"/>
      <c r="HE42" s="325"/>
      <c r="HF42" s="325"/>
      <c r="HG42" s="325"/>
      <c r="HH42" s="325"/>
      <c r="HI42" s="325"/>
      <c r="HJ42" s="325"/>
      <c r="HK42" s="325"/>
      <c r="HL42" s="325"/>
      <c r="HM42" s="325"/>
      <c r="HN42" s="325"/>
      <c r="HO42" s="325"/>
      <c r="HP42" s="325"/>
      <c r="HQ42" s="325"/>
      <c r="HR42" s="325"/>
      <c r="HS42" s="325"/>
      <c r="HT42" s="325"/>
      <c r="HU42" s="325"/>
      <c r="HV42" s="325"/>
      <c r="HW42" s="325"/>
      <c r="HX42" s="325"/>
      <c r="HY42" s="325"/>
      <c r="HZ42" s="325"/>
      <c r="IA42" s="325"/>
      <c r="IB42" s="325"/>
      <c r="IC42" s="325"/>
      <c r="ID42" s="325"/>
      <c r="IE42" s="325"/>
      <c r="IF42" s="325"/>
      <c r="IG42" s="325"/>
      <c r="IH42" s="325"/>
      <c r="II42" s="325"/>
      <c r="IJ42" s="325"/>
      <c r="IK42" s="325"/>
      <c r="IL42" s="325"/>
      <c r="IM42" s="327"/>
      <c r="IN42" s="327"/>
      <c r="IO42" s="327"/>
      <c r="IP42" s="327"/>
    </row>
    <row r="43" s="293" customFormat="true" spans="1:250">
      <c r="A43" s="335" t="s">
        <v>1890</v>
      </c>
      <c r="B43" s="335">
        <v>0</v>
      </c>
      <c r="C43" s="335"/>
      <c r="D43" s="338"/>
      <c r="E43" s="325"/>
      <c r="F43" s="325"/>
      <c r="G43" s="325"/>
      <c r="H43" s="325"/>
      <c r="I43" s="325"/>
      <c r="J43" s="325"/>
      <c r="K43" s="325"/>
      <c r="L43" s="325"/>
      <c r="M43" s="325"/>
      <c r="N43" s="325"/>
      <c r="O43" s="325"/>
      <c r="P43" s="325"/>
      <c r="Q43" s="325"/>
      <c r="R43" s="325"/>
      <c r="S43" s="325"/>
      <c r="T43" s="325"/>
      <c r="U43" s="325"/>
      <c r="V43" s="325"/>
      <c r="W43" s="325"/>
      <c r="X43" s="325"/>
      <c r="Y43" s="325"/>
      <c r="Z43" s="325"/>
      <c r="AA43" s="325"/>
      <c r="AB43" s="325"/>
      <c r="AC43" s="325"/>
      <c r="AD43" s="325"/>
      <c r="AE43" s="325"/>
      <c r="AF43" s="325"/>
      <c r="AG43" s="325"/>
      <c r="AH43" s="325"/>
      <c r="AI43" s="325"/>
      <c r="AJ43" s="325"/>
      <c r="AK43" s="325"/>
      <c r="AL43" s="325"/>
      <c r="AM43" s="325"/>
      <c r="AN43" s="325"/>
      <c r="AO43" s="325"/>
      <c r="AP43" s="325"/>
      <c r="AQ43" s="325"/>
      <c r="AR43" s="325"/>
      <c r="AS43" s="325"/>
      <c r="AT43" s="325"/>
      <c r="AU43" s="325"/>
      <c r="AV43" s="325"/>
      <c r="AW43" s="325"/>
      <c r="AX43" s="325"/>
      <c r="AY43" s="325"/>
      <c r="AZ43" s="325"/>
      <c r="BA43" s="325"/>
      <c r="BB43" s="325"/>
      <c r="BC43" s="325"/>
      <c r="BD43" s="325"/>
      <c r="BE43" s="325"/>
      <c r="BF43" s="325"/>
      <c r="BG43" s="325"/>
      <c r="BH43" s="325"/>
      <c r="BI43" s="325"/>
      <c r="BJ43" s="325"/>
      <c r="BK43" s="325"/>
      <c r="BL43" s="325"/>
      <c r="BM43" s="325"/>
      <c r="BN43" s="325"/>
      <c r="BO43" s="325"/>
      <c r="BP43" s="325"/>
      <c r="BQ43" s="325"/>
      <c r="BR43" s="325"/>
      <c r="BS43" s="325"/>
      <c r="BT43" s="325"/>
      <c r="BU43" s="325"/>
      <c r="BV43" s="325"/>
      <c r="BW43" s="325"/>
      <c r="BX43" s="325"/>
      <c r="BY43" s="325"/>
      <c r="BZ43" s="325"/>
      <c r="CA43" s="325"/>
      <c r="CB43" s="325"/>
      <c r="CC43" s="325"/>
      <c r="CD43" s="325"/>
      <c r="CE43" s="325"/>
      <c r="CF43" s="325"/>
      <c r="CG43" s="325"/>
      <c r="CH43" s="325"/>
      <c r="CI43" s="325"/>
      <c r="CJ43" s="325"/>
      <c r="CK43" s="325"/>
      <c r="CL43" s="325"/>
      <c r="CM43" s="325"/>
      <c r="CN43" s="325"/>
      <c r="CO43" s="325"/>
      <c r="CP43" s="325"/>
      <c r="CQ43" s="325"/>
      <c r="CR43" s="325"/>
      <c r="CS43" s="325"/>
      <c r="CT43" s="325"/>
      <c r="CU43" s="325"/>
      <c r="CV43" s="325"/>
      <c r="CW43" s="325"/>
      <c r="CX43" s="325"/>
      <c r="CY43" s="325"/>
      <c r="CZ43" s="325"/>
      <c r="DA43" s="325"/>
      <c r="DB43" s="325"/>
      <c r="DC43" s="325"/>
      <c r="DD43" s="325"/>
      <c r="DE43" s="325"/>
      <c r="DF43" s="325"/>
      <c r="DG43" s="325"/>
      <c r="DH43" s="325"/>
      <c r="DI43" s="325"/>
      <c r="DJ43" s="325"/>
      <c r="DK43" s="325"/>
      <c r="DL43" s="325"/>
      <c r="DM43" s="325"/>
      <c r="DN43" s="325"/>
      <c r="DO43" s="325"/>
      <c r="DP43" s="325"/>
      <c r="DQ43" s="325"/>
      <c r="DR43" s="325"/>
      <c r="DS43" s="325"/>
      <c r="DT43" s="325"/>
      <c r="DU43" s="325"/>
      <c r="DV43" s="325"/>
      <c r="DW43" s="325"/>
      <c r="DX43" s="325"/>
      <c r="DY43" s="325"/>
      <c r="DZ43" s="325"/>
      <c r="EA43" s="325"/>
      <c r="EB43" s="325"/>
      <c r="EC43" s="325"/>
      <c r="ED43" s="325"/>
      <c r="EE43" s="325"/>
      <c r="EF43" s="325"/>
      <c r="EG43" s="325"/>
      <c r="EH43" s="325"/>
      <c r="EI43" s="325"/>
      <c r="EJ43" s="325"/>
      <c r="EK43" s="325"/>
      <c r="EL43" s="325"/>
      <c r="EM43" s="325"/>
      <c r="EN43" s="325"/>
      <c r="EO43" s="325"/>
      <c r="EP43" s="325"/>
      <c r="EQ43" s="325"/>
      <c r="ER43" s="325"/>
      <c r="ES43" s="325"/>
      <c r="ET43" s="325"/>
      <c r="EU43" s="325"/>
      <c r="EV43" s="325"/>
      <c r="EW43" s="325"/>
      <c r="EX43" s="325"/>
      <c r="EY43" s="325"/>
      <c r="EZ43" s="325"/>
      <c r="FA43" s="325"/>
      <c r="FB43" s="325"/>
      <c r="FC43" s="325"/>
      <c r="FD43" s="325"/>
      <c r="FE43" s="325"/>
      <c r="FF43" s="325"/>
      <c r="FG43" s="325"/>
      <c r="FH43" s="325"/>
      <c r="FI43" s="325"/>
      <c r="FJ43" s="325"/>
      <c r="FK43" s="325"/>
      <c r="FL43" s="325"/>
      <c r="FM43" s="325"/>
      <c r="FN43" s="325"/>
      <c r="FO43" s="325"/>
      <c r="FP43" s="325"/>
      <c r="FQ43" s="325"/>
      <c r="FR43" s="325"/>
      <c r="FS43" s="325"/>
      <c r="FT43" s="325"/>
      <c r="FU43" s="325"/>
      <c r="FV43" s="325"/>
      <c r="FW43" s="325"/>
      <c r="FX43" s="325"/>
      <c r="FY43" s="325"/>
      <c r="FZ43" s="325"/>
      <c r="GA43" s="325"/>
      <c r="GB43" s="325"/>
      <c r="GC43" s="325"/>
      <c r="GD43" s="325"/>
      <c r="GE43" s="325"/>
      <c r="GF43" s="325"/>
      <c r="GG43" s="325"/>
      <c r="GH43" s="325"/>
      <c r="GI43" s="325"/>
      <c r="GJ43" s="325"/>
      <c r="GK43" s="325"/>
      <c r="GL43" s="325"/>
      <c r="GM43" s="325"/>
      <c r="GN43" s="325"/>
      <c r="GO43" s="325"/>
      <c r="GP43" s="325"/>
      <c r="GQ43" s="325"/>
      <c r="GR43" s="325"/>
      <c r="GS43" s="325"/>
      <c r="GT43" s="325"/>
      <c r="GU43" s="325"/>
      <c r="GV43" s="325"/>
      <c r="GW43" s="325"/>
      <c r="GX43" s="325"/>
      <c r="GY43" s="325"/>
      <c r="GZ43" s="325"/>
      <c r="HA43" s="325"/>
      <c r="HB43" s="325"/>
      <c r="HC43" s="325"/>
      <c r="HD43" s="325"/>
      <c r="HE43" s="325"/>
      <c r="HF43" s="325"/>
      <c r="HG43" s="325"/>
      <c r="HH43" s="325"/>
      <c r="HI43" s="325"/>
      <c r="HJ43" s="325"/>
      <c r="HK43" s="325"/>
      <c r="HL43" s="325"/>
      <c r="HM43" s="325"/>
      <c r="HN43" s="325"/>
      <c r="HO43" s="325"/>
      <c r="HP43" s="325"/>
      <c r="HQ43" s="325"/>
      <c r="HR43" s="325"/>
      <c r="HS43" s="325"/>
      <c r="HT43" s="325"/>
      <c r="HU43" s="325"/>
      <c r="HV43" s="325"/>
      <c r="HW43" s="325"/>
      <c r="HX43" s="325"/>
      <c r="HY43" s="325"/>
      <c r="HZ43" s="325"/>
      <c r="IA43" s="325"/>
      <c r="IB43" s="325"/>
      <c r="IC43" s="325"/>
      <c r="ID43" s="325"/>
      <c r="IE43" s="325"/>
      <c r="IF43" s="325"/>
      <c r="IG43" s="325"/>
      <c r="IH43" s="325"/>
      <c r="II43" s="325"/>
      <c r="IJ43" s="325"/>
      <c r="IK43" s="325"/>
      <c r="IL43" s="325"/>
      <c r="IM43" s="327"/>
      <c r="IN43" s="327"/>
      <c r="IO43" s="327"/>
      <c r="IP43" s="327"/>
    </row>
    <row r="44" s="293" customFormat="true" spans="1:250">
      <c r="A44" s="335" t="s">
        <v>1891</v>
      </c>
      <c r="B44" s="335">
        <v>221038</v>
      </c>
      <c r="C44" s="335">
        <v>221038</v>
      </c>
      <c r="D44" s="338">
        <v>0</v>
      </c>
      <c r="E44" s="325"/>
      <c r="F44" s="325"/>
      <c r="G44" s="325"/>
      <c r="H44" s="325"/>
      <c r="I44" s="325"/>
      <c r="J44" s="325"/>
      <c r="K44" s="325"/>
      <c r="L44" s="325"/>
      <c r="M44" s="325"/>
      <c r="N44" s="325"/>
      <c r="O44" s="325"/>
      <c r="P44" s="325"/>
      <c r="Q44" s="325"/>
      <c r="R44" s="325"/>
      <c r="S44" s="325"/>
      <c r="T44" s="325"/>
      <c r="U44" s="325"/>
      <c r="V44" s="325"/>
      <c r="W44" s="325"/>
      <c r="X44" s="325"/>
      <c r="Y44" s="325"/>
      <c r="Z44" s="325"/>
      <c r="AA44" s="325"/>
      <c r="AB44" s="325"/>
      <c r="AC44" s="325"/>
      <c r="AD44" s="325"/>
      <c r="AE44" s="325"/>
      <c r="AF44" s="325"/>
      <c r="AG44" s="325"/>
      <c r="AH44" s="325"/>
      <c r="AI44" s="325"/>
      <c r="AJ44" s="325"/>
      <c r="AK44" s="325"/>
      <c r="AL44" s="325"/>
      <c r="AM44" s="325"/>
      <c r="AN44" s="325"/>
      <c r="AO44" s="325"/>
      <c r="AP44" s="325"/>
      <c r="AQ44" s="325"/>
      <c r="AR44" s="325"/>
      <c r="AS44" s="325"/>
      <c r="AT44" s="325"/>
      <c r="AU44" s="325"/>
      <c r="AV44" s="325"/>
      <c r="AW44" s="325"/>
      <c r="AX44" s="325"/>
      <c r="AY44" s="325"/>
      <c r="AZ44" s="325"/>
      <c r="BA44" s="325"/>
      <c r="BB44" s="325"/>
      <c r="BC44" s="325"/>
      <c r="BD44" s="325"/>
      <c r="BE44" s="325"/>
      <c r="BF44" s="325"/>
      <c r="BG44" s="325"/>
      <c r="BH44" s="325"/>
      <c r="BI44" s="325"/>
      <c r="BJ44" s="325"/>
      <c r="BK44" s="325"/>
      <c r="BL44" s="325"/>
      <c r="BM44" s="325"/>
      <c r="BN44" s="325"/>
      <c r="BO44" s="325"/>
      <c r="BP44" s="325"/>
      <c r="BQ44" s="325"/>
      <c r="BR44" s="325"/>
      <c r="BS44" s="325"/>
      <c r="BT44" s="325"/>
      <c r="BU44" s="325"/>
      <c r="BV44" s="325"/>
      <c r="BW44" s="325"/>
      <c r="BX44" s="325"/>
      <c r="BY44" s="325"/>
      <c r="BZ44" s="325"/>
      <c r="CA44" s="325"/>
      <c r="CB44" s="325"/>
      <c r="CC44" s="325"/>
      <c r="CD44" s="325"/>
      <c r="CE44" s="325"/>
      <c r="CF44" s="325"/>
      <c r="CG44" s="325"/>
      <c r="CH44" s="325"/>
      <c r="CI44" s="325"/>
      <c r="CJ44" s="325"/>
      <c r="CK44" s="325"/>
      <c r="CL44" s="325"/>
      <c r="CM44" s="325"/>
      <c r="CN44" s="325"/>
      <c r="CO44" s="325"/>
      <c r="CP44" s="325"/>
      <c r="CQ44" s="325"/>
      <c r="CR44" s="325"/>
      <c r="CS44" s="325"/>
      <c r="CT44" s="325"/>
      <c r="CU44" s="325"/>
      <c r="CV44" s="325"/>
      <c r="CW44" s="325"/>
      <c r="CX44" s="325"/>
      <c r="CY44" s="325"/>
      <c r="CZ44" s="325"/>
      <c r="DA44" s="325"/>
      <c r="DB44" s="325"/>
      <c r="DC44" s="325"/>
      <c r="DD44" s="325"/>
      <c r="DE44" s="325"/>
      <c r="DF44" s="325"/>
      <c r="DG44" s="325"/>
      <c r="DH44" s="325"/>
      <c r="DI44" s="325"/>
      <c r="DJ44" s="325"/>
      <c r="DK44" s="325"/>
      <c r="DL44" s="325"/>
      <c r="DM44" s="325"/>
      <c r="DN44" s="325"/>
      <c r="DO44" s="325"/>
      <c r="DP44" s="325"/>
      <c r="DQ44" s="325"/>
      <c r="DR44" s="325"/>
      <c r="DS44" s="325"/>
      <c r="DT44" s="325"/>
      <c r="DU44" s="325"/>
      <c r="DV44" s="325"/>
      <c r="DW44" s="325"/>
      <c r="DX44" s="325"/>
      <c r="DY44" s="325"/>
      <c r="DZ44" s="325"/>
      <c r="EA44" s="325"/>
      <c r="EB44" s="325"/>
      <c r="EC44" s="325"/>
      <c r="ED44" s="325"/>
      <c r="EE44" s="325"/>
      <c r="EF44" s="325"/>
      <c r="EG44" s="325"/>
      <c r="EH44" s="325"/>
      <c r="EI44" s="325"/>
      <c r="EJ44" s="325"/>
      <c r="EK44" s="325"/>
      <c r="EL44" s="325"/>
      <c r="EM44" s="325"/>
      <c r="EN44" s="325"/>
      <c r="EO44" s="325"/>
      <c r="EP44" s="325"/>
      <c r="EQ44" s="325"/>
      <c r="ER44" s="325"/>
      <c r="ES44" s="325"/>
      <c r="ET44" s="325"/>
      <c r="EU44" s="325"/>
      <c r="EV44" s="325"/>
      <c r="EW44" s="325"/>
      <c r="EX44" s="325"/>
      <c r="EY44" s="325"/>
      <c r="EZ44" s="325"/>
      <c r="FA44" s="325"/>
      <c r="FB44" s="325"/>
      <c r="FC44" s="325"/>
      <c r="FD44" s="325"/>
      <c r="FE44" s="325"/>
      <c r="FF44" s="325"/>
      <c r="FG44" s="325"/>
      <c r="FH44" s="325"/>
      <c r="FI44" s="325"/>
      <c r="FJ44" s="325"/>
      <c r="FK44" s="325"/>
      <c r="FL44" s="325"/>
      <c r="FM44" s="325"/>
      <c r="FN44" s="325"/>
      <c r="FO44" s="325"/>
      <c r="FP44" s="325"/>
      <c r="FQ44" s="325"/>
      <c r="FR44" s="325"/>
      <c r="FS44" s="325"/>
      <c r="FT44" s="325"/>
      <c r="FU44" s="325"/>
      <c r="FV44" s="325"/>
      <c r="FW44" s="325"/>
      <c r="FX44" s="325"/>
      <c r="FY44" s="325"/>
      <c r="FZ44" s="325"/>
      <c r="GA44" s="325"/>
      <c r="GB44" s="325"/>
      <c r="GC44" s="325"/>
      <c r="GD44" s="325"/>
      <c r="GE44" s="325"/>
      <c r="GF44" s="325"/>
      <c r="GG44" s="325"/>
      <c r="GH44" s="325"/>
      <c r="GI44" s="325"/>
      <c r="GJ44" s="325"/>
      <c r="GK44" s="325"/>
      <c r="GL44" s="325"/>
      <c r="GM44" s="325"/>
      <c r="GN44" s="325"/>
      <c r="GO44" s="325"/>
      <c r="GP44" s="325"/>
      <c r="GQ44" s="325"/>
      <c r="GR44" s="325"/>
      <c r="GS44" s="325"/>
      <c r="GT44" s="325"/>
      <c r="GU44" s="325"/>
      <c r="GV44" s="325"/>
      <c r="GW44" s="325"/>
      <c r="GX44" s="325"/>
      <c r="GY44" s="325"/>
      <c r="GZ44" s="325"/>
      <c r="HA44" s="325"/>
      <c r="HB44" s="325"/>
      <c r="HC44" s="325"/>
      <c r="HD44" s="325"/>
      <c r="HE44" s="325"/>
      <c r="HF44" s="325"/>
      <c r="HG44" s="325"/>
      <c r="HH44" s="325"/>
      <c r="HI44" s="325"/>
      <c r="HJ44" s="325"/>
      <c r="HK44" s="325"/>
      <c r="HL44" s="325"/>
      <c r="HM44" s="325"/>
      <c r="HN44" s="325"/>
      <c r="HO44" s="325"/>
      <c r="HP44" s="325"/>
      <c r="HQ44" s="325"/>
      <c r="HR44" s="325"/>
      <c r="HS44" s="325"/>
      <c r="HT44" s="325"/>
      <c r="HU44" s="325"/>
      <c r="HV44" s="325"/>
      <c r="HW44" s="325"/>
      <c r="HX44" s="325"/>
      <c r="HY44" s="325"/>
      <c r="HZ44" s="325"/>
      <c r="IA44" s="325"/>
      <c r="IB44" s="325"/>
      <c r="IC44" s="325"/>
      <c r="ID44" s="325"/>
      <c r="IE44" s="325"/>
      <c r="IF44" s="325"/>
      <c r="IG44" s="325"/>
      <c r="IH44" s="325"/>
      <c r="II44" s="325"/>
      <c r="IJ44" s="325"/>
      <c r="IK44" s="325"/>
      <c r="IL44" s="325"/>
      <c r="IM44" s="327"/>
      <c r="IN44" s="327"/>
      <c r="IO44" s="327"/>
      <c r="IP44" s="327"/>
    </row>
    <row r="45" s="293" customFormat="true" spans="1:250">
      <c r="A45" s="339" t="s">
        <v>1892</v>
      </c>
      <c r="B45" s="338"/>
      <c r="C45" s="338"/>
      <c r="D45" s="338"/>
      <c r="E45" s="325"/>
      <c r="F45" s="325"/>
      <c r="G45" s="325"/>
      <c r="H45" s="325"/>
      <c r="I45" s="325"/>
      <c r="J45" s="325"/>
      <c r="K45" s="325"/>
      <c r="L45" s="325"/>
      <c r="M45" s="325"/>
      <c r="N45" s="325"/>
      <c r="O45" s="325"/>
      <c r="P45" s="325"/>
      <c r="Q45" s="325"/>
      <c r="R45" s="325"/>
      <c r="S45" s="325"/>
      <c r="T45" s="325"/>
      <c r="U45" s="325"/>
      <c r="V45" s="325"/>
      <c r="W45" s="325"/>
      <c r="X45" s="325"/>
      <c r="Y45" s="325"/>
      <c r="Z45" s="325"/>
      <c r="AA45" s="325"/>
      <c r="AB45" s="325"/>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25"/>
      <c r="AY45" s="325"/>
      <c r="AZ45" s="325"/>
      <c r="BA45" s="325"/>
      <c r="BB45" s="325"/>
      <c r="BC45" s="325"/>
      <c r="BD45" s="325"/>
      <c r="BE45" s="325"/>
      <c r="BF45" s="325"/>
      <c r="BG45" s="325"/>
      <c r="BH45" s="325"/>
      <c r="BI45" s="325"/>
      <c r="BJ45" s="325"/>
      <c r="BK45" s="325"/>
      <c r="BL45" s="325"/>
      <c r="BM45" s="325"/>
      <c r="BN45" s="325"/>
      <c r="BO45" s="325"/>
      <c r="BP45" s="325"/>
      <c r="BQ45" s="325"/>
      <c r="BR45" s="325"/>
      <c r="BS45" s="325"/>
      <c r="BT45" s="325"/>
      <c r="BU45" s="325"/>
      <c r="BV45" s="325"/>
      <c r="BW45" s="325"/>
      <c r="BX45" s="325"/>
      <c r="BY45" s="325"/>
      <c r="BZ45" s="325"/>
      <c r="CA45" s="325"/>
      <c r="CB45" s="325"/>
      <c r="CC45" s="325"/>
      <c r="CD45" s="325"/>
      <c r="CE45" s="325"/>
      <c r="CF45" s="325"/>
      <c r="CG45" s="325"/>
      <c r="CH45" s="325"/>
      <c r="CI45" s="325"/>
      <c r="CJ45" s="325"/>
      <c r="CK45" s="325"/>
      <c r="CL45" s="325"/>
      <c r="CM45" s="325"/>
      <c r="CN45" s="325"/>
      <c r="CO45" s="325"/>
      <c r="CP45" s="325"/>
      <c r="CQ45" s="325"/>
      <c r="CR45" s="325"/>
      <c r="CS45" s="325"/>
      <c r="CT45" s="325"/>
      <c r="CU45" s="325"/>
      <c r="CV45" s="325"/>
      <c r="CW45" s="325"/>
      <c r="CX45" s="325"/>
      <c r="CY45" s="325"/>
      <c r="CZ45" s="325"/>
      <c r="DA45" s="325"/>
      <c r="DB45" s="325"/>
      <c r="DC45" s="325"/>
      <c r="DD45" s="325"/>
      <c r="DE45" s="325"/>
      <c r="DF45" s="325"/>
      <c r="DG45" s="325"/>
      <c r="DH45" s="325"/>
      <c r="DI45" s="325"/>
      <c r="DJ45" s="325"/>
      <c r="DK45" s="325"/>
      <c r="DL45" s="325"/>
      <c r="DM45" s="325"/>
      <c r="DN45" s="325"/>
      <c r="DO45" s="325"/>
      <c r="DP45" s="325"/>
      <c r="DQ45" s="325"/>
      <c r="DR45" s="325"/>
      <c r="DS45" s="325"/>
      <c r="DT45" s="325"/>
      <c r="DU45" s="325"/>
      <c r="DV45" s="325"/>
      <c r="DW45" s="325"/>
      <c r="DX45" s="325"/>
      <c r="DY45" s="325"/>
      <c r="DZ45" s="325"/>
      <c r="EA45" s="325"/>
      <c r="EB45" s="325"/>
      <c r="EC45" s="325"/>
      <c r="ED45" s="325"/>
      <c r="EE45" s="325"/>
      <c r="EF45" s="325"/>
      <c r="EG45" s="325"/>
      <c r="EH45" s="325"/>
      <c r="EI45" s="325"/>
      <c r="EJ45" s="325"/>
      <c r="EK45" s="325"/>
      <c r="EL45" s="325"/>
      <c r="EM45" s="325"/>
      <c r="EN45" s="325"/>
      <c r="EO45" s="325"/>
      <c r="EP45" s="325"/>
      <c r="EQ45" s="325"/>
      <c r="ER45" s="325"/>
      <c r="ES45" s="325"/>
      <c r="ET45" s="325"/>
      <c r="EU45" s="325"/>
      <c r="EV45" s="325"/>
      <c r="EW45" s="325"/>
      <c r="EX45" s="325"/>
      <c r="EY45" s="325"/>
      <c r="EZ45" s="325"/>
      <c r="FA45" s="325"/>
      <c r="FB45" s="325"/>
      <c r="FC45" s="325"/>
      <c r="FD45" s="325"/>
      <c r="FE45" s="325"/>
      <c r="FF45" s="325"/>
      <c r="FG45" s="325"/>
      <c r="FH45" s="325"/>
      <c r="FI45" s="325"/>
      <c r="FJ45" s="325"/>
      <c r="FK45" s="325"/>
      <c r="FL45" s="325"/>
      <c r="FM45" s="325"/>
      <c r="FN45" s="325"/>
      <c r="FO45" s="325"/>
      <c r="FP45" s="325"/>
      <c r="FQ45" s="325"/>
      <c r="FR45" s="325"/>
      <c r="FS45" s="325"/>
      <c r="FT45" s="325"/>
      <c r="FU45" s="325"/>
      <c r="FV45" s="325"/>
      <c r="FW45" s="325"/>
      <c r="FX45" s="325"/>
      <c r="FY45" s="325"/>
      <c r="FZ45" s="325"/>
      <c r="GA45" s="325"/>
      <c r="GB45" s="325"/>
      <c r="GC45" s="325"/>
      <c r="GD45" s="325"/>
      <c r="GE45" s="325"/>
      <c r="GF45" s="325"/>
      <c r="GG45" s="325"/>
      <c r="GH45" s="325"/>
      <c r="GI45" s="325"/>
      <c r="GJ45" s="325"/>
      <c r="GK45" s="325"/>
      <c r="GL45" s="325"/>
      <c r="GM45" s="325"/>
      <c r="GN45" s="325"/>
      <c r="GO45" s="325"/>
      <c r="GP45" s="325"/>
      <c r="GQ45" s="325"/>
      <c r="GR45" s="325"/>
      <c r="GS45" s="325"/>
      <c r="GT45" s="325"/>
      <c r="GU45" s="325"/>
      <c r="GV45" s="325"/>
      <c r="GW45" s="325"/>
      <c r="GX45" s="325"/>
      <c r="GY45" s="325"/>
      <c r="GZ45" s="325"/>
      <c r="HA45" s="325"/>
      <c r="HB45" s="325"/>
      <c r="HC45" s="325"/>
      <c r="HD45" s="325"/>
      <c r="HE45" s="325"/>
      <c r="HF45" s="325"/>
      <c r="HG45" s="325"/>
      <c r="HH45" s="325"/>
      <c r="HI45" s="325"/>
      <c r="HJ45" s="325"/>
      <c r="HK45" s="325"/>
      <c r="HL45" s="325"/>
      <c r="HM45" s="325"/>
      <c r="HN45" s="325"/>
      <c r="HO45" s="325"/>
      <c r="HP45" s="325"/>
      <c r="HQ45" s="325"/>
      <c r="HR45" s="325"/>
      <c r="HS45" s="325"/>
      <c r="HT45" s="325"/>
      <c r="HU45" s="325"/>
      <c r="HV45" s="325"/>
      <c r="HW45" s="325"/>
      <c r="HX45" s="325"/>
      <c r="HY45" s="325"/>
      <c r="HZ45" s="325"/>
      <c r="IA45" s="325"/>
      <c r="IB45" s="325"/>
      <c r="IC45" s="325"/>
      <c r="ID45" s="325"/>
      <c r="IE45" s="325"/>
      <c r="IF45" s="325"/>
      <c r="IG45" s="325"/>
      <c r="IH45" s="325"/>
      <c r="II45" s="325"/>
      <c r="IJ45" s="325"/>
      <c r="IK45" s="325"/>
      <c r="IL45" s="325"/>
      <c r="IM45" s="327"/>
      <c r="IN45" s="327"/>
      <c r="IO45" s="327"/>
      <c r="IP45" s="327"/>
    </row>
    <row r="46" s="293" customFormat="true" spans="1:250">
      <c r="A46" s="335" t="s">
        <v>1893</v>
      </c>
      <c r="B46" s="335">
        <v>0</v>
      </c>
      <c r="C46" s="335"/>
      <c r="D46" s="338"/>
      <c r="E46" s="325"/>
      <c r="F46" s="325"/>
      <c r="G46" s="325"/>
      <c r="H46" s="325"/>
      <c r="I46" s="325"/>
      <c r="J46" s="325"/>
      <c r="K46" s="325"/>
      <c r="L46" s="325"/>
      <c r="M46" s="325"/>
      <c r="N46" s="325"/>
      <c r="O46" s="325"/>
      <c r="P46" s="325"/>
      <c r="Q46" s="325"/>
      <c r="R46" s="325"/>
      <c r="S46" s="325"/>
      <c r="T46" s="325"/>
      <c r="U46" s="325"/>
      <c r="V46" s="325"/>
      <c r="W46" s="325"/>
      <c r="X46" s="325"/>
      <c r="Y46" s="325"/>
      <c r="Z46" s="325"/>
      <c r="AA46" s="325"/>
      <c r="AB46" s="325"/>
      <c r="AC46" s="325"/>
      <c r="AD46" s="325"/>
      <c r="AE46" s="325"/>
      <c r="AF46" s="325"/>
      <c r="AG46" s="325"/>
      <c r="AH46" s="325"/>
      <c r="AI46" s="325"/>
      <c r="AJ46" s="325"/>
      <c r="AK46" s="325"/>
      <c r="AL46" s="325"/>
      <c r="AM46" s="325"/>
      <c r="AN46" s="325"/>
      <c r="AO46" s="325"/>
      <c r="AP46" s="325"/>
      <c r="AQ46" s="325"/>
      <c r="AR46" s="325"/>
      <c r="AS46" s="325"/>
      <c r="AT46" s="325"/>
      <c r="AU46" s="325"/>
      <c r="AV46" s="325"/>
      <c r="AW46" s="325"/>
      <c r="AX46" s="325"/>
      <c r="AY46" s="325"/>
      <c r="AZ46" s="325"/>
      <c r="BA46" s="325"/>
      <c r="BB46" s="325"/>
      <c r="BC46" s="325"/>
      <c r="BD46" s="325"/>
      <c r="BE46" s="325"/>
      <c r="BF46" s="325"/>
      <c r="BG46" s="325"/>
      <c r="BH46" s="325"/>
      <c r="BI46" s="325"/>
      <c r="BJ46" s="325"/>
      <c r="BK46" s="325"/>
      <c r="BL46" s="325"/>
      <c r="BM46" s="325"/>
      <c r="BN46" s="325"/>
      <c r="BO46" s="325"/>
      <c r="BP46" s="325"/>
      <c r="BQ46" s="325"/>
      <c r="BR46" s="325"/>
      <c r="BS46" s="325"/>
      <c r="BT46" s="325"/>
      <c r="BU46" s="325"/>
      <c r="BV46" s="325"/>
      <c r="BW46" s="325"/>
      <c r="BX46" s="325"/>
      <c r="BY46" s="325"/>
      <c r="BZ46" s="325"/>
      <c r="CA46" s="325"/>
      <c r="CB46" s="325"/>
      <c r="CC46" s="325"/>
      <c r="CD46" s="325"/>
      <c r="CE46" s="325"/>
      <c r="CF46" s="325"/>
      <c r="CG46" s="325"/>
      <c r="CH46" s="325"/>
      <c r="CI46" s="325"/>
      <c r="CJ46" s="325"/>
      <c r="CK46" s="325"/>
      <c r="CL46" s="325"/>
      <c r="CM46" s="325"/>
      <c r="CN46" s="325"/>
      <c r="CO46" s="325"/>
      <c r="CP46" s="325"/>
      <c r="CQ46" s="325"/>
      <c r="CR46" s="325"/>
      <c r="CS46" s="325"/>
      <c r="CT46" s="325"/>
      <c r="CU46" s="325"/>
      <c r="CV46" s="325"/>
      <c r="CW46" s="325"/>
      <c r="CX46" s="325"/>
      <c r="CY46" s="325"/>
      <c r="CZ46" s="325"/>
      <c r="DA46" s="325"/>
      <c r="DB46" s="325"/>
      <c r="DC46" s="325"/>
      <c r="DD46" s="325"/>
      <c r="DE46" s="325"/>
      <c r="DF46" s="325"/>
      <c r="DG46" s="325"/>
      <c r="DH46" s="325"/>
      <c r="DI46" s="325"/>
      <c r="DJ46" s="325"/>
      <c r="DK46" s="325"/>
      <c r="DL46" s="325"/>
      <c r="DM46" s="325"/>
      <c r="DN46" s="325"/>
      <c r="DO46" s="325"/>
      <c r="DP46" s="325"/>
      <c r="DQ46" s="325"/>
      <c r="DR46" s="325"/>
      <c r="DS46" s="325"/>
      <c r="DT46" s="325"/>
      <c r="DU46" s="325"/>
      <c r="DV46" s="325"/>
      <c r="DW46" s="325"/>
      <c r="DX46" s="325"/>
      <c r="DY46" s="325"/>
      <c r="DZ46" s="325"/>
      <c r="EA46" s="325"/>
      <c r="EB46" s="325"/>
      <c r="EC46" s="325"/>
      <c r="ED46" s="325"/>
      <c r="EE46" s="325"/>
      <c r="EF46" s="325"/>
      <c r="EG46" s="325"/>
      <c r="EH46" s="325"/>
      <c r="EI46" s="325"/>
      <c r="EJ46" s="325"/>
      <c r="EK46" s="325"/>
      <c r="EL46" s="325"/>
      <c r="EM46" s="325"/>
      <c r="EN46" s="325"/>
      <c r="EO46" s="325"/>
      <c r="EP46" s="325"/>
      <c r="EQ46" s="325"/>
      <c r="ER46" s="325"/>
      <c r="ES46" s="325"/>
      <c r="ET46" s="325"/>
      <c r="EU46" s="325"/>
      <c r="EV46" s="325"/>
      <c r="EW46" s="325"/>
      <c r="EX46" s="325"/>
      <c r="EY46" s="325"/>
      <c r="EZ46" s="325"/>
      <c r="FA46" s="325"/>
      <c r="FB46" s="325"/>
      <c r="FC46" s="325"/>
      <c r="FD46" s="325"/>
      <c r="FE46" s="325"/>
      <c r="FF46" s="325"/>
      <c r="FG46" s="325"/>
      <c r="FH46" s="325"/>
      <c r="FI46" s="325"/>
      <c r="FJ46" s="325"/>
      <c r="FK46" s="325"/>
      <c r="FL46" s="325"/>
      <c r="FM46" s="325"/>
      <c r="FN46" s="325"/>
      <c r="FO46" s="325"/>
      <c r="FP46" s="325"/>
      <c r="FQ46" s="325"/>
      <c r="FR46" s="325"/>
      <c r="FS46" s="325"/>
      <c r="FT46" s="325"/>
      <c r="FU46" s="325"/>
      <c r="FV46" s="325"/>
      <c r="FW46" s="325"/>
      <c r="FX46" s="325"/>
      <c r="FY46" s="325"/>
      <c r="FZ46" s="325"/>
      <c r="GA46" s="325"/>
      <c r="GB46" s="325"/>
      <c r="GC46" s="325"/>
      <c r="GD46" s="325"/>
      <c r="GE46" s="325"/>
      <c r="GF46" s="325"/>
      <c r="GG46" s="325"/>
      <c r="GH46" s="325"/>
      <c r="GI46" s="325"/>
      <c r="GJ46" s="325"/>
      <c r="GK46" s="325"/>
      <c r="GL46" s="325"/>
      <c r="GM46" s="325"/>
      <c r="GN46" s="325"/>
      <c r="GO46" s="325"/>
      <c r="GP46" s="325"/>
      <c r="GQ46" s="325"/>
      <c r="GR46" s="325"/>
      <c r="GS46" s="325"/>
      <c r="GT46" s="325"/>
      <c r="GU46" s="325"/>
      <c r="GV46" s="325"/>
      <c r="GW46" s="325"/>
      <c r="GX46" s="325"/>
      <c r="GY46" s="325"/>
      <c r="GZ46" s="325"/>
      <c r="HA46" s="325"/>
      <c r="HB46" s="325"/>
      <c r="HC46" s="325"/>
      <c r="HD46" s="325"/>
      <c r="HE46" s="325"/>
      <c r="HF46" s="325"/>
      <c r="HG46" s="325"/>
      <c r="HH46" s="325"/>
      <c r="HI46" s="325"/>
      <c r="HJ46" s="325"/>
      <c r="HK46" s="325"/>
      <c r="HL46" s="325"/>
      <c r="HM46" s="325"/>
      <c r="HN46" s="325"/>
      <c r="HO46" s="325"/>
      <c r="HP46" s="325"/>
      <c r="HQ46" s="325"/>
      <c r="HR46" s="325"/>
      <c r="HS46" s="325"/>
      <c r="HT46" s="325"/>
      <c r="HU46" s="325"/>
      <c r="HV46" s="325"/>
      <c r="HW46" s="325"/>
      <c r="HX46" s="325"/>
      <c r="HY46" s="325"/>
      <c r="HZ46" s="325"/>
      <c r="IA46" s="325"/>
      <c r="IB46" s="325"/>
      <c r="IC46" s="325"/>
      <c r="ID46" s="325"/>
      <c r="IE46" s="325"/>
      <c r="IF46" s="325"/>
      <c r="IG46" s="325"/>
      <c r="IH46" s="325"/>
      <c r="II46" s="325"/>
      <c r="IJ46" s="325"/>
      <c r="IK46" s="325"/>
      <c r="IL46" s="325"/>
      <c r="IM46" s="327"/>
      <c r="IN46" s="327"/>
      <c r="IO46" s="327"/>
      <c r="IP46" s="327"/>
    </row>
    <row r="47" s="293" customFormat="true" spans="1:250">
      <c r="A47" s="335" t="s">
        <v>1894</v>
      </c>
      <c r="B47" s="335">
        <v>0</v>
      </c>
      <c r="C47" s="335"/>
      <c r="D47" s="338"/>
      <c r="E47" s="325"/>
      <c r="F47" s="325"/>
      <c r="G47" s="325"/>
      <c r="H47" s="325"/>
      <c r="I47" s="325"/>
      <c r="J47" s="325"/>
      <c r="K47" s="325"/>
      <c r="L47" s="325"/>
      <c r="M47" s="325"/>
      <c r="N47" s="325"/>
      <c r="O47" s="325"/>
      <c r="P47" s="325"/>
      <c r="Q47" s="325"/>
      <c r="R47" s="325"/>
      <c r="S47" s="325"/>
      <c r="T47" s="325"/>
      <c r="U47" s="325"/>
      <c r="V47" s="325"/>
      <c r="W47" s="325"/>
      <c r="X47" s="325"/>
      <c r="Y47" s="325"/>
      <c r="Z47" s="325"/>
      <c r="AA47" s="325"/>
      <c r="AB47" s="325"/>
      <c r="AC47" s="325"/>
      <c r="AD47" s="325"/>
      <c r="AE47" s="325"/>
      <c r="AF47" s="325"/>
      <c r="AG47" s="325"/>
      <c r="AH47" s="325"/>
      <c r="AI47" s="325"/>
      <c r="AJ47" s="325"/>
      <c r="AK47" s="325"/>
      <c r="AL47" s="325"/>
      <c r="AM47" s="325"/>
      <c r="AN47" s="325"/>
      <c r="AO47" s="325"/>
      <c r="AP47" s="325"/>
      <c r="AQ47" s="325"/>
      <c r="AR47" s="325"/>
      <c r="AS47" s="325"/>
      <c r="AT47" s="325"/>
      <c r="AU47" s="325"/>
      <c r="AV47" s="325"/>
      <c r="AW47" s="325"/>
      <c r="AX47" s="325"/>
      <c r="AY47" s="325"/>
      <c r="AZ47" s="325"/>
      <c r="BA47" s="325"/>
      <c r="BB47" s="325"/>
      <c r="BC47" s="325"/>
      <c r="BD47" s="325"/>
      <c r="BE47" s="325"/>
      <c r="BF47" s="325"/>
      <c r="BG47" s="325"/>
      <c r="BH47" s="325"/>
      <c r="BI47" s="325"/>
      <c r="BJ47" s="325"/>
      <c r="BK47" s="325"/>
      <c r="BL47" s="325"/>
      <c r="BM47" s="325"/>
      <c r="BN47" s="325"/>
      <c r="BO47" s="325"/>
      <c r="BP47" s="325"/>
      <c r="BQ47" s="325"/>
      <c r="BR47" s="325"/>
      <c r="BS47" s="325"/>
      <c r="BT47" s="325"/>
      <c r="BU47" s="325"/>
      <c r="BV47" s="325"/>
      <c r="BW47" s="325"/>
      <c r="BX47" s="325"/>
      <c r="BY47" s="325"/>
      <c r="BZ47" s="325"/>
      <c r="CA47" s="325"/>
      <c r="CB47" s="325"/>
      <c r="CC47" s="325"/>
      <c r="CD47" s="325"/>
      <c r="CE47" s="325"/>
      <c r="CF47" s="325"/>
      <c r="CG47" s="325"/>
      <c r="CH47" s="325"/>
      <c r="CI47" s="325"/>
      <c r="CJ47" s="325"/>
      <c r="CK47" s="325"/>
      <c r="CL47" s="325"/>
      <c r="CM47" s="325"/>
      <c r="CN47" s="325"/>
      <c r="CO47" s="325"/>
      <c r="CP47" s="325"/>
      <c r="CQ47" s="325"/>
      <c r="CR47" s="325"/>
      <c r="CS47" s="325"/>
      <c r="CT47" s="325"/>
      <c r="CU47" s="325"/>
      <c r="CV47" s="325"/>
      <c r="CW47" s="325"/>
      <c r="CX47" s="325"/>
      <c r="CY47" s="325"/>
      <c r="CZ47" s="325"/>
      <c r="DA47" s="325"/>
      <c r="DB47" s="325"/>
      <c r="DC47" s="325"/>
      <c r="DD47" s="325"/>
      <c r="DE47" s="325"/>
      <c r="DF47" s="325"/>
      <c r="DG47" s="325"/>
      <c r="DH47" s="325"/>
      <c r="DI47" s="325"/>
      <c r="DJ47" s="325"/>
      <c r="DK47" s="325"/>
      <c r="DL47" s="325"/>
      <c r="DM47" s="325"/>
      <c r="DN47" s="325"/>
      <c r="DO47" s="325"/>
      <c r="DP47" s="325"/>
      <c r="DQ47" s="325"/>
      <c r="DR47" s="325"/>
      <c r="DS47" s="325"/>
      <c r="DT47" s="325"/>
      <c r="DU47" s="325"/>
      <c r="DV47" s="325"/>
      <c r="DW47" s="325"/>
      <c r="DX47" s="325"/>
      <c r="DY47" s="325"/>
      <c r="DZ47" s="325"/>
      <c r="EA47" s="325"/>
      <c r="EB47" s="325"/>
      <c r="EC47" s="325"/>
      <c r="ED47" s="325"/>
      <c r="EE47" s="325"/>
      <c r="EF47" s="325"/>
      <c r="EG47" s="325"/>
      <c r="EH47" s="325"/>
      <c r="EI47" s="325"/>
      <c r="EJ47" s="325"/>
      <c r="EK47" s="325"/>
      <c r="EL47" s="325"/>
      <c r="EM47" s="325"/>
      <c r="EN47" s="325"/>
      <c r="EO47" s="325"/>
      <c r="EP47" s="325"/>
      <c r="EQ47" s="325"/>
      <c r="ER47" s="325"/>
      <c r="ES47" s="325"/>
      <c r="ET47" s="325"/>
      <c r="EU47" s="325"/>
      <c r="EV47" s="325"/>
      <c r="EW47" s="325"/>
      <c r="EX47" s="325"/>
      <c r="EY47" s="325"/>
      <c r="EZ47" s="325"/>
      <c r="FA47" s="325"/>
      <c r="FB47" s="325"/>
      <c r="FC47" s="325"/>
      <c r="FD47" s="325"/>
      <c r="FE47" s="325"/>
      <c r="FF47" s="325"/>
      <c r="FG47" s="325"/>
      <c r="FH47" s="325"/>
      <c r="FI47" s="325"/>
      <c r="FJ47" s="325"/>
      <c r="FK47" s="325"/>
      <c r="FL47" s="325"/>
      <c r="FM47" s="325"/>
      <c r="FN47" s="325"/>
      <c r="FO47" s="325"/>
      <c r="FP47" s="325"/>
      <c r="FQ47" s="325"/>
      <c r="FR47" s="325"/>
      <c r="FS47" s="325"/>
      <c r="FT47" s="325"/>
      <c r="FU47" s="325"/>
      <c r="FV47" s="325"/>
      <c r="FW47" s="325"/>
      <c r="FX47" s="325"/>
      <c r="FY47" s="325"/>
      <c r="FZ47" s="325"/>
      <c r="GA47" s="325"/>
      <c r="GB47" s="325"/>
      <c r="GC47" s="325"/>
      <c r="GD47" s="325"/>
      <c r="GE47" s="325"/>
      <c r="GF47" s="325"/>
      <c r="GG47" s="325"/>
      <c r="GH47" s="325"/>
      <c r="GI47" s="325"/>
      <c r="GJ47" s="325"/>
      <c r="GK47" s="325"/>
      <c r="GL47" s="325"/>
      <c r="GM47" s="325"/>
      <c r="GN47" s="325"/>
      <c r="GO47" s="325"/>
      <c r="GP47" s="325"/>
      <c r="GQ47" s="325"/>
      <c r="GR47" s="325"/>
      <c r="GS47" s="325"/>
      <c r="GT47" s="325"/>
      <c r="GU47" s="325"/>
      <c r="GV47" s="325"/>
      <c r="GW47" s="325"/>
      <c r="GX47" s="325"/>
      <c r="GY47" s="325"/>
      <c r="GZ47" s="325"/>
      <c r="HA47" s="325"/>
      <c r="HB47" s="325"/>
      <c r="HC47" s="325"/>
      <c r="HD47" s="325"/>
      <c r="HE47" s="325"/>
      <c r="HF47" s="325"/>
      <c r="HG47" s="325"/>
      <c r="HH47" s="325"/>
      <c r="HI47" s="325"/>
      <c r="HJ47" s="325"/>
      <c r="HK47" s="325"/>
      <c r="HL47" s="325"/>
      <c r="HM47" s="325"/>
      <c r="HN47" s="325"/>
      <c r="HO47" s="325"/>
      <c r="HP47" s="325"/>
      <c r="HQ47" s="325"/>
      <c r="HR47" s="325"/>
      <c r="HS47" s="325"/>
      <c r="HT47" s="325"/>
      <c r="HU47" s="325"/>
      <c r="HV47" s="325"/>
      <c r="HW47" s="325"/>
      <c r="HX47" s="325"/>
      <c r="HY47" s="325"/>
      <c r="HZ47" s="325"/>
      <c r="IA47" s="325"/>
      <c r="IB47" s="325"/>
      <c r="IC47" s="325"/>
      <c r="ID47" s="325"/>
      <c r="IE47" s="325"/>
      <c r="IF47" s="325"/>
      <c r="IG47" s="325"/>
      <c r="IH47" s="325"/>
      <c r="II47" s="325"/>
      <c r="IJ47" s="325"/>
      <c r="IK47" s="325"/>
      <c r="IL47" s="325"/>
      <c r="IM47" s="327"/>
      <c r="IN47" s="327"/>
      <c r="IO47" s="327"/>
      <c r="IP47" s="327"/>
    </row>
    <row r="48" s="293" customFormat="true" spans="1:250">
      <c r="A48" s="335" t="s">
        <v>1895</v>
      </c>
      <c r="B48" s="335">
        <v>0</v>
      </c>
      <c r="C48" s="335"/>
      <c r="D48" s="338"/>
      <c r="E48" s="325"/>
      <c r="F48" s="325"/>
      <c r="G48" s="325"/>
      <c r="H48" s="325"/>
      <c r="I48" s="325"/>
      <c r="J48" s="325"/>
      <c r="K48" s="325"/>
      <c r="L48" s="325"/>
      <c r="M48" s="325"/>
      <c r="N48" s="325"/>
      <c r="O48" s="325"/>
      <c r="P48" s="325"/>
      <c r="Q48" s="325"/>
      <c r="R48" s="325"/>
      <c r="S48" s="325"/>
      <c r="T48" s="325"/>
      <c r="U48" s="325"/>
      <c r="V48" s="325"/>
      <c r="W48" s="325"/>
      <c r="X48" s="325"/>
      <c r="Y48" s="325"/>
      <c r="Z48" s="325"/>
      <c r="AA48" s="325"/>
      <c r="AB48" s="325"/>
      <c r="AC48" s="325"/>
      <c r="AD48" s="325"/>
      <c r="AE48" s="325"/>
      <c r="AF48" s="325"/>
      <c r="AG48" s="325"/>
      <c r="AH48" s="325"/>
      <c r="AI48" s="325"/>
      <c r="AJ48" s="325"/>
      <c r="AK48" s="325"/>
      <c r="AL48" s="325"/>
      <c r="AM48" s="325"/>
      <c r="AN48" s="325"/>
      <c r="AO48" s="325"/>
      <c r="AP48" s="325"/>
      <c r="AQ48" s="325"/>
      <c r="AR48" s="325"/>
      <c r="AS48" s="325"/>
      <c r="AT48" s="325"/>
      <c r="AU48" s="325"/>
      <c r="AV48" s="325"/>
      <c r="AW48" s="325"/>
      <c r="AX48" s="325"/>
      <c r="AY48" s="325"/>
      <c r="AZ48" s="325"/>
      <c r="BA48" s="325"/>
      <c r="BB48" s="325"/>
      <c r="BC48" s="325"/>
      <c r="BD48" s="325"/>
      <c r="BE48" s="325"/>
      <c r="BF48" s="325"/>
      <c r="BG48" s="325"/>
      <c r="BH48" s="325"/>
      <c r="BI48" s="325"/>
      <c r="BJ48" s="325"/>
      <c r="BK48" s="325"/>
      <c r="BL48" s="325"/>
      <c r="BM48" s="325"/>
      <c r="BN48" s="325"/>
      <c r="BO48" s="325"/>
      <c r="BP48" s="325"/>
      <c r="BQ48" s="325"/>
      <c r="BR48" s="325"/>
      <c r="BS48" s="325"/>
      <c r="BT48" s="325"/>
      <c r="BU48" s="325"/>
      <c r="BV48" s="325"/>
      <c r="BW48" s="325"/>
      <c r="BX48" s="325"/>
      <c r="BY48" s="325"/>
      <c r="BZ48" s="325"/>
      <c r="CA48" s="325"/>
      <c r="CB48" s="325"/>
      <c r="CC48" s="325"/>
      <c r="CD48" s="325"/>
      <c r="CE48" s="325"/>
      <c r="CF48" s="325"/>
      <c r="CG48" s="325"/>
      <c r="CH48" s="325"/>
      <c r="CI48" s="325"/>
      <c r="CJ48" s="325"/>
      <c r="CK48" s="325"/>
      <c r="CL48" s="325"/>
      <c r="CM48" s="325"/>
      <c r="CN48" s="325"/>
      <c r="CO48" s="325"/>
      <c r="CP48" s="325"/>
      <c r="CQ48" s="325"/>
      <c r="CR48" s="325"/>
      <c r="CS48" s="325"/>
      <c r="CT48" s="325"/>
      <c r="CU48" s="325"/>
      <c r="CV48" s="325"/>
      <c r="CW48" s="325"/>
      <c r="CX48" s="325"/>
      <c r="CY48" s="325"/>
      <c r="CZ48" s="325"/>
      <c r="DA48" s="325"/>
      <c r="DB48" s="325"/>
      <c r="DC48" s="325"/>
      <c r="DD48" s="325"/>
      <c r="DE48" s="325"/>
      <c r="DF48" s="325"/>
      <c r="DG48" s="325"/>
      <c r="DH48" s="325"/>
      <c r="DI48" s="325"/>
      <c r="DJ48" s="325"/>
      <c r="DK48" s="325"/>
      <c r="DL48" s="325"/>
      <c r="DM48" s="325"/>
      <c r="DN48" s="325"/>
      <c r="DO48" s="325"/>
      <c r="DP48" s="325"/>
      <c r="DQ48" s="325"/>
      <c r="DR48" s="325"/>
      <c r="DS48" s="325"/>
      <c r="DT48" s="325"/>
      <c r="DU48" s="325"/>
      <c r="DV48" s="325"/>
      <c r="DW48" s="325"/>
      <c r="DX48" s="325"/>
      <c r="DY48" s="325"/>
      <c r="DZ48" s="325"/>
      <c r="EA48" s="325"/>
      <c r="EB48" s="325"/>
      <c r="EC48" s="325"/>
      <c r="ED48" s="325"/>
      <c r="EE48" s="325"/>
      <c r="EF48" s="325"/>
      <c r="EG48" s="325"/>
      <c r="EH48" s="325"/>
      <c r="EI48" s="325"/>
      <c r="EJ48" s="325"/>
      <c r="EK48" s="325"/>
      <c r="EL48" s="325"/>
      <c r="EM48" s="325"/>
      <c r="EN48" s="325"/>
      <c r="EO48" s="325"/>
      <c r="EP48" s="325"/>
      <c r="EQ48" s="325"/>
      <c r="ER48" s="325"/>
      <c r="ES48" s="325"/>
      <c r="ET48" s="325"/>
      <c r="EU48" s="325"/>
      <c r="EV48" s="325"/>
      <c r="EW48" s="325"/>
      <c r="EX48" s="325"/>
      <c r="EY48" s="325"/>
      <c r="EZ48" s="325"/>
      <c r="FA48" s="325"/>
      <c r="FB48" s="325"/>
      <c r="FC48" s="325"/>
      <c r="FD48" s="325"/>
      <c r="FE48" s="325"/>
      <c r="FF48" s="325"/>
      <c r="FG48" s="325"/>
      <c r="FH48" s="325"/>
      <c r="FI48" s="325"/>
      <c r="FJ48" s="325"/>
      <c r="FK48" s="325"/>
      <c r="FL48" s="325"/>
      <c r="FM48" s="325"/>
      <c r="FN48" s="325"/>
      <c r="FO48" s="325"/>
      <c r="FP48" s="325"/>
      <c r="FQ48" s="325"/>
      <c r="FR48" s="325"/>
      <c r="FS48" s="325"/>
      <c r="FT48" s="325"/>
      <c r="FU48" s="325"/>
      <c r="FV48" s="325"/>
      <c r="FW48" s="325"/>
      <c r="FX48" s="325"/>
      <c r="FY48" s="325"/>
      <c r="FZ48" s="325"/>
      <c r="GA48" s="325"/>
      <c r="GB48" s="325"/>
      <c r="GC48" s="325"/>
      <c r="GD48" s="325"/>
      <c r="GE48" s="325"/>
      <c r="GF48" s="325"/>
      <c r="GG48" s="325"/>
      <c r="GH48" s="325"/>
      <c r="GI48" s="325"/>
      <c r="GJ48" s="325"/>
      <c r="GK48" s="325"/>
      <c r="GL48" s="325"/>
      <c r="GM48" s="325"/>
      <c r="GN48" s="325"/>
      <c r="GO48" s="325"/>
      <c r="GP48" s="325"/>
      <c r="GQ48" s="325"/>
      <c r="GR48" s="325"/>
      <c r="GS48" s="325"/>
      <c r="GT48" s="325"/>
      <c r="GU48" s="325"/>
      <c r="GV48" s="325"/>
      <c r="GW48" s="325"/>
      <c r="GX48" s="325"/>
      <c r="GY48" s="325"/>
      <c r="GZ48" s="325"/>
      <c r="HA48" s="325"/>
      <c r="HB48" s="325"/>
      <c r="HC48" s="325"/>
      <c r="HD48" s="325"/>
      <c r="HE48" s="325"/>
      <c r="HF48" s="325"/>
      <c r="HG48" s="325"/>
      <c r="HH48" s="325"/>
      <c r="HI48" s="325"/>
      <c r="HJ48" s="325"/>
      <c r="HK48" s="325"/>
      <c r="HL48" s="325"/>
      <c r="HM48" s="325"/>
      <c r="HN48" s="325"/>
      <c r="HO48" s="325"/>
      <c r="HP48" s="325"/>
      <c r="HQ48" s="325"/>
      <c r="HR48" s="325"/>
      <c r="HS48" s="325"/>
      <c r="HT48" s="325"/>
      <c r="HU48" s="325"/>
      <c r="HV48" s="325"/>
      <c r="HW48" s="325"/>
      <c r="HX48" s="325"/>
      <c r="HY48" s="325"/>
      <c r="HZ48" s="325"/>
      <c r="IA48" s="325"/>
      <c r="IB48" s="325"/>
      <c r="IC48" s="325"/>
      <c r="ID48" s="325"/>
      <c r="IE48" s="325"/>
      <c r="IF48" s="325"/>
      <c r="IG48" s="325"/>
      <c r="IH48" s="325"/>
      <c r="II48" s="325"/>
      <c r="IJ48" s="325"/>
      <c r="IK48" s="325"/>
      <c r="IL48" s="325"/>
      <c r="IM48" s="327"/>
      <c r="IN48" s="327"/>
      <c r="IO48" s="327"/>
      <c r="IP48" s="327"/>
    </row>
    <row r="49" s="293" customFormat="true" spans="1:250">
      <c r="A49" s="315" t="s">
        <v>1896</v>
      </c>
      <c r="B49" s="315">
        <v>0</v>
      </c>
      <c r="C49" s="315"/>
      <c r="D49" s="338"/>
      <c r="E49" s="325"/>
      <c r="F49" s="325"/>
      <c r="G49" s="325"/>
      <c r="H49" s="325"/>
      <c r="I49" s="325"/>
      <c r="J49" s="325"/>
      <c r="K49" s="325"/>
      <c r="L49" s="325"/>
      <c r="M49" s="325"/>
      <c r="N49" s="325"/>
      <c r="O49" s="325"/>
      <c r="P49" s="325"/>
      <c r="Q49" s="325"/>
      <c r="R49" s="325"/>
      <c r="S49" s="325"/>
      <c r="T49" s="325"/>
      <c r="U49" s="325"/>
      <c r="V49" s="325"/>
      <c r="W49" s="325"/>
      <c r="X49" s="325"/>
      <c r="Y49" s="325"/>
      <c r="Z49" s="325"/>
      <c r="AA49" s="325"/>
      <c r="AB49" s="325"/>
      <c r="AC49" s="325"/>
      <c r="AD49" s="325"/>
      <c r="AE49" s="325"/>
      <c r="AF49" s="325"/>
      <c r="AG49" s="325"/>
      <c r="AH49" s="325"/>
      <c r="AI49" s="325"/>
      <c r="AJ49" s="325"/>
      <c r="AK49" s="325"/>
      <c r="AL49" s="325"/>
      <c r="AM49" s="325"/>
      <c r="AN49" s="325"/>
      <c r="AO49" s="325"/>
      <c r="AP49" s="325"/>
      <c r="AQ49" s="325"/>
      <c r="AR49" s="325"/>
      <c r="AS49" s="325"/>
      <c r="AT49" s="325"/>
      <c r="AU49" s="325"/>
      <c r="AV49" s="325"/>
      <c r="AW49" s="325"/>
      <c r="AX49" s="325"/>
      <c r="AY49" s="325"/>
      <c r="AZ49" s="325"/>
      <c r="BA49" s="325"/>
      <c r="BB49" s="325"/>
      <c r="BC49" s="325"/>
      <c r="BD49" s="325"/>
      <c r="BE49" s="325"/>
      <c r="BF49" s="325"/>
      <c r="BG49" s="325"/>
      <c r="BH49" s="325"/>
      <c r="BI49" s="325"/>
      <c r="BJ49" s="325"/>
      <c r="BK49" s="325"/>
      <c r="BL49" s="325"/>
      <c r="BM49" s="325"/>
      <c r="BN49" s="325"/>
      <c r="BO49" s="325"/>
      <c r="BP49" s="325"/>
      <c r="BQ49" s="325"/>
      <c r="BR49" s="325"/>
      <c r="BS49" s="325"/>
      <c r="BT49" s="325"/>
      <c r="BU49" s="325"/>
      <c r="BV49" s="325"/>
      <c r="BW49" s="325"/>
      <c r="BX49" s="325"/>
      <c r="BY49" s="325"/>
      <c r="BZ49" s="325"/>
      <c r="CA49" s="325"/>
      <c r="CB49" s="325"/>
      <c r="CC49" s="325"/>
      <c r="CD49" s="325"/>
      <c r="CE49" s="325"/>
      <c r="CF49" s="325"/>
      <c r="CG49" s="325"/>
      <c r="CH49" s="325"/>
      <c r="CI49" s="325"/>
      <c r="CJ49" s="325"/>
      <c r="CK49" s="325"/>
      <c r="CL49" s="325"/>
      <c r="CM49" s="325"/>
      <c r="CN49" s="325"/>
      <c r="CO49" s="325"/>
      <c r="CP49" s="325"/>
      <c r="CQ49" s="325"/>
      <c r="CR49" s="325"/>
      <c r="CS49" s="325"/>
      <c r="CT49" s="325"/>
      <c r="CU49" s="325"/>
      <c r="CV49" s="325"/>
      <c r="CW49" s="325"/>
      <c r="CX49" s="325"/>
      <c r="CY49" s="325"/>
      <c r="CZ49" s="325"/>
      <c r="DA49" s="325"/>
      <c r="DB49" s="325"/>
      <c r="DC49" s="325"/>
      <c r="DD49" s="325"/>
      <c r="DE49" s="325"/>
      <c r="DF49" s="325"/>
      <c r="DG49" s="325"/>
      <c r="DH49" s="325"/>
      <c r="DI49" s="325"/>
      <c r="DJ49" s="325"/>
      <c r="DK49" s="325"/>
      <c r="DL49" s="325"/>
      <c r="DM49" s="325"/>
      <c r="DN49" s="325"/>
      <c r="DO49" s="325"/>
      <c r="DP49" s="325"/>
      <c r="DQ49" s="325"/>
      <c r="DR49" s="325"/>
      <c r="DS49" s="325"/>
      <c r="DT49" s="325"/>
      <c r="DU49" s="325"/>
      <c r="DV49" s="325"/>
      <c r="DW49" s="325"/>
      <c r="DX49" s="325"/>
      <c r="DY49" s="325"/>
      <c r="DZ49" s="325"/>
      <c r="EA49" s="325"/>
      <c r="EB49" s="325"/>
      <c r="EC49" s="325"/>
      <c r="ED49" s="325"/>
      <c r="EE49" s="325"/>
      <c r="EF49" s="325"/>
      <c r="EG49" s="325"/>
      <c r="EH49" s="325"/>
      <c r="EI49" s="325"/>
      <c r="EJ49" s="325"/>
      <c r="EK49" s="325"/>
      <c r="EL49" s="325"/>
      <c r="EM49" s="325"/>
      <c r="EN49" s="325"/>
      <c r="EO49" s="325"/>
      <c r="EP49" s="325"/>
      <c r="EQ49" s="325"/>
      <c r="ER49" s="325"/>
      <c r="ES49" s="325"/>
      <c r="ET49" s="325"/>
      <c r="EU49" s="325"/>
      <c r="EV49" s="325"/>
      <c r="EW49" s="325"/>
      <c r="EX49" s="325"/>
      <c r="EY49" s="325"/>
      <c r="EZ49" s="325"/>
      <c r="FA49" s="325"/>
      <c r="FB49" s="325"/>
      <c r="FC49" s="325"/>
      <c r="FD49" s="325"/>
      <c r="FE49" s="325"/>
      <c r="FF49" s="325"/>
      <c r="FG49" s="325"/>
      <c r="FH49" s="325"/>
      <c r="FI49" s="325"/>
      <c r="FJ49" s="325"/>
      <c r="FK49" s="325"/>
      <c r="FL49" s="325"/>
      <c r="FM49" s="325"/>
      <c r="FN49" s="325"/>
      <c r="FO49" s="325"/>
      <c r="FP49" s="325"/>
      <c r="FQ49" s="325"/>
      <c r="FR49" s="325"/>
      <c r="FS49" s="325"/>
      <c r="FT49" s="325"/>
      <c r="FU49" s="325"/>
      <c r="FV49" s="325"/>
      <c r="FW49" s="325"/>
      <c r="FX49" s="325"/>
      <c r="FY49" s="325"/>
      <c r="FZ49" s="325"/>
      <c r="GA49" s="325"/>
      <c r="GB49" s="325"/>
      <c r="GC49" s="325"/>
      <c r="GD49" s="325"/>
      <c r="GE49" s="325"/>
      <c r="GF49" s="325"/>
      <c r="GG49" s="325"/>
      <c r="GH49" s="325"/>
      <c r="GI49" s="325"/>
      <c r="GJ49" s="325"/>
      <c r="GK49" s="325"/>
      <c r="GL49" s="325"/>
      <c r="GM49" s="325"/>
      <c r="GN49" s="325"/>
      <c r="GO49" s="325"/>
      <c r="GP49" s="325"/>
      <c r="GQ49" s="325"/>
      <c r="GR49" s="325"/>
      <c r="GS49" s="325"/>
      <c r="GT49" s="325"/>
      <c r="GU49" s="325"/>
      <c r="GV49" s="325"/>
      <c r="GW49" s="325"/>
      <c r="GX49" s="325"/>
      <c r="GY49" s="325"/>
      <c r="GZ49" s="325"/>
      <c r="HA49" s="325"/>
      <c r="HB49" s="325"/>
      <c r="HC49" s="325"/>
      <c r="HD49" s="325"/>
      <c r="HE49" s="325"/>
      <c r="HF49" s="325"/>
      <c r="HG49" s="325"/>
      <c r="HH49" s="325"/>
      <c r="HI49" s="325"/>
      <c r="HJ49" s="325"/>
      <c r="HK49" s="325"/>
      <c r="HL49" s="325"/>
      <c r="HM49" s="325"/>
      <c r="HN49" s="325"/>
      <c r="HO49" s="325"/>
      <c r="HP49" s="325"/>
      <c r="HQ49" s="325"/>
      <c r="HR49" s="325"/>
      <c r="HS49" s="325"/>
      <c r="HT49" s="325"/>
      <c r="HU49" s="325"/>
      <c r="HV49" s="325"/>
      <c r="HW49" s="325"/>
      <c r="HX49" s="325"/>
      <c r="HY49" s="325"/>
      <c r="HZ49" s="325"/>
      <c r="IA49" s="325"/>
      <c r="IB49" s="325"/>
      <c r="IC49" s="325"/>
      <c r="ID49" s="325"/>
      <c r="IE49" s="325"/>
      <c r="IF49" s="325"/>
      <c r="IG49" s="325"/>
      <c r="IH49" s="325"/>
      <c r="II49" s="325"/>
      <c r="IJ49" s="325"/>
      <c r="IK49" s="325"/>
      <c r="IL49" s="325"/>
      <c r="IM49" s="327"/>
      <c r="IN49" s="327"/>
      <c r="IO49" s="327"/>
      <c r="IP49" s="327"/>
    </row>
    <row r="50" s="293" customFormat="true" spans="1:250">
      <c r="A50" s="335" t="s">
        <v>1897</v>
      </c>
      <c r="B50" s="335">
        <v>0</v>
      </c>
      <c r="C50" s="335"/>
      <c r="D50" s="338"/>
      <c r="E50" s="325"/>
      <c r="F50" s="325"/>
      <c r="G50" s="325"/>
      <c r="H50" s="325"/>
      <c r="I50" s="325"/>
      <c r="J50" s="325"/>
      <c r="K50" s="325"/>
      <c r="L50" s="325"/>
      <c r="M50" s="325"/>
      <c r="N50" s="325"/>
      <c r="O50" s="325"/>
      <c r="P50" s="325"/>
      <c r="Q50" s="325"/>
      <c r="R50" s="325"/>
      <c r="S50" s="325"/>
      <c r="T50" s="325"/>
      <c r="U50" s="325"/>
      <c r="V50" s="325"/>
      <c r="W50" s="325"/>
      <c r="X50" s="325"/>
      <c r="Y50" s="325"/>
      <c r="Z50" s="325"/>
      <c r="AA50" s="325"/>
      <c r="AB50" s="325"/>
      <c r="AC50" s="325"/>
      <c r="AD50" s="325"/>
      <c r="AE50" s="325"/>
      <c r="AF50" s="325"/>
      <c r="AG50" s="325"/>
      <c r="AH50" s="325"/>
      <c r="AI50" s="325"/>
      <c r="AJ50" s="325"/>
      <c r="AK50" s="325"/>
      <c r="AL50" s="325"/>
      <c r="AM50" s="325"/>
      <c r="AN50" s="325"/>
      <c r="AO50" s="325"/>
      <c r="AP50" s="325"/>
      <c r="AQ50" s="325"/>
      <c r="AR50" s="325"/>
      <c r="AS50" s="325"/>
      <c r="AT50" s="325"/>
      <c r="AU50" s="325"/>
      <c r="AV50" s="325"/>
      <c r="AW50" s="325"/>
      <c r="AX50" s="325"/>
      <c r="AY50" s="325"/>
      <c r="AZ50" s="325"/>
      <c r="BA50" s="325"/>
      <c r="BB50" s="325"/>
      <c r="BC50" s="325"/>
      <c r="BD50" s="325"/>
      <c r="BE50" s="325"/>
      <c r="BF50" s="325"/>
      <c r="BG50" s="325"/>
      <c r="BH50" s="325"/>
      <c r="BI50" s="325"/>
      <c r="BJ50" s="325"/>
      <c r="BK50" s="325"/>
      <c r="BL50" s="325"/>
      <c r="BM50" s="325"/>
      <c r="BN50" s="325"/>
      <c r="BO50" s="325"/>
      <c r="BP50" s="325"/>
      <c r="BQ50" s="325"/>
      <c r="BR50" s="325"/>
      <c r="BS50" s="325"/>
      <c r="BT50" s="325"/>
      <c r="BU50" s="325"/>
      <c r="BV50" s="325"/>
      <c r="BW50" s="325"/>
      <c r="BX50" s="325"/>
      <c r="BY50" s="325"/>
      <c r="BZ50" s="325"/>
      <c r="CA50" s="325"/>
      <c r="CB50" s="325"/>
      <c r="CC50" s="325"/>
      <c r="CD50" s="325"/>
      <c r="CE50" s="325"/>
      <c r="CF50" s="325"/>
      <c r="CG50" s="325"/>
      <c r="CH50" s="325"/>
      <c r="CI50" s="325"/>
      <c r="CJ50" s="325"/>
      <c r="CK50" s="325"/>
      <c r="CL50" s="325"/>
      <c r="CM50" s="325"/>
      <c r="CN50" s="325"/>
      <c r="CO50" s="325"/>
      <c r="CP50" s="325"/>
      <c r="CQ50" s="325"/>
      <c r="CR50" s="325"/>
      <c r="CS50" s="325"/>
      <c r="CT50" s="325"/>
      <c r="CU50" s="325"/>
      <c r="CV50" s="325"/>
      <c r="CW50" s="325"/>
      <c r="CX50" s="325"/>
      <c r="CY50" s="325"/>
      <c r="CZ50" s="325"/>
      <c r="DA50" s="325"/>
      <c r="DB50" s="325"/>
      <c r="DC50" s="325"/>
      <c r="DD50" s="325"/>
      <c r="DE50" s="325"/>
      <c r="DF50" s="325"/>
      <c r="DG50" s="325"/>
      <c r="DH50" s="325"/>
      <c r="DI50" s="325"/>
      <c r="DJ50" s="325"/>
      <c r="DK50" s="325"/>
      <c r="DL50" s="325"/>
      <c r="DM50" s="325"/>
      <c r="DN50" s="325"/>
      <c r="DO50" s="325"/>
      <c r="DP50" s="325"/>
      <c r="DQ50" s="325"/>
      <c r="DR50" s="325"/>
      <c r="DS50" s="325"/>
      <c r="DT50" s="325"/>
      <c r="DU50" s="325"/>
      <c r="DV50" s="325"/>
      <c r="DW50" s="325"/>
      <c r="DX50" s="325"/>
      <c r="DY50" s="325"/>
      <c r="DZ50" s="325"/>
      <c r="EA50" s="325"/>
      <c r="EB50" s="325"/>
      <c r="EC50" s="325"/>
      <c r="ED50" s="325"/>
      <c r="EE50" s="325"/>
      <c r="EF50" s="325"/>
      <c r="EG50" s="325"/>
      <c r="EH50" s="325"/>
      <c r="EI50" s="325"/>
      <c r="EJ50" s="325"/>
      <c r="EK50" s="325"/>
      <c r="EL50" s="325"/>
      <c r="EM50" s="325"/>
      <c r="EN50" s="325"/>
      <c r="EO50" s="325"/>
      <c r="EP50" s="325"/>
      <c r="EQ50" s="325"/>
      <c r="ER50" s="325"/>
      <c r="ES50" s="325"/>
      <c r="ET50" s="325"/>
      <c r="EU50" s="325"/>
      <c r="EV50" s="325"/>
      <c r="EW50" s="325"/>
      <c r="EX50" s="325"/>
      <c r="EY50" s="325"/>
      <c r="EZ50" s="325"/>
      <c r="FA50" s="325"/>
      <c r="FB50" s="325"/>
      <c r="FC50" s="325"/>
      <c r="FD50" s="325"/>
      <c r="FE50" s="325"/>
      <c r="FF50" s="325"/>
      <c r="FG50" s="325"/>
      <c r="FH50" s="325"/>
      <c r="FI50" s="325"/>
      <c r="FJ50" s="325"/>
      <c r="FK50" s="325"/>
      <c r="FL50" s="325"/>
      <c r="FM50" s="325"/>
      <c r="FN50" s="325"/>
      <c r="FO50" s="325"/>
      <c r="FP50" s="325"/>
      <c r="FQ50" s="325"/>
      <c r="FR50" s="325"/>
      <c r="FS50" s="325"/>
      <c r="FT50" s="325"/>
      <c r="FU50" s="325"/>
      <c r="FV50" s="325"/>
      <c r="FW50" s="325"/>
      <c r="FX50" s="325"/>
      <c r="FY50" s="325"/>
      <c r="FZ50" s="325"/>
      <c r="GA50" s="325"/>
      <c r="GB50" s="325"/>
      <c r="GC50" s="325"/>
      <c r="GD50" s="325"/>
      <c r="GE50" s="325"/>
      <c r="GF50" s="325"/>
      <c r="GG50" s="325"/>
      <c r="GH50" s="325"/>
      <c r="GI50" s="325"/>
      <c r="GJ50" s="325"/>
      <c r="GK50" s="325"/>
      <c r="GL50" s="325"/>
      <c r="GM50" s="325"/>
      <c r="GN50" s="325"/>
      <c r="GO50" s="325"/>
      <c r="GP50" s="325"/>
      <c r="GQ50" s="325"/>
      <c r="GR50" s="325"/>
      <c r="GS50" s="325"/>
      <c r="GT50" s="325"/>
      <c r="GU50" s="325"/>
      <c r="GV50" s="325"/>
      <c r="GW50" s="325"/>
      <c r="GX50" s="325"/>
      <c r="GY50" s="325"/>
      <c r="GZ50" s="325"/>
      <c r="HA50" s="325"/>
      <c r="HB50" s="325"/>
      <c r="HC50" s="325"/>
      <c r="HD50" s="325"/>
      <c r="HE50" s="325"/>
      <c r="HF50" s="325"/>
      <c r="HG50" s="325"/>
      <c r="HH50" s="325"/>
      <c r="HI50" s="325"/>
      <c r="HJ50" s="325"/>
      <c r="HK50" s="325"/>
      <c r="HL50" s="325"/>
      <c r="HM50" s="325"/>
      <c r="HN50" s="325"/>
      <c r="HO50" s="325"/>
      <c r="HP50" s="325"/>
      <c r="HQ50" s="325"/>
      <c r="HR50" s="325"/>
      <c r="HS50" s="325"/>
      <c r="HT50" s="325"/>
      <c r="HU50" s="325"/>
      <c r="HV50" s="325"/>
      <c r="HW50" s="325"/>
      <c r="HX50" s="325"/>
      <c r="HY50" s="325"/>
      <c r="HZ50" s="325"/>
      <c r="IA50" s="325"/>
      <c r="IB50" s="325"/>
      <c r="IC50" s="325"/>
      <c r="ID50" s="325"/>
      <c r="IE50" s="325"/>
      <c r="IF50" s="325"/>
      <c r="IG50" s="325"/>
      <c r="IH50" s="325"/>
      <c r="II50" s="325"/>
      <c r="IJ50" s="325"/>
      <c r="IK50" s="325"/>
      <c r="IL50" s="325"/>
      <c r="IM50" s="327"/>
      <c r="IN50" s="327"/>
      <c r="IO50" s="327"/>
      <c r="IP50" s="327"/>
    </row>
    <row r="51" s="293" customFormat="true" spans="1:250">
      <c r="A51" s="339" t="s">
        <v>1898</v>
      </c>
      <c r="B51" s="335">
        <v>0</v>
      </c>
      <c r="C51" s="335"/>
      <c r="D51" s="338"/>
      <c r="E51" s="325"/>
      <c r="F51" s="325"/>
      <c r="G51" s="325"/>
      <c r="H51" s="325"/>
      <c r="I51" s="325"/>
      <c r="J51" s="325"/>
      <c r="K51" s="325"/>
      <c r="L51" s="325"/>
      <c r="M51" s="325"/>
      <c r="N51" s="325"/>
      <c r="O51" s="325"/>
      <c r="P51" s="325"/>
      <c r="Q51" s="325"/>
      <c r="R51" s="325"/>
      <c r="S51" s="325"/>
      <c r="T51" s="325"/>
      <c r="U51" s="325"/>
      <c r="V51" s="325"/>
      <c r="W51" s="325"/>
      <c r="X51" s="325"/>
      <c r="Y51" s="325"/>
      <c r="Z51" s="325"/>
      <c r="AA51" s="325"/>
      <c r="AB51" s="325"/>
      <c r="AC51" s="325"/>
      <c r="AD51" s="325"/>
      <c r="AE51" s="325"/>
      <c r="AF51" s="325"/>
      <c r="AG51" s="325"/>
      <c r="AH51" s="325"/>
      <c r="AI51" s="325"/>
      <c r="AJ51" s="325"/>
      <c r="AK51" s="325"/>
      <c r="AL51" s="325"/>
      <c r="AM51" s="325"/>
      <c r="AN51" s="325"/>
      <c r="AO51" s="325"/>
      <c r="AP51" s="325"/>
      <c r="AQ51" s="325"/>
      <c r="AR51" s="325"/>
      <c r="AS51" s="325"/>
      <c r="AT51" s="325"/>
      <c r="AU51" s="325"/>
      <c r="AV51" s="325"/>
      <c r="AW51" s="325"/>
      <c r="AX51" s="325"/>
      <c r="AY51" s="325"/>
      <c r="AZ51" s="325"/>
      <c r="BA51" s="325"/>
      <c r="BB51" s="325"/>
      <c r="BC51" s="325"/>
      <c r="BD51" s="325"/>
      <c r="BE51" s="325"/>
      <c r="BF51" s="325"/>
      <c r="BG51" s="325"/>
      <c r="BH51" s="325"/>
      <c r="BI51" s="325"/>
      <c r="BJ51" s="325"/>
      <c r="BK51" s="325"/>
      <c r="BL51" s="325"/>
      <c r="BM51" s="325"/>
      <c r="BN51" s="325"/>
      <c r="BO51" s="325"/>
      <c r="BP51" s="325"/>
      <c r="BQ51" s="325"/>
      <c r="BR51" s="325"/>
      <c r="BS51" s="325"/>
      <c r="BT51" s="325"/>
      <c r="BU51" s="325"/>
      <c r="BV51" s="325"/>
      <c r="BW51" s="325"/>
      <c r="BX51" s="325"/>
      <c r="BY51" s="325"/>
      <c r="BZ51" s="325"/>
      <c r="CA51" s="325"/>
      <c r="CB51" s="325"/>
      <c r="CC51" s="325"/>
      <c r="CD51" s="325"/>
      <c r="CE51" s="325"/>
      <c r="CF51" s="325"/>
      <c r="CG51" s="325"/>
      <c r="CH51" s="325"/>
      <c r="CI51" s="325"/>
      <c r="CJ51" s="325"/>
      <c r="CK51" s="325"/>
      <c r="CL51" s="325"/>
      <c r="CM51" s="325"/>
      <c r="CN51" s="325"/>
      <c r="CO51" s="325"/>
      <c r="CP51" s="325"/>
      <c r="CQ51" s="325"/>
      <c r="CR51" s="325"/>
      <c r="CS51" s="325"/>
      <c r="CT51" s="325"/>
      <c r="CU51" s="325"/>
      <c r="CV51" s="325"/>
      <c r="CW51" s="325"/>
      <c r="CX51" s="325"/>
      <c r="CY51" s="325"/>
      <c r="CZ51" s="325"/>
      <c r="DA51" s="325"/>
      <c r="DB51" s="325"/>
      <c r="DC51" s="325"/>
      <c r="DD51" s="325"/>
      <c r="DE51" s="325"/>
      <c r="DF51" s="325"/>
      <c r="DG51" s="325"/>
      <c r="DH51" s="325"/>
      <c r="DI51" s="325"/>
      <c r="DJ51" s="325"/>
      <c r="DK51" s="325"/>
      <c r="DL51" s="325"/>
      <c r="DM51" s="325"/>
      <c r="DN51" s="325"/>
      <c r="DO51" s="325"/>
      <c r="DP51" s="325"/>
      <c r="DQ51" s="325"/>
      <c r="DR51" s="325"/>
      <c r="DS51" s="325"/>
      <c r="DT51" s="325"/>
      <c r="DU51" s="325"/>
      <c r="DV51" s="325"/>
      <c r="DW51" s="325"/>
      <c r="DX51" s="325"/>
      <c r="DY51" s="325"/>
      <c r="DZ51" s="325"/>
      <c r="EA51" s="325"/>
      <c r="EB51" s="325"/>
      <c r="EC51" s="325"/>
      <c r="ED51" s="325"/>
      <c r="EE51" s="325"/>
      <c r="EF51" s="325"/>
      <c r="EG51" s="325"/>
      <c r="EH51" s="325"/>
      <c r="EI51" s="325"/>
      <c r="EJ51" s="325"/>
      <c r="EK51" s="325"/>
      <c r="EL51" s="325"/>
      <c r="EM51" s="325"/>
      <c r="EN51" s="325"/>
      <c r="EO51" s="325"/>
      <c r="EP51" s="325"/>
      <c r="EQ51" s="325"/>
      <c r="ER51" s="325"/>
      <c r="ES51" s="325"/>
      <c r="ET51" s="325"/>
      <c r="EU51" s="325"/>
      <c r="EV51" s="325"/>
      <c r="EW51" s="325"/>
      <c r="EX51" s="325"/>
      <c r="EY51" s="325"/>
      <c r="EZ51" s="325"/>
      <c r="FA51" s="325"/>
      <c r="FB51" s="325"/>
      <c r="FC51" s="325"/>
      <c r="FD51" s="325"/>
      <c r="FE51" s="325"/>
      <c r="FF51" s="325"/>
      <c r="FG51" s="325"/>
      <c r="FH51" s="325"/>
      <c r="FI51" s="325"/>
      <c r="FJ51" s="325"/>
      <c r="FK51" s="325"/>
      <c r="FL51" s="325"/>
      <c r="FM51" s="325"/>
      <c r="FN51" s="325"/>
      <c r="FO51" s="325"/>
      <c r="FP51" s="325"/>
      <c r="FQ51" s="325"/>
      <c r="FR51" s="325"/>
      <c r="FS51" s="325"/>
      <c r="FT51" s="325"/>
      <c r="FU51" s="325"/>
      <c r="FV51" s="325"/>
      <c r="FW51" s="325"/>
      <c r="FX51" s="325"/>
      <c r="FY51" s="325"/>
      <c r="FZ51" s="325"/>
      <c r="GA51" s="325"/>
      <c r="GB51" s="325"/>
      <c r="GC51" s="325"/>
      <c r="GD51" s="325"/>
      <c r="GE51" s="325"/>
      <c r="GF51" s="325"/>
      <c r="GG51" s="325"/>
      <c r="GH51" s="325"/>
      <c r="GI51" s="325"/>
      <c r="GJ51" s="325"/>
      <c r="GK51" s="325"/>
      <c r="GL51" s="325"/>
      <c r="GM51" s="325"/>
      <c r="GN51" s="325"/>
      <c r="GO51" s="325"/>
      <c r="GP51" s="325"/>
      <c r="GQ51" s="325"/>
      <c r="GR51" s="325"/>
      <c r="GS51" s="325"/>
      <c r="GT51" s="325"/>
      <c r="GU51" s="325"/>
      <c r="GV51" s="325"/>
      <c r="GW51" s="325"/>
      <c r="GX51" s="325"/>
      <c r="GY51" s="325"/>
      <c r="GZ51" s="325"/>
      <c r="HA51" s="325"/>
      <c r="HB51" s="325"/>
      <c r="HC51" s="325"/>
      <c r="HD51" s="325"/>
      <c r="HE51" s="325"/>
      <c r="HF51" s="325"/>
      <c r="HG51" s="325"/>
      <c r="HH51" s="325"/>
      <c r="HI51" s="325"/>
      <c r="HJ51" s="325"/>
      <c r="HK51" s="325"/>
      <c r="HL51" s="325"/>
      <c r="HM51" s="325"/>
      <c r="HN51" s="325"/>
      <c r="HO51" s="325"/>
      <c r="HP51" s="325"/>
      <c r="HQ51" s="325"/>
      <c r="HR51" s="325"/>
      <c r="HS51" s="325"/>
      <c r="HT51" s="325"/>
      <c r="HU51" s="325"/>
      <c r="HV51" s="325"/>
      <c r="HW51" s="325"/>
      <c r="HX51" s="325"/>
      <c r="HY51" s="325"/>
      <c r="HZ51" s="325"/>
      <c r="IA51" s="325"/>
      <c r="IB51" s="325"/>
      <c r="IC51" s="325"/>
      <c r="ID51" s="325"/>
      <c r="IE51" s="325"/>
      <c r="IF51" s="325"/>
      <c r="IG51" s="325"/>
      <c r="IH51" s="325"/>
      <c r="II51" s="325"/>
      <c r="IJ51" s="325"/>
      <c r="IK51" s="325"/>
      <c r="IL51" s="325"/>
      <c r="IM51" s="327"/>
      <c r="IN51" s="327"/>
      <c r="IO51" s="327"/>
      <c r="IP51" s="327"/>
    </row>
    <row r="52" s="293" customFormat="true" spans="1:250">
      <c r="A52" s="335" t="s">
        <v>1899</v>
      </c>
      <c r="B52" s="335">
        <v>0</v>
      </c>
      <c r="C52" s="335"/>
      <c r="D52" s="338"/>
      <c r="E52" s="325"/>
      <c r="F52" s="325"/>
      <c r="G52" s="325"/>
      <c r="H52" s="325"/>
      <c r="I52" s="325"/>
      <c r="J52" s="325"/>
      <c r="K52" s="325"/>
      <c r="L52" s="325"/>
      <c r="M52" s="325"/>
      <c r="N52" s="325"/>
      <c r="O52" s="325"/>
      <c r="P52" s="325"/>
      <c r="Q52" s="325"/>
      <c r="R52" s="325"/>
      <c r="S52" s="325"/>
      <c r="T52" s="325"/>
      <c r="U52" s="325"/>
      <c r="V52" s="325"/>
      <c r="W52" s="325"/>
      <c r="X52" s="325"/>
      <c r="Y52" s="325"/>
      <c r="Z52" s="325"/>
      <c r="AA52" s="325"/>
      <c r="AB52" s="325"/>
      <c r="AC52" s="325"/>
      <c r="AD52" s="325"/>
      <c r="AE52" s="325"/>
      <c r="AF52" s="325"/>
      <c r="AG52" s="325"/>
      <c r="AH52" s="325"/>
      <c r="AI52" s="325"/>
      <c r="AJ52" s="325"/>
      <c r="AK52" s="325"/>
      <c r="AL52" s="325"/>
      <c r="AM52" s="325"/>
      <c r="AN52" s="325"/>
      <c r="AO52" s="325"/>
      <c r="AP52" s="325"/>
      <c r="AQ52" s="325"/>
      <c r="AR52" s="325"/>
      <c r="AS52" s="325"/>
      <c r="AT52" s="325"/>
      <c r="AU52" s="325"/>
      <c r="AV52" s="325"/>
      <c r="AW52" s="325"/>
      <c r="AX52" s="325"/>
      <c r="AY52" s="325"/>
      <c r="AZ52" s="325"/>
      <c r="BA52" s="325"/>
      <c r="BB52" s="325"/>
      <c r="BC52" s="325"/>
      <c r="BD52" s="325"/>
      <c r="BE52" s="325"/>
      <c r="BF52" s="325"/>
      <c r="BG52" s="325"/>
      <c r="BH52" s="325"/>
      <c r="BI52" s="325"/>
      <c r="BJ52" s="325"/>
      <c r="BK52" s="325"/>
      <c r="BL52" s="325"/>
      <c r="BM52" s="325"/>
      <c r="BN52" s="325"/>
      <c r="BO52" s="325"/>
      <c r="BP52" s="325"/>
      <c r="BQ52" s="325"/>
      <c r="BR52" s="325"/>
      <c r="BS52" s="325"/>
      <c r="BT52" s="325"/>
      <c r="BU52" s="325"/>
      <c r="BV52" s="325"/>
      <c r="BW52" s="325"/>
      <c r="BX52" s="325"/>
      <c r="BY52" s="325"/>
      <c r="BZ52" s="325"/>
      <c r="CA52" s="325"/>
      <c r="CB52" s="325"/>
      <c r="CC52" s="325"/>
      <c r="CD52" s="325"/>
      <c r="CE52" s="325"/>
      <c r="CF52" s="325"/>
      <c r="CG52" s="325"/>
      <c r="CH52" s="325"/>
      <c r="CI52" s="325"/>
      <c r="CJ52" s="325"/>
      <c r="CK52" s="325"/>
      <c r="CL52" s="325"/>
      <c r="CM52" s="325"/>
      <c r="CN52" s="325"/>
      <c r="CO52" s="325"/>
      <c r="CP52" s="325"/>
      <c r="CQ52" s="325"/>
      <c r="CR52" s="325"/>
      <c r="CS52" s="325"/>
      <c r="CT52" s="325"/>
      <c r="CU52" s="325"/>
      <c r="CV52" s="325"/>
      <c r="CW52" s="325"/>
      <c r="CX52" s="325"/>
      <c r="CY52" s="325"/>
      <c r="CZ52" s="325"/>
      <c r="DA52" s="325"/>
      <c r="DB52" s="325"/>
      <c r="DC52" s="325"/>
      <c r="DD52" s="325"/>
      <c r="DE52" s="325"/>
      <c r="DF52" s="325"/>
      <c r="DG52" s="325"/>
      <c r="DH52" s="325"/>
      <c r="DI52" s="325"/>
      <c r="DJ52" s="325"/>
      <c r="DK52" s="325"/>
      <c r="DL52" s="325"/>
      <c r="DM52" s="325"/>
      <c r="DN52" s="325"/>
      <c r="DO52" s="325"/>
      <c r="DP52" s="325"/>
      <c r="DQ52" s="325"/>
      <c r="DR52" s="325"/>
      <c r="DS52" s="325"/>
      <c r="DT52" s="325"/>
      <c r="DU52" s="325"/>
      <c r="DV52" s="325"/>
      <c r="DW52" s="325"/>
      <c r="DX52" s="325"/>
      <c r="DY52" s="325"/>
      <c r="DZ52" s="325"/>
      <c r="EA52" s="325"/>
      <c r="EB52" s="325"/>
      <c r="EC52" s="325"/>
      <c r="ED52" s="325"/>
      <c r="EE52" s="325"/>
      <c r="EF52" s="325"/>
      <c r="EG52" s="325"/>
      <c r="EH52" s="325"/>
      <c r="EI52" s="325"/>
      <c r="EJ52" s="325"/>
      <c r="EK52" s="325"/>
      <c r="EL52" s="325"/>
      <c r="EM52" s="325"/>
      <c r="EN52" s="325"/>
      <c r="EO52" s="325"/>
      <c r="EP52" s="325"/>
      <c r="EQ52" s="325"/>
      <c r="ER52" s="325"/>
      <c r="ES52" s="325"/>
      <c r="ET52" s="325"/>
      <c r="EU52" s="325"/>
      <c r="EV52" s="325"/>
      <c r="EW52" s="325"/>
      <c r="EX52" s="325"/>
      <c r="EY52" s="325"/>
      <c r="EZ52" s="325"/>
      <c r="FA52" s="325"/>
      <c r="FB52" s="325"/>
      <c r="FC52" s="325"/>
      <c r="FD52" s="325"/>
      <c r="FE52" s="325"/>
      <c r="FF52" s="325"/>
      <c r="FG52" s="325"/>
      <c r="FH52" s="325"/>
      <c r="FI52" s="325"/>
      <c r="FJ52" s="325"/>
      <c r="FK52" s="325"/>
      <c r="FL52" s="325"/>
      <c r="FM52" s="325"/>
      <c r="FN52" s="325"/>
      <c r="FO52" s="325"/>
      <c r="FP52" s="325"/>
      <c r="FQ52" s="325"/>
      <c r="FR52" s="325"/>
      <c r="FS52" s="325"/>
      <c r="FT52" s="325"/>
      <c r="FU52" s="325"/>
      <c r="FV52" s="325"/>
      <c r="FW52" s="325"/>
      <c r="FX52" s="325"/>
      <c r="FY52" s="325"/>
      <c r="FZ52" s="325"/>
      <c r="GA52" s="325"/>
      <c r="GB52" s="325"/>
      <c r="GC52" s="325"/>
      <c r="GD52" s="325"/>
      <c r="GE52" s="325"/>
      <c r="GF52" s="325"/>
      <c r="GG52" s="325"/>
      <c r="GH52" s="325"/>
      <c r="GI52" s="325"/>
      <c r="GJ52" s="325"/>
      <c r="GK52" s="325"/>
      <c r="GL52" s="325"/>
      <c r="GM52" s="325"/>
      <c r="GN52" s="325"/>
      <c r="GO52" s="325"/>
      <c r="GP52" s="325"/>
      <c r="GQ52" s="325"/>
      <c r="GR52" s="325"/>
      <c r="GS52" s="325"/>
      <c r="GT52" s="325"/>
      <c r="GU52" s="325"/>
      <c r="GV52" s="325"/>
      <c r="GW52" s="325"/>
      <c r="GX52" s="325"/>
      <c r="GY52" s="325"/>
      <c r="GZ52" s="325"/>
      <c r="HA52" s="325"/>
      <c r="HB52" s="325"/>
      <c r="HC52" s="325"/>
      <c r="HD52" s="325"/>
      <c r="HE52" s="325"/>
      <c r="HF52" s="325"/>
      <c r="HG52" s="325"/>
      <c r="HH52" s="325"/>
      <c r="HI52" s="325"/>
      <c r="HJ52" s="325"/>
      <c r="HK52" s="325"/>
      <c r="HL52" s="325"/>
      <c r="HM52" s="325"/>
      <c r="HN52" s="325"/>
      <c r="HO52" s="325"/>
      <c r="HP52" s="325"/>
      <c r="HQ52" s="325"/>
      <c r="HR52" s="325"/>
      <c r="HS52" s="325"/>
      <c r="HT52" s="325"/>
      <c r="HU52" s="325"/>
      <c r="HV52" s="325"/>
      <c r="HW52" s="325"/>
      <c r="HX52" s="325"/>
      <c r="HY52" s="325"/>
      <c r="HZ52" s="325"/>
      <c r="IA52" s="325"/>
      <c r="IB52" s="325"/>
      <c r="IC52" s="325"/>
      <c r="ID52" s="325"/>
      <c r="IE52" s="325"/>
      <c r="IF52" s="325"/>
      <c r="IG52" s="325"/>
      <c r="IH52" s="325"/>
      <c r="II52" s="325"/>
      <c r="IJ52" s="325"/>
      <c r="IK52" s="325"/>
      <c r="IL52" s="325"/>
      <c r="IM52" s="327"/>
      <c r="IN52" s="327"/>
      <c r="IO52" s="327"/>
      <c r="IP52" s="327"/>
    </row>
    <row r="53" s="293" customFormat="true" spans="1:250">
      <c r="A53" s="335" t="s">
        <v>1900</v>
      </c>
      <c r="B53" s="335">
        <v>0</v>
      </c>
      <c r="C53" s="335"/>
      <c r="D53" s="338"/>
      <c r="E53" s="325"/>
      <c r="F53" s="325"/>
      <c r="G53" s="325"/>
      <c r="H53" s="325"/>
      <c r="I53" s="325"/>
      <c r="J53" s="325"/>
      <c r="K53" s="325"/>
      <c r="L53" s="325"/>
      <c r="M53" s="325"/>
      <c r="N53" s="325"/>
      <c r="O53" s="325"/>
      <c r="P53" s="325"/>
      <c r="Q53" s="325"/>
      <c r="R53" s="325"/>
      <c r="S53" s="325"/>
      <c r="T53" s="325"/>
      <c r="U53" s="325"/>
      <c r="V53" s="325"/>
      <c r="W53" s="325"/>
      <c r="X53" s="325"/>
      <c r="Y53" s="325"/>
      <c r="Z53" s="325"/>
      <c r="AA53" s="325"/>
      <c r="AB53" s="325"/>
      <c r="AC53" s="325"/>
      <c r="AD53" s="325"/>
      <c r="AE53" s="325"/>
      <c r="AF53" s="325"/>
      <c r="AG53" s="325"/>
      <c r="AH53" s="325"/>
      <c r="AI53" s="325"/>
      <c r="AJ53" s="325"/>
      <c r="AK53" s="325"/>
      <c r="AL53" s="325"/>
      <c r="AM53" s="325"/>
      <c r="AN53" s="325"/>
      <c r="AO53" s="325"/>
      <c r="AP53" s="325"/>
      <c r="AQ53" s="325"/>
      <c r="AR53" s="325"/>
      <c r="AS53" s="325"/>
      <c r="AT53" s="325"/>
      <c r="AU53" s="325"/>
      <c r="AV53" s="325"/>
      <c r="AW53" s="325"/>
      <c r="AX53" s="325"/>
      <c r="AY53" s="325"/>
      <c r="AZ53" s="325"/>
      <c r="BA53" s="325"/>
      <c r="BB53" s="325"/>
      <c r="BC53" s="325"/>
      <c r="BD53" s="325"/>
      <c r="BE53" s="325"/>
      <c r="BF53" s="325"/>
      <c r="BG53" s="325"/>
      <c r="BH53" s="325"/>
      <c r="BI53" s="325"/>
      <c r="BJ53" s="325"/>
      <c r="BK53" s="325"/>
      <c r="BL53" s="325"/>
      <c r="BM53" s="325"/>
      <c r="BN53" s="325"/>
      <c r="BO53" s="325"/>
      <c r="BP53" s="325"/>
      <c r="BQ53" s="325"/>
      <c r="BR53" s="325"/>
      <c r="BS53" s="325"/>
      <c r="BT53" s="325"/>
      <c r="BU53" s="325"/>
      <c r="BV53" s="325"/>
      <c r="BW53" s="325"/>
      <c r="BX53" s="325"/>
      <c r="BY53" s="325"/>
      <c r="BZ53" s="325"/>
      <c r="CA53" s="325"/>
      <c r="CB53" s="325"/>
      <c r="CC53" s="325"/>
      <c r="CD53" s="325"/>
      <c r="CE53" s="325"/>
      <c r="CF53" s="325"/>
      <c r="CG53" s="325"/>
      <c r="CH53" s="325"/>
      <c r="CI53" s="325"/>
      <c r="CJ53" s="325"/>
      <c r="CK53" s="325"/>
      <c r="CL53" s="325"/>
      <c r="CM53" s="325"/>
      <c r="CN53" s="325"/>
      <c r="CO53" s="325"/>
      <c r="CP53" s="325"/>
      <c r="CQ53" s="325"/>
      <c r="CR53" s="325"/>
      <c r="CS53" s="325"/>
      <c r="CT53" s="325"/>
      <c r="CU53" s="325"/>
      <c r="CV53" s="325"/>
      <c r="CW53" s="325"/>
      <c r="CX53" s="325"/>
      <c r="CY53" s="325"/>
      <c r="CZ53" s="325"/>
      <c r="DA53" s="325"/>
      <c r="DB53" s="325"/>
      <c r="DC53" s="325"/>
      <c r="DD53" s="325"/>
      <c r="DE53" s="325"/>
      <c r="DF53" s="325"/>
      <c r="DG53" s="325"/>
      <c r="DH53" s="325"/>
      <c r="DI53" s="325"/>
      <c r="DJ53" s="325"/>
      <c r="DK53" s="325"/>
      <c r="DL53" s="325"/>
      <c r="DM53" s="325"/>
      <c r="DN53" s="325"/>
      <c r="DO53" s="325"/>
      <c r="DP53" s="325"/>
      <c r="DQ53" s="325"/>
      <c r="DR53" s="325"/>
      <c r="DS53" s="325"/>
      <c r="DT53" s="325"/>
      <c r="DU53" s="325"/>
      <c r="DV53" s="325"/>
      <c r="DW53" s="325"/>
      <c r="DX53" s="325"/>
      <c r="DY53" s="325"/>
      <c r="DZ53" s="325"/>
      <c r="EA53" s="325"/>
      <c r="EB53" s="325"/>
      <c r="EC53" s="325"/>
      <c r="ED53" s="325"/>
      <c r="EE53" s="325"/>
      <c r="EF53" s="325"/>
      <c r="EG53" s="325"/>
      <c r="EH53" s="325"/>
      <c r="EI53" s="325"/>
      <c r="EJ53" s="325"/>
      <c r="EK53" s="325"/>
      <c r="EL53" s="325"/>
      <c r="EM53" s="325"/>
      <c r="EN53" s="325"/>
      <c r="EO53" s="325"/>
      <c r="EP53" s="325"/>
      <c r="EQ53" s="325"/>
      <c r="ER53" s="325"/>
      <c r="ES53" s="325"/>
      <c r="ET53" s="325"/>
      <c r="EU53" s="325"/>
      <c r="EV53" s="325"/>
      <c r="EW53" s="325"/>
      <c r="EX53" s="325"/>
      <c r="EY53" s="325"/>
      <c r="EZ53" s="325"/>
      <c r="FA53" s="325"/>
      <c r="FB53" s="325"/>
      <c r="FC53" s="325"/>
      <c r="FD53" s="325"/>
      <c r="FE53" s="325"/>
      <c r="FF53" s="325"/>
      <c r="FG53" s="325"/>
      <c r="FH53" s="325"/>
      <c r="FI53" s="325"/>
      <c r="FJ53" s="325"/>
      <c r="FK53" s="325"/>
      <c r="FL53" s="325"/>
      <c r="FM53" s="325"/>
      <c r="FN53" s="325"/>
      <c r="FO53" s="325"/>
      <c r="FP53" s="325"/>
      <c r="FQ53" s="325"/>
      <c r="FR53" s="325"/>
      <c r="FS53" s="325"/>
      <c r="FT53" s="325"/>
      <c r="FU53" s="325"/>
      <c r="FV53" s="325"/>
      <c r="FW53" s="325"/>
      <c r="FX53" s="325"/>
      <c r="FY53" s="325"/>
      <c r="FZ53" s="325"/>
      <c r="GA53" s="325"/>
      <c r="GB53" s="325"/>
      <c r="GC53" s="325"/>
      <c r="GD53" s="325"/>
      <c r="GE53" s="325"/>
      <c r="GF53" s="325"/>
      <c r="GG53" s="325"/>
      <c r="GH53" s="325"/>
      <c r="GI53" s="325"/>
      <c r="GJ53" s="325"/>
      <c r="GK53" s="325"/>
      <c r="GL53" s="325"/>
      <c r="GM53" s="325"/>
      <c r="GN53" s="325"/>
      <c r="GO53" s="325"/>
      <c r="GP53" s="325"/>
      <c r="GQ53" s="325"/>
      <c r="GR53" s="325"/>
      <c r="GS53" s="325"/>
      <c r="GT53" s="325"/>
      <c r="GU53" s="325"/>
      <c r="GV53" s="325"/>
      <c r="GW53" s="325"/>
      <c r="GX53" s="325"/>
      <c r="GY53" s="325"/>
      <c r="GZ53" s="325"/>
      <c r="HA53" s="325"/>
      <c r="HB53" s="325"/>
      <c r="HC53" s="325"/>
      <c r="HD53" s="325"/>
      <c r="HE53" s="325"/>
      <c r="HF53" s="325"/>
      <c r="HG53" s="325"/>
      <c r="HH53" s="325"/>
      <c r="HI53" s="325"/>
      <c r="HJ53" s="325"/>
      <c r="HK53" s="325"/>
      <c r="HL53" s="325"/>
      <c r="HM53" s="325"/>
      <c r="HN53" s="325"/>
      <c r="HO53" s="325"/>
      <c r="HP53" s="325"/>
      <c r="HQ53" s="325"/>
      <c r="HR53" s="325"/>
      <c r="HS53" s="325"/>
      <c r="HT53" s="325"/>
      <c r="HU53" s="325"/>
      <c r="HV53" s="325"/>
      <c r="HW53" s="325"/>
      <c r="HX53" s="325"/>
      <c r="HY53" s="325"/>
      <c r="HZ53" s="325"/>
      <c r="IA53" s="325"/>
      <c r="IB53" s="325"/>
      <c r="IC53" s="325"/>
      <c r="ID53" s="325"/>
      <c r="IE53" s="325"/>
      <c r="IF53" s="325"/>
      <c r="IG53" s="325"/>
      <c r="IH53" s="325"/>
      <c r="II53" s="325"/>
      <c r="IJ53" s="325"/>
      <c r="IK53" s="325"/>
      <c r="IL53" s="325"/>
      <c r="IM53" s="327"/>
      <c r="IN53" s="327"/>
      <c r="IO53" s="327"/>
      <c r="IP53" s="327"/>
    </row>
    <row r="54" s="293" customFormat="true" spans="1:250">
      <c r="A54" s="335" t="s">
        <v>1901</v>
      </c>
      <c r="B54" s="335">
        <v>0</v>
      </c>
      <c r="C54" s="335"/>
      <c r="D54" s="338"/>
      <c r="E54" s="325"/>
      <c r="F54" s="325"/>
      <c r="G54" s="325"/>
      <c r="H54" s="325"/>
      <c r="I54" s="325"/>
      <c r="J54" s="325"/>
      <c r="K54" s="325"/>
      <c r="L54" s="325"/>
      <c r="M54" s="325"/>
      <c r="N54" s="325"/>
      <c r="O54" s="325"/>
      <c r="P54" s="325"/>
      <c r="Q54" s="325"/>
      <c r="R54" s="325"/>
      <c r="S54" s="325"/>
      <c r="T54" s="325"/>
      <c r="U54" s="325"/>
      <c r="V54" s="325"/>
      <c r="W54" s="325"/>
      <c r="X54" s="325"/>
      <c r="Y54" s="325"/>
      <c r="Z54" s="325"/>
      <c r="AA54" s="325"/>
      <c r="AB54" s="325"/>
      <c r="AC54" s="325"/>
      <c r="AD54" s="325"/>
      <c r="AE54" s="325"/>
      <c r="AF54" s="325"/>
      <c r="AG54" s="325"/>
      <c r="AH54" s="325"/>
      <c r="AI54" s="325"/>
      <c r="AJ54" s="325"/>
      <c r="AK54" s="325"/>
      <c r="AL54" s="325"/>
      <c r="AM54" s="325"/>
      <c r="AN54" s="325"/>
      <c r="AO54" s="325"/>
      <c r="AP54" s="325"/>
      <c r="AQ54" s="325"/>
      <c r="AR54" s="325"/>
      <c r="AS54" s="325"/>
      <c r="AT54" s="325"/>
      <c r="AU54" s="325"/>
      <c r="AV54" s="325"/>
      <c r="AW54" s="325"/>
      <c r="AX54" s="325"/>
      <c r="AY54" s="325"/>
      <c r="AZ54" s="325"/>
      <c r="BA54" s="325"/>
      <c r="BB54" s="325"/>
      <c r="BC54" s="325"/>
      <c r="BD54" s="325"/>
      <c r="BE54" s="325"/>
      <c r="BF54" s="325"/>
      <c r="BG54" s="325"/>
      <c r="BH54" s="325"/>
      <c r="BI54" s="325"/>
      <c r="BJ54" s="325"/>
      <c r="BK54" s="325"/>
      <c r="BL54" s="325"/>
      <c r="BM54" s="325"/>
      <c r="BN54" s="325"/>
      <c r="BO54" s="325"/>
      <c r="BP54" s="325"/>
      <c r="BQ54" s="325"/>
      <c r="BR54" s="325"/>
      <c r="BS54" s="325"/>
      <c r="BT54" s="325"/>
      <c r="BU54" s="325"/>
      <c r="BV54" s="325"/>
      <c r="BW54" s="325"/>
      <c r="BX54" s="325"/>
      <c r="BY54" s="325"/>
      <c r="BZ54" s="325"/>
      <c r="CA54" s="325"/>
      <c r="CB54" s="325"/>
      <c r="CC54" s="325"/>
      <c r="CD54" s="325"/>
      <c r="CE54" s="325"/>
      <c r="CF54" s="325"/>
      <c r="CG54" s="325"/>
      <c r="CH54" s="325"/>
      <c r="CI54" s="325"/>
      <c r="CJ54" s="325"/>
      <c r="CK54" s="325"/>
      <c r="CL54" s="325"/>
      <c r="CM54" s="325"/>
      <c r="CN54" s="325"/>
      <c r="CO54" s="325"/>
      <c r="CP54" s="325"/>
      <c r="CQ54" s="325"/>
      <c r="CR54" s="325"/>
      <c r="CS54" s="325"/>
      <c r="CT54" s="325"/>
      <c r="CU54" s="325"/>
      <c r="CV54" s="325"/>
      <c r="CW54" s="325"/>
      <c r="CX54" s="325"/>
      <c r="CY54" s="325"/>
      <c r="CZ54" s="325"/>
      <c r="DA54" s="325"/>
      <c r="DB54" s="325"/>
      <c r="DC54" s="325"/>
      <c r="DD54" s="325"/>
      <c r="DE54" s="325"/>
      <c r="DF54" s="325"/>
      <c r="DG54" s="325"/>
      <c r="DH54" s="325"/>
      <c r="DI54" s="325"/>
      <c r="DJ54" s="325"/>
      <c r="DK54" s="325"/>
      <c r="DL54" s="325"/>
      <c r="DM54" s="325"/>
      <c r="DN54" s="325"/>
      <c r="DO54" s="325"/>
      <c r="DP54" s="325"/>
      <c r="DQ54" s="325"/>
      <c r="DR54" s="325"/>
      <c r="DS54" s="325"/>
      <c r="DT54" s="325"/>
      <c r="DU54" s="325"/>
      <c r="DV54" s="325"/>
      <c r="DW54" s="325"/>
      <c r="DX54" s="325"/>
      <c r="DY54" s="325"/>
      <c r="DZ54" s="325"/>
      <c r="EA54" s="325"/>
      <c r="EB54" s="325"/>
      <c r="EC54" s="325"/>
      <c r="ED54" s="325"/>
      <c r="EE54" s="325"/>
      <c r="EF54" s="325"/>
      <c r="EG54" s="325"/>
      <c r="EH54" s="325"/>
      <c r="EI54" s="325"/>
      <c r="EJ54" s="325"/>
      <c r="EK54" s="325"/>
      <c r="EL54" s="325"/>
      <c r="EM54" s="325"/>
      <c r="EN54" s="325"/>
      <c r="EO54" s="325"/>
      <c r="EP54" s="325"/>
      <c r="EQ54" s="325"/>
      <c r="ER54" s="325"/>
      <c r="ES54" s="325"/>
      <c r="ET54" s="325"/>
      <c r="EU54" s="325"/>
      <c r="EV54" s="325"/>
      <c r="EW54" s="325"/>
      <c r="EX54" s="325"/>
      <c r="EY54" s="325"/>
      <c r="EZ54" s="325"/>
      <c r="FA54" s="325"/>
      <c r="FB54" s="325"/>
      <c r="FC54" s="325"/>
      <c r="FD54" s="325"/>
      <c r="FE54" s="325"/>
      <c r="FF54" s="325"/>
      <c r="FG54" s="325"/>
      <c r="FH54" s="325"/>
      <c r="FI54" s="325"/>
      <c r="FJ54" s="325"/>
      <c r="FK54" s="325"/>
      <c r="FL54" s="325"/>
      <c r="FM54" s="325"/>
      <c r="FN54" s="325"/>
      <c r="FO54" s="325"/>
      <c r="FP54" s="325"/>
      <c r="FQ54" s="325"/>
      <c r="FR54" s="325"/>
      <c r="FS54" s="325"/>
      <c r="FT54" s="325"/>
      <c r="FU54" s="325"/>
      <c r="FV54" s="325"/>
      <c r="FW54" s="325"/>
      <c r="FX54" s="325"/>
      <c r="FY54" s="325"/>
      <c r="FZ54" s="325"/>
      <c r="GA54" s="325"/>
      <c r="GB54" s="325"/>
      <c r="GC54" s="325"/>
      <c r="GD54" s="325"/>
      <c r="GE54" s="325"/>
      <c r="GF54" s="325"/>
      <c r="GG54" s="325"/>
      <c r="GH54" s="325"/>
      <c r="GI54" s="325"/>
      <c r="GJ54" s="325"/>
      <c r="GK54" s="325"/>
      <c r="GL54" s="325"/>
      <c r="GM54" s="325"/>
      <c r="GN54" s="325"/>
      <c r="GO54" s="325"/>
      <c r="GP54" s="325"/>
      <c r="GQ54" s="325"/>
      <c r="GR54" s="325"/>
      <c r="GS54" s="325"/>
      <c r="GT54" s="325"/>
      <c r="GU54" s="325"/>
      <c r="GV54" s="325"/>
      <c r="GW54" s="325"/>
      <c r="GX54" s="325"/>
      <c r="GY54" s="325"/>
      <c r="GZ54" s="325"/>
      <c r="HA54" s="325"/>
      <c r="HB54" s="325"/>
      <c r="HC54" s="325"/>
      <c r="HD54" s="325"/>
      <c r="HE54" s="325"/>
      <c r="HF54" s="325"/>
      <c r="HG54" s="325"/>
      <c r="HH54" s="325"/>
      <c r="HI54" s="325"/>
      <c r="HJ54" s="325"/>
      <c r="HK54" s="325"/>
      <c r="HL54" s="325"/>
      <c r="HM54" s="325"/>
      <c r="HN54" s="325"/>
      <c r="HO54" s="325"/>
      <c r="HP54" s="325"/>
      <c r="HQ54" s="325"/>
      <c r="HR54" s="325"/>
      <c r="HS54" s="325"/>
      <c r="HT54" s="325"/>
      <c r="HU54" s="325"/>
      <c r="HV54" s="325"/>
      <c r="HW54" s="325"/>
      <c r="HX54" s="325"/>
      <c r="HY54" s="325"/>
      <c r="HZ54" s="325"/>
      <c r="IA54" s="325"/>
      <c r="IB54" s="325"/>
      <c r="IC54" s="325"/>
      <c r="ID54" s="325"/>
      <c r="IE54" s="325"/>
      <c r="IF54" s="325"/>
      <c r="IG54" s="325"/>
      <c r="IH54" s="325"/>
      <c r="II54" s="325"/>
      <c r="IJ54" s="325"/>
      <c r="IK54" s="325"/>
      <c r="IL54" s="325"/>
      <c r="IM54" s="327"/>
      <c r="IN54" s="327"/>
      <c r="IO54" s="327"/>
      <c r="IP54" s="327"/>
    </row>
    <row r="55" s="293" customFormat="true" spans="1:250">
      <c r="A55" s="339" t="s">
        <v>1902</v>
      </c>
      <c r="B55" s="338">
        <v>500</v>
      </c>
      <c r="C55" s="338">
        <v>500</v>
      </c>
      <c r="D55" s="338">
        <v>759543</v>
      </c>
      <c r="E55" s="325"/>
      <c r="F55" s="325"/>
      <c r="G55" s="325"/>
      <c r="H55" s="325"/>
      <c r="I55" s="325"/>
      <c r="J55" s="325"/>
      <c r="K55" s="325"/>
      <c r="L55" s="325"/>
      <c r="M55" s="325"/>
      <c r="N55" s="325"/>
      <c r="O55" s="325"/>
      <c r="P55" s="325"/>
      <c r="Q55" s="325"/>
      <c r="R55" s="325"/>
      <c r="S55" s="325"/>
      <c r="T55" s="325"/>
      <c r="U55" s="325"/>
      <c r="V55" s="325"/>
      <c r="W55" s="325"/>
      <c r="X55" s="325"/>
      <c r="Y55" s="325"/>
      <c r="Z55" s="325"/>
      <c r="AA55" s="325"/>
      <c r="AB55" s="325"/>
      <c r="AC55" s="325"/>
      <c r="AD55" s="325"/>
      <c r="AE55" s="325"/>
      <c r="AF55" s="325"/>
      <c r="AG55" s="325"/>
      <c r="AH55" s="325"/>
      <c r="AI55" s="325"/>
      <c r="AJ55" s="325"/>
      <c r="AK55" s="325"/>
      <c r="AL55" s="325"/>
      <c r="AM55" s="325"/>
      <c r="AN55" s="325"/>
      <c r="AO55" s="325"/>
      <c r="AP55" s="325"/>
      <c r="AQ55" s="325"/>
      <c r="AR55" s="325"/>
      <c r="AS55" s="325"/>
      <c r="AT55" s="325"/>
      <c r="AU55" s="325"/>
      <c r="AV55" s="325"/>
      <c r="AW55" s="325"/>
      <c r="AX55" s="325"/>
      <c r="AY55" s="325"/>
      <c r="AZ55" s="325"/>
      <c r="BA55" s="325"/>
      <c r="BB55" s="325"/>
      <c r="BC55" s="325"/>
      <c r="BD55" s="325"/>
      <c r="BE55" s="325"/>
      <c r="BF55" s="325"/>
      <c r="BG55" s="325"/>
      <c r="BH55" s="325"/>
      <c r="BI55" s="325"/>
      <c r="BJ55" s="325"/>
      <c r="BK55" s="325"/>
      <c r="BL55" s="325"/>
      <c r="BM55" s="325"/>
      <c r="BN55" s="325"/>
      <c r="BO55" s="325"/>
      <c r="BP55" s="325"/>
      <c r="BQ55" s="325"/>
      <c r="BR55" s="325"/>
      <c r="BS55" s="325"/>
      <c r="BT55" s="325"/>
      <c r="BU55" s="325"/>
      <c r="BV55" s="325"/>
      <c r="BW55" s="325"/>
      <c r="BX55" s="325"/>
      <c r="BY55" s="325"/>
      <c r="BZ55" s="325"/>
      <c r="CA55" s="325"/>
      <c r="CB55" s="325"/>
      <c r="CC55" s="325"/>
      <c r="CD55" s="325"/>
      <c r="CE55" s="325"/>
      <c r="CF55" s="325"/>
      <c r="CG55" s="325"/>
      <c r="CH55" s="325"/>
      <c r="CI55" s="325"/>
      <c r="CJ55" s="325"/>
      <c r="CK55" s="325"/>
      <c r="CL55" s="325"/>
      <c r="CM55" s="325"/>
      <c r="CN55" s="325"/>
      <c r="CO55" s="325"/>
      <c r="CP55" s="325"/>
      <c r="CQ55" s="325"/>
      <c r="CR55" s="325"/>
      <c r="CS55" s="325"/>
      <c r="CT55" s="325"/>
      <c r="CU55" s="325"/>
      <c r="CV55" s="325"/>
      <c r="CW55" s="325"/>
      <c r="CX55" s="325"/>
      <c r="CY55" s="325"/>
      <c r="CZ55" s="325"/>
      <c r="DA55" s="325"/>
      <c r="DB55" s="325"/>
      <c r="DC55" s="325"/>
      <c r="DD55" s="325"/>
      <c r="DE55" s="325"/>
      <c r="DF55" s="325"/>
      <c r="DG55" s="325"/>
      <c r="DH55" s="325"/>
      <c r="DI55" s="325"/>
      <c r="DJ55" s="325"/>
      <c r="DK55" s="325"/>
      <c r="DL55" s="325"/>
      <c r="DM55" s="325"/>
      <c r="DN55" s="325"/>
      <c r="DO55" s="325"/>
      <c r="DP55" s="325"/>
      <c r="DQ55" s="325"/>
      <c r="DR55" s="325"/>
      <c r="DS55" s="325"/>
      <c r="DT55" s="325"/>
      <c r="DU55" s="325"/>
      <c r="DV55" s="325"/>
      <c r="DW55" s="325"/>
      <c r="DX55" s="325"/>
      <c r="DY55" s="325"/>
      <c r="DZ55" s="325"/>
      <c r="EA55" s="325"/>
      <c r="EB55" s="325"/>
      <c r="EC55" s="325"/>
      <c r="ED55" s="325"/>
      <c r="EE55" s="325"/>
      <c r="EF55" s="325"/>
      <c r="EG55" s="325"/>
      <c r="EH55" s="325"/>
      <c r="EI55" s="325"/>
      <c r="EJ55" s="325"/>
      <c r="EK55" s="325"/>
      <c r="EL55" s="325"/>
      <c r="EM55" s="325"/>
      <c r="EN55" s="325"/>
      <c r="EO55" s="325"/>
      <c r="EP55" s="325"/>
      <c r="EQ55" s="325"/>
      <c r="ER55" s="325"/>
      <c r="ES55" s="325"/>
      <c r="ET55" s="325"/>
      <c r="EU55" s="325"/>
      <c r="EV55" s="325"/>
      <c r="EW55" s="325"/>
      <c r="EX55" s="325"/>
      <c r="EY55" s="325"/>
      <c r="EZ55" s="325"/>
      <c r="FA55" s="325"/>
      <c r="FB55" s="325"/>
      <c r="FC55" s="325"/>
      <c r="FD55" s="325"/>
      <c r="FE55" s="325"/>
      <c r="FF55" s="325"/>
      <c r="FG55" s="325"/>
      <c r="FH55" s="325"/>
      <c r="FI55" s="325"/>
      <c r="FJ55" s="325"/>
      <c r="FK55" s="325"/>
      <c r="FL55" s="325"/>
      <c r="FM55" s="325"/>
      <c r="FN55" s="325"/>
      <c r="FO55" s="325"/>
      <c r="FP55" s="325"/>
      <c r="FQ55" s="325"/>
      <c r="FR55" s="325"/>
      <c r="FS55" s="325"/>
      <c r="FT55" s="325"/>
      <c r="FU55" s="325"/>
      <c r="FV55" s="325"/>
      <c r="FW55" s="325"/>
      <c r="FX55" s="325"/>
      <c r="FY55" s="325"/>
      <c r="FZ55" s="325"/>
      <c r="GA55" s="325"/>
      <c r="GB55" s="325"/>
      <c r="GC55" s="325"/>
      <c r="GD55" s="325"/>
      <c r="GE55" s="325"/>
      <c r="GF55" s="325"/>
      <c r="GG55" s="325"/>
      <c r="GH55" s="325"/>
      <c r="GI55" s="325"/>
      <c r="GJ55" s="325"/>
      <c r="GK55" s="325"/>
      <c r="GL55" s="325"/>
      <c r="GM55" s="325"/>
      <c r="GN55" s="325"/>
      <c r="GO55" s="325"/>
      <c r="GP55" s="325"/>
      <c r="GQ55" s="325"/>
      <c r="GR55" s="325"/>
      <c r="GS55" s="325"/>
      <c r="GT55" s="325"/>
      <c r="GU55" s="325"/>
      <c r="GV55" s="325"/>
      <c r="GW55" s="325"/>
      <c r="GX55" s="325"/>
      <c r="GY55" s="325"/>
      <c r="GZ55" s="325"/>
      <c r="HA55" s="325"/>
      <c r="HB55" s="325"/>
      <c r="HC55" s="325"/>
      <c r="HD55" s="325"/>
      <c r="HE55" s="325"/>
      <c r="HF55" s="325"/>
      <c r="HG55" s="325"/>
      <c r="HH55" s="325"/>
      <c r="HI55" s="325"/>
      <c r="HJ55" s="325"/>
      <c r="HK55" s="325"/>
      <c r="HL55" s="325"/>
      <c r="HM55" s="325"/>
      <c r="HN55" s="325"/>
      <c r="HO55" s="325"/>
      <c r="HP55" s="325"/>
      <c r="HQ55" s="325"/>
      <c r="HR55" s="325"/>
      <c r="HS55" s="325"/>
      <c r="HT55" s="325"/>
      <c r="HU55" s="325"/>
      <c r="HV55" s="325"/>
      <c r="HW55" s="325"/>
      <c r="HX55" s="325"/>
      <c r="HY55" s="325"/>
      <c r="HZ55" s="325"/>
      <c r="IA55" s="325"/>
      <c r="IB55" s="325"/>
      <c r="IC55" s="325"/>
      <c r="ID55" s="325"/>
      <c r="IE55" s="325"/>
      <c r="IF55" s="325"/>
      <c r="IG55" s="325"/>
      <c r="IH55" s="325"/>
      <c r="II55" s="325"/>
      <c r="IJ55" s="325"/>
      <c r="IK55" s="325"/>
      <c r="IL55" s="325"/>
      <c r="IM55" s="327"/>
      <c r="IN55" s="327"/>
      <c r="IO55" s="327"/>
      <c r="IP55" s="327"/>
    </row>
    <row r="56" s="293" customFormat="true" spans="1:250">
      <c r="A56" s="339"/>
      <c r="B56" s="338"/>
      <c r="C56" s="338"/>
      <c r="D56" s="338"/>
      <c r="E56" s="325"/>
      <c r="F56" s="325"/>
      <c r="G56" s="325"/>
      <c r="H56" s="325"/>
      <c r="I56" s="325"/>
      <c r="J56" s="325"/>
      <c r="K56" s="325"/>
      <c r="L56" s="325"/>
      <c r="M56" s="325"/>
      <c r="N56" s="325"/>
      <c r="O56" s="325"/>
      <c r="P56" s="325"/>
      <c r="Q56" s="325"/>
      <c r="R56" s="325"/>
      <c r="S56" s="325"/>
      <c r="T56" s="325"/>
      <c r="U56" s="325"/>
      <c r="V56" s="325"/>
      <c r="W56" s="325"/>
      <c r="X56" s="325"/>
      <c r="Y56" s="325"/>
      <c r="Z56" s="325"/>
      <c r="AA56" s="325"/>
      <c r="AB56" s="325"/>
      <c r="AC56" s="325"/>
      <c r="AD56" s="325"/>
      <c r="AE56" s="325"/>
      <c r="AF56" s="325"/>
      <c r="AG56" s="325"/>
      <c r="AH56" s="325"/>
      <c r="AI56" s="325"/>
      <c r="AJ56" s="325"/>
      <c r="AK56" s="325"/>
      <c r="AL56" s="325"/>
      <c r="AM56" s="325"/>
      <c r="AN56" s="325"/>
      <c r="AO56" s="325"/>
      <c r="AP56" s="325"/>
      <c r="AQ56" s="325"/>
      <c r="AR56" s="325"/>
      <c r="AS56" s="325"/>
      <c r="AT56" s="325"/>
      <c r="AU56" s="325"/>
      <c r="AV56" s="325"/>
      <c r="AW56" s="325"/>
      <c r="AX56" s="325"/>
      <c r="AY56" s="325"/>
      <c r="AZ56" s="325"/>
      <c r="BA56" s="325"/>
      <c r="BB56" s="325"/>
      <c r="BC56" s="325"/>
      <c r="BD56" s="325"/>
      <c r="BE56" s="325"/>
      <c r="BF56" s="325"/>
      <c r="BG56" s="325"/>
      <c r="BH56" s="325"/>
      <c r="BI56" s="325"/>
      <c r="BJ56" s="325"/>
      <c r="BK56" s="325"/>
      <c r="BL56" s="325"/>
      <c r="BM56" s="325"/>
      <c r="BN56" s="325"/>
      <c r="BO56" s="325"/>
      <c r="BP56" s="325"/>
      <c r="BQ56" s="325"/>
      <c r="BR56" s="325"/>
      <c r="BS56" s="325"/>
      <c r="BT56" s="325"/>
      <c r="BU56" s="325"/>
      <c r="BV56" s="325"/>
      <c r="BW56" s="325"/>
      <c r="BX56" s="325"/>
      <c r="BY56" s="325"/>
      <c r="BZ56" s="325"/>
      <c r="CA56" s="325"/>
      <c r="CB56" s="325"/>
      <c r="CC56" s="325"/>
      <c r="CD56" s="325"/>
      <c r="CE56" s="325"/>
      <c r="CF56" s="325"/>
      <c r="CG56" s="325"/>
      <c r="CH56" s="325"/>
      <c r="CI56" s="325"/>
      <c r="CJ56" s="325"/>
      <c r="CK56" s="325"/>
      <c r="CL56" s="325"/>
      <c r="CM56" s="325"/>
      <c r="CN56" s="325"/>
      <c r="CO56" s="325"/>
      <c r="CP56" s="325"/>
      <c r="CQ56" s="325"/>
      <c r="CR56" s="325"/>
      <c r="CS56" s="325"/>
      <c r="CT56" s="325"/>
      <c r="CU56" s="325"/>
      <c r="CV56" s="325"/>
      <c r="CW56" s="325"/>
      <c r="CX56" s="325"/>
      <c r="CY56" s="325"/>
      <c r="CZ56" s="325"/>
      <c r="DA56" s="325"/>
      <c r="DB56" s="325"/>
      <c r="DC56" s="325"/>
      <c r="DD56" s="325"/>
      <c r="DE56" s="325"/>
      <c r="DF56" s="325"/>
      <c r="DG56" s="325"/>
      <c r="DH56" s="325"/>
      <c r="DI56" s="325"/>
      <c r="DJ56" s="325"/>
      <c r="DK56" s="325"/>
      <c r="DL56" s="325"/>
      <c r="DM56" s="325"/>
      <c r="DN56" s="325"/>
      <c r="DO56" s="325"/>
      <c r="DP56" s="325"/>
      <c r="DQ56" s="325"/>
      <c r="DR56" s="325"/>
      <c r="DS56" s="325"/>
      <c r="DT56" s="325"/>
      <c r="DU56" s="325"/>
      <c r="DV56" s="325"/>
      <c r="DW56" s="325"/>
      <c r="DX56" s="325"/>
      <c r="DY56" s="325"/>
      <c r="DZ56" s="325"/>
      <c r="EA56" s="325"/>
      <c r="EB56" s="325"/>
      <c r="EC56" s="325"/>
      <c r="ED56" s="325"/>
      <c r="EE56" s="325"/>
      <c r="EF56" s="325"/>
      <c r="EG56" s="325"/>
      <c r="EH56" s="325"/>
      <c r="EI56" s="325"/>
      <c r="EJ56" s="325"/>
      <c r="EK56" s="325"/>
      <c r="EL56" s="325"/>
      <c r="EM56" s="325"/>
      <c r="EN56" s="325"/>
      <c r="EO56" s="325"/>
      <c r="EP56" s="325"/>
      <c r="EQ56" s="325"/>
      <c r="ER56" s="325"/>
      <c r="ES56" s="325"/>
      <c r="ET56" s="325"/>
      <c r="EU56" s="325"/>
      <c r="EV56" s="325"/>
      <c r="EW56" s="325"/>
      <c r="EX56" s="325"/>
      <c r="EY56" s="325"/>
      <c r="EZ56" s="325"/>
      <c r="FA56" s="325"/>
      <c r="FB56" s="325"/>
      <c r="FC56" s="325"/>
      <c r="FD56" s="325"/>
      <c r="FE56" s="325"/>
      <c r="FF56" s="325"/>
      <c r="FG56" s="325"/>
      <c r="FH56" s="325"/>
      <c r="FI56" s="325"/>
      <c r="FJ56" s="325"/>
      <c r="FK56" s="325"/>
      <c r="FL56" s="325"/>
      <c r="FM56" s="325"/>
      <c r="FN56" s="325"/>
      <c r="FO56" s="325"/>
      <c r="FP56" s="325"/>
      <c r="FQ56" s="325"/>
      <c r="FR56" s="325"/>
      <c r="FS56" s="325"/>
      <c r="FT56" s="325"/>
      <c r="FU56" s="325"/>
      <c r="FV56" s="325"/>
      <c r="FW56" s="325"/>
      <c r="FX56" s="325"/>
      <c r="FY56" s="325"/>
      <c r="FZ56" s="325"/>
      <c r="GA56" s="325"/>
      <c r="GB56" s="325"/>
      <c r="GC56" s="325"/>
      <c r="GD56" s="325"/>
      <c r="GE56" s="325"/>
      <c r="GF56" s="325"/>
      <c r="GG56" s="325"/>
      <c r="GH56" s="325"/>
      <c r="GI56" s="325"/>
      <c r="GJ56" s="325"/>
      <c r="GK56" s="325"/>
      <c r="GL56" s="325"/>
      <c r="GM56" s="325"/>
      <c r="GN56" s="325"/>
      <c r="GO56" s="325"/>
      <c r="GP56" s="325"/>
      <c r="GQ56" s="325"/>
      <c r="GR56" s="325"/>
      <c r="GS56" s="325"/>
      <c r="GT56" s="325"/>
      <c r="GU56" s="325"/>
      <c r="GV56" s="325"/>
      <c r="GW56" s="325"/>
      <c r="GX56" s="325"/>
      <c r="GY56" s="325"/>
      <c r="GZ56" s="325"/>
      <c r="HA56" s="325"/>
      <c r="HB56" s="325"/>
      <c r="HC56" s="325"/>
      <c r="HD56" s="325"/>
      <c r="HE56" s="325"/>
      <c r="HF56" s="325"/>
      <c r="HG56" s="325"/>
      <c r="HH56" s="325"/>
      <c r="HI56" s="325"/>
      <c r="HJ56" s="325"/>
      <c r="HK56" s="325"/>
      <c r="HL56" s="325"/>
      <c r="HM56" s="325"/>
      <c r="HN56" s="325"/>
      <c r="HO56" s="325"/>
      <c r="HP56" s="325"/>
      <c r="HQ56" s="325"/>
      <c r="HR56" s="325"/>
      <c r="HS56" s="325"/>
      <c r="HT56" s="325"/>
      <c r="HU56" s="325"/>
      <c r="HV56" s="325"/>
      <c r="HW56" s="325"/>
      <c r="HX56" s="325"/>
      <c r="HY56" s="325"/>
      <c r="HZ56" s="325"/>
      <c r="IA56" s="325"/>
      <c r="IB56" s="325"/>
      <c r="IC56" s="325"/>
      <c r="ID56" s="325"/>
      <c r="IE56" s="325"/>
      <c r="IF56" s="325"/>
      <c r="IG56" s="325"/>
      <c r="IH56" s="325"/>
      <c r="II56" s="325"/>
      <c r="IJ56" s="325"/>
      <c r="IK56" s="325"/>
      <c r="IL56" s="325"/>
      <c r="IM56" s="327"/>
      <c r="IN56" s="327"/>
      <c r="IO56" s="327"/>
      <c r="IP56" s="327"/>
    </row>
    <row r="57" s="344" customFormat="true" spans="1:250">
      <c r="A57" s="347" t="s">
        <v>1903</v>
      </c>
      <c r="B57" s="348">
        <f>B5</f>
        <v>835743</v>
      </c>
      <c r="C57" s="348">
        <f>C5</f>
        <v>835743</v>
      </c>
      <c r="D57" s="348">
        <f>D5</f>
        <v>828628</v>
      </c>
      <c r="E57" s="352"/>
      <c r="F57" s="352"/>
      <c r="G57" s="352"/>
      <c r="H57" s="352"/>
      <c r="I57" s="352"/>
      <c r="J57" s="352"/>
      <c r="K57" s="352"/>
      <c r="L57" s="352"/>
      <c r="M57" s="352"/>
      <c r="N57" s="352"/>
      <c r="O57" s="352"/>
      <c r="P57" s="352"/>
      <c r="Q57" s="352"/>
      <c r="R57" s="352"/>
      <c r="S57" s="352"/>
      <c r="T57" s="352"/>
      <c r="U57" s="352"/>
      <c r="V57" s="352"/>
      <c r="W57" s="352"/>
      <c r="X57" s="352"/>
      <c r="Y57" s="352"/>
      <c r="Z57" s="352"/>
      <c r="AA57" s="352"/>
      <c r="AB57" s="352"/>
      <c r="AC57" s="352"/>
      <c r="AD57" s="352"/>
      <c r="AE57" s="352"/>
      <c r="AF57" s="352"/>
      <c r="AG57" s="352"/>
      <c r="AH57" s="352"/>
      <c r="AI57" s="352"/>
      <c r="AJ57" s="352"/>
      <c r="AK57" s="352"/>
      <c r="AL57" s="352"/>
      <c r="AM57" s="352"/>
      <c r="AN57" s="352"/>
      <c r="AO57" s="352"/>
      <c r="AP57" s="352"/>
      <c r="AQ57" s="352"/>
      <c r="AR57" s="352"/>
      <c r="AS57" s="352"/>
      <c r="AT57" s="352"/>
      <c r="AU57" s="352"/>
      <c r="AV57" s="352"/>
      <c r="AW57" s="352"/>
      <c r="AX57" s="352"/>
      <c r="AY57" s="352"/>
      <c r="AZ57" s="352"/>
      <c r="BA57" s="352"/>
      <c r="BB57" s="352"/>
      <c r="BC57" s="352"/>
      <c r="BD57" s="352"/>
      <c r="BE57" s="352"/>
      <c r="BF57" s="352"/>
      <c r="BG57" s="352"/>
      <c r="BH57" s="352"/>
      <c r="BI57" s="352"/>
      <c r="BJ57" s="352"/>
      <c r="BK57" s="352"/>
      <c r="BL57" s="352"/>
      <c r="BM57" s="352"/>
      <c r="BN57" s="352"/>
      <c r="BO57" s="352"/>
      <c r="BP57" s="352"/>
      <c r="BQ57" s="352"/>
      <c r="BR57" s="352"/>
      <c r="BS57" s="352"/>
      <c r="BT57" s="352"/>
      <c r="BU57" s="352"/>
      <c r="BV57" s="352"/>
      <c r="BW57" s="352"/>
      <c r="BX57" s="352"/>
      <c r="BY57" s="352"/>
      <c r="BZ57" s="352"/>
      <c r="CA57" s="352"/>
      <c r="CB57" s="352"/>
      <c r="CC57" s="352"/>
      <c r="CD57" s="352"/>
      <c r="CE57" s="352"/>
      <c r="CF57" s="352"/>
      <c r="CG57" s="352"/>
      <c r="CH57" s="352"/>
      <c r="CI57" s="352"/>
      <c r="CJ57" s="352"/>
      <c r="CK57" s="352"/>
      <c r="CL57" s="352"/>
      <c r="CM57" s="352"/>
      <c r="CN57" s="352"/>
      <c r="CO57" s="352"/>
      <c r="CP57" s="352"/>
      <c r="CQ57" s="352"/>
      <c r="CR57" s="352"/>
      <c r="CS57" s="352"/>
      <c r="CT57" s="352"/>
      <c r="CU57" s="352"/>
      <c r="CV57" s="352"/>
      <c r="CW57" s="352"/>
      <c r="CX57" s="352"/>
      <c r="CY57" s="352"/>
      <c r="CZ57" s="352"/>
      <c r="DA57" s="352"/>
      <c r="DB57" s="352"/>
      <c r="DC57" s="352"/>
      <c r="DD57" s="352"/>
      <c r="DE57" s="352"/>
      <c r="DF57" s="352"/>
      <c r="DG57" s="352"/>
      <c r="DH57" s="352"/>
      <c r="DI57" s="352"/>
      <c r="DJ57" s="352"/>
      <c r="DK57" s="352"/>
      <c r="DL57" s="352"/>
      <c r="DM57" s="352"/>
      <c r="DN57" s="352"/>
      <c r="DO57" s="352"/>
      <c r="DP57" s="352"/>
      <c r="DQ57" s="352"/>
      <c r="DR57" s="352"/>
      <c r="DS57" s="352"/>
      <c r="DT57" s="352"/>
      <c r="DU57" s="352"/>
      <c r="DV57" s="352"/>
      <c r="DW57" s="352"/>
      <c r="DX57" s="352"/>
      <c r="DY57" s="352"/>
      <c r="DZ57" s="352"/>
      <c r="EA57" s="352"/>
      <c r="EB57" s="352"/>
      <c r="EC57" s="352"/>
      <c r="ED57" s="352"/>
      <c r="EE57" s="352"/>
      <c r="EF57" s="352"/>
      <c r="EG57" s="352"/>
      <c r="EH57" s="352"/>
      <c r="EI57" s="352"/>
      <c r="EJ57" s="352"/>
      <c r="EK57" s="352"/>
      <c r="EL57" s="352"/>
      <c r="EM57" s="352"/>
      <c r="EN57" s="352"/>
      <c r="EO57" s="352"/>
      <c r="EP57" s="352"/>
      <c r="EQ57" s="352"/>
      <c r="ER57" s="352"/>
      <c r="ES57" s="352"/>
      <c r="ET57" s="352"/>
      <c r="EU57" s="352"/>
      <c r="EV57" s="352"/>
      <c r="EW57" s="352"/>
      <c r="EX57" s="352"/>
      <c r="EY57" s="352"/>
      <c r="EZ57" s="352"/>
      <c r="FA57" s="352"/>
      <c r="FB57" s="352"/>
      <c r="FC57" s="352"/>
      <c r="FD57" s="352"/>
      <c r="FE57" s="352"/>
      <c r="FF57" s="352"/>
      <c r="FG57" s="352"/>
      <c r="FH57" s="352"/>
      <c r="FI57" s="352"/>
      <c r="FJ57" s="352"/>
      <c r="FK57" s="352"/>
      <c r="FL57" s="352"/>
      <c r="FM57" s="352"/>
      <c r="FN57" s="352"/>
      <c r="FO57" s="352"/>
      <c r="FP57" s="352"/>
      <c r="FQ57" s="352"/>
      <c r="FR57" s="352"/>
      <c r="FS57" s="352"/>
      <c r="FT57" s="352"/>
      <c r="FU57" s="352"/>
      <c r="FV57" s="352"/>
      <c r="FW57" s="352"/>
      <c r="FX57" s="352"/>
      <c r="FY57" s="352"/>
      <c r="FZ57" s="352"/>
      <c r="GA57" s="352"/>
      <c r="GB57" s="352"/>
      <c r="GC57" s="352"/>
      <c r="GD57" s="352"/>
      <c r="GE57" s="352"/>
      <c r="GF57" s="352"/>
      <c r="GG57" s="352"/>
      <c r="GH57" s="352"/>
      <c r="GI57" s="352"/>
      <c r="GJ57" s="352"/>
      <c r="GK57" s="352"/>
      <c r="GL57" s="352"/>
      <c r="GM57" s="352"/>
      <c r="GN57" s="352"/>
      <c r="GO57" s="352"/>
      <c r="GP57" s="352"/>
      <c r="GQ57" s="352"/>
      <c r="GR57" s="352"/>
      <c r="GS57" s="352"/>
      <c r="GT57" s="352"/>
      <c r="GU57" s="352"/>
      <c r="GV57" s="352"/>
      <c r="GW57" s="352"/>
      <c r="GX57" s="352"/>
      <c r="GY57" s="352"/>
      <c r="GZ57" s="352"/>
      <c r="HA57" s="352"/>
      <c r="HB57" s="352"/>
      <c r="HC57" s="352"/>
      <c r="HD57" s="352"/>
      <c r="HE57" s="352"/>
      <c r="HF57" s="352"/>
      <c r="HG57" s="352"/>
      <c r="HH57" s="352"/>
      <c r="HI57" s="352"/>
      <c r="HJ57" s="352"/>
      <c r="HK57" s="352"/>
      <c r="HL57" s="352"/>
      <c r="HM57" s="352"/>
      <c r="HN57" s="352"/>
      <c r="HO57" s="352"/>
      <c r="HP57" s="352"/>
      <c r="HQ57" s="352"/>
      <c r="HR57" s="352"/>
      <c r="HS57" s="352"/>
      <c r="HT57" s="352"/>
      <c r="HU57" s="352"/>
      <c r="HV57" s="352"/>
      <c r="HW57" s="352"/>
      <c r="HX57" s="352"/>
      <c r="HY57" s="352"/>
      <c r="HZ57" s="352"/>
      <c r="IA57" s="352"/>
      <c r="IB57" s="352"/>
      <c r="IC57" s="352"/>
      <c r="ID57" s="352"/>
      <c r="IE57" s="352"/>
      <c r="IF57" s="352"/>
      <c r="IG57" s="352"/>
      <c r="IH57" s="352"/>
      <c r="II57" s="352"/>
      <c r="IJ57" s="352"/>
      <c r="IK57" s="352"/>
      <c r="IL57" s="352"/>
      <c r="IM57" s="353"/>
      <c r="IN57" s="353"/>
      <c r="IO57" s="353"/>
      <c r="IP57" s="353"/>
    </row>
    <row r="58" s="293" customFormat="true" spans="1:250">
      <c r="A58" s="349" t="s">
        <v>1904</v>
      </c>
      <c r="B58" s="338">
        <v>356</v>
      </c>
      <c r="C58" s="338">
        <v>356</v>
      </c>
      <c r="D58" s="342">
        <v>356</v>
      </c>
      <c r="E58" s="325"/>
      <c r="F58" s="325"/>
      <c r="G58" s="325"/>
      <c r="H58" s="325"/>
      <c r="I58" s="325"/>
      <c r="J58" s="325"/>
      <c r="K58" s="325"/>
      <c r="L58" s="325"/>
      <c r="M58" s="325"/>
      <c r="N58" s="325"/>
      <c r="O58" s="325"/>
      <c r="P58" s="325"/>
      <c r="Q58" s="325"/>
      <c r="R58" s="325"/>
      <c r="S58" s="325"/>
      <c r="T58" s="325"/>
      <c r="U58" s="325"/>
      <c r="V58" s="325"/>
      <c r="W58" s="325"/>
      <c r="X58" s="325"/>
      <c r="Y58" s="325"/>
      <c r="Z58" s="325"/>
      <c r="AA58" s="325"/>
      <c r="AB58" s="325"/>
      <c r="AC58" s="325"/>
      <c r="AD58" s="325"/>
      <c r="AE58" s="325"/>
      <c r="AF58" s="325"/>
      <c r="AG58" s="325"/>
      <c r="AH58" s="325"/>
      <c r="AI58" s="325"/>
      <c r="AJ58" s="325"/>
      <c r="AK58" s="325"/>
      <c r="AL58" s="325"/>
      <c r="AM58" s="325"/>
      <c r="AN58" s="325"/>
      <c r="AO58" s="325"/>
      <c r="AP58" s="325"/>
      <c r="AQ58" s="325"/>
      <c r="AR58" s="325"/>
      <c r="AS58" s="325"/>
      <c r="AT58" s="325"/>
      <c r="AU58" s="325"/>
      <c r="AV58" s="325"/>
      <c r="AW58" s="325"/>
      <c r="AX58" s="325"/>
      <c r="AY58" s="325"/>
      <c r="AZ58" s="325"/>
      <c r="BA58" s="325"/>
      <c r="BB58" s="325"/>
      <c r="BC58" s="325"/>
      <c r="BD58" s="325"/>
      <c r="BE58" s="325"/>
      <c r="BF58" s="325"/>
      <c r="BG58" s="325"/>
      <c r="BH58" s="325"/>
      <c r="BI58" s="325"/>
      <c r="BJ58" s="325"/>
      <c r="BK58" s="325"/>
      <c r="BL58" s="325"/>
      <c r="BM58" s="325"/>
      <c r="BN58" s="325"/>
      <c r="BO58" s="325"/>
      <c r="BP58" s="325"/>
      <c r="BQ58" s="325"/>
      <c r="BR58" s="325"/>
      <c r="BS58" s="325"/>
      <c r="BT58" s="325"/>
      <c r="BU58" s="325"/>
      <c r="BV58" s="325"/>
      <c r="BW58" s="325"/>
      <c r="BX58" s="325"/>
      <c r="BY58" s="325"/>
      <c r="BZ58" s="325"/>
      <c r="CA58" s="325"/>
      <c r="CB58" s="325"/>
      <c r="CC58" s="325"/>
      <c r="CD58" s="325"/>
      <c r="CE58" s="325"/>
      <c r="CF58" s="325"/>
      <c r="CG58" s="325"/>
      <c r="CH58" s="325"/>
      <c r="CI58" s="325"/>
      <c r="CJ58" s="325"/>
      <c r="CK58" s="325"/>
      <c r="CL58" s="325"/>
      <c r="CM58" s="325"/>
      <c r="CN58" s="325"/>
      <c r="CO58" s="325"/>
      <c r="CP58" s="325"/>
      <c r="CQ58" s="325"/>
      <c r="CR58" s="325"/>
      <c r="CS58" s="325"/>
      <c r="CT58" s="325"/>
      <c r="CU58" s="325"/>
      <c r="CV58" s="325"/>
      <c r="CW58" s="325"/>
      <c r="CX58" s="325"/>
      <c r="CY58" s="325"/>
      <c r="CZ58" s="325"/>
      <c r="DA58" s="325"/>
      <c r="DB58" s="325"/>
      <c r="DC58" s="325"/>
      <c r="DD58" s="325"/>
      <c r="DE58" s="325"/>
      <c r="DF58" s="325"/>
      <c r="DG58" s="325"/>
      <c r="DH58" s="325"/>
      <c r="DI58" s="325"/>
      <c r="DJ58" s="325"/>
      <c r="DK58" s="325"/>
      <c r="DL58" s="325"/>
      <c r="DM58" s="325"/>
      <c r="DN58" s="325"/>
      <c r="DO58" s="325"/>
      <c r="DP58" s="325"/>
      <c r="DQ58" s="325"/>
      <c r="DR58" s="325"/>
      <c r="DS58" s="325"/>
      <c r="DT58" s="325"/>
      <c r="DU58" s="325"/>
      <c r="DV58" s="325"/>
      <c r="DW58" s="325"/>
      <c r="DX58" s="325"/>
      <c r="DY58" s="325"/>
      <c r="DZ58" s="325"/>
      <c r="EA58" s="325"/>
      <c r="EB58" s="325"/>
      <c r="EC58" s="325"/>
      <c r="ED58" s="325"/>
      <c r="EE58" s="325"/>
      <c r="EF58" s="325"/>
      <c r="EG58" s="325"/>
      <c r="EH58" s="325"/>
      <c r="EI58" s="325"/>
      <c r="EJ58" s="325"/>
      <c r="EK58" s="325"/>
      <c r="EL58" s="325"/>
      <c r="EM58" s="325"/>
      <c r="EN58" s="325"/>
      <c r="EO58" s="325"/>
      <c r="EP58" s="325"/>
      <c r="EQ58" s="325"/>
      <c r="ER58" s="325"/>
      <c r="ES58" s="325"/>
      <c r="ET58" s="325"/>
      <c r="EU58" s="325"/>
      <c r="EV58" s="325"/>
      <c r="EW58" s="325"/>
      <c r="EX58" s="325"/>
      <c r="EY58" s="325"/>
      <c r="EZ58" s="325"/>
      <c r="FA58" s="325"/>
      <c r="FB58" s="325"/>
      <c r="FC58" s="325"/>
      <c r="FD58" s="325"/>
      <c r="FE58" s="325"/>
      <c r="FF58" s="325"/>
      <c r="FG58" s="325"/>
      <c r="FH58" s="325"/>
      <c r="FI58" s="325"/>
      <c r="FJ58" s="325"/>
      <c r="FK58" s="325"/>
      <c r="FL58" s="325"/>
      <c r="FM58" s="325"/>
      <c r="FN58" s="325"/>
      <c r="FO58" s="325"/>
      <c r="FP58" s="325"/>
      <c r="FQ58" s="325"/>
      <c r="FR58" s="325"/>
      <c r="FS58" s="325"/>
      <c r="FT58" s="325"/>
      <c r="FU58" s="325"/>
      <c r="FV58" s="325"/>
      <c r="FW58" s="325"/>
      <c r="FX58" s="325"/>
      <c r="FY58" s="325"/>
      <c r="FZ58" s="325"/>
      <c r="GA58" s="325"/>
      <c r="GB58" s="325"/>
      <c r="GC58" s="325"/>
      <c r="GD58" s="325"/>
      <c r="GE58" s="325"/>
      <c r="GF58" s="325"/>
      <c r="GG58" s="325"/>
      <c r="GH58" s="325"/>
      <c r="GI58" s="325"/>
      <c r="GJ58" s="325"/>
      <c r="GK58" s="325"/>
      <c r="GL58" s="325"/>
      <c r="GM58" s="325"/>
      <c r="GN58" s="325"/>
      <c r="GO58" s="325"/>
      <c r="GP58" s="325"/>
      <c r="GQ58" s="325"/>
      <c r="GR58" s="325"/>
      <c r="GS58" s="325"/>
      <c r="GT58" s="325"/>
      <c r="GU58" s="325"/>
      <c r="GV58" s="325"/>
      <c r="GW58" s="325"/>
      <c r="GX58" s="325"/>
      <c r="GY58" s="325"/>
      <c r="GZ58" s="325"/>
      <c r="HA58" s="325"/>
      <c r="HB58" s="325"/>
      <c r="HC58" s="325"/>
      <c r="HD58" s="325"/>
      <c r="HE58" s="325"/>
      <c r="HF58" s="325"/>
      <c r="HG58" s="325"/>
      <c r="HH58" s="325"/>
      <c r="HI58" s="325"/>
      <c r="HJ58" s="325"/>
      <c r="HK58" s="325"/>
      <c r="HL58" s="325"/>
      <c r="HM58" s="325"/>
      <c r="HN58" s="325"/>
      <c r="HO58" s="325"/>
      <c r="HP58" s="325"/>
      <c r="HQ58" s="325"/>
      <c r="HR58" s="325"/>
      <c r="HS58" s="325"/>
      <c r="HT58" s="325"/>
      <c r="HU58" s="325"/>
      <c r="HV58" s="325"/>
      <c r="HW58" s="325"/>
      <c r="HX58" s="325"/>
      <c r="HY58" s="325"/>
      <c r="HZ58" s="325"/>
      <c r="IA58" s="325"/>
      <c r="IB58" s="325"/>
      <c r="IC58" s="325"/>
      <c r="ID58" s="325"/>
      <c r="IE58" s="325"/>
      <c r="IF58" s="325"/>
      <c r="IG58" s="325"/>
      <c r="IH58" s="325"/>
      <c r="II58" s="325"/>
      <c r="IJ58" s="325"/>
      <c r="IK58" s="325"/>
      <c r="IL58" s="325"/>
      <c r="IM58" s="327"/>
      <c r="IN58" s="327"/>
      <c r="IO58" s="327"/>
      <c r="IP58" s="327"/>
    </row>
    <row r="59" s="293" customFormat="true" spans="1:250">
      <c r="A59" s="350" t="s">
        <v>1905</v>
      </c>
      <c r="B59" s="338">
        <v>12843.4696620001</v>
      </c>
      <c r="C59" s="338">
        <f>B59</f>
        <v>12843.4696620001</v>
      </c>
      <c r="D59" s="338">
        <v>12609</v>
      </c>
      <c r="E59" s="325"/>
      <c r="F59" s="325"/>
      <c r="G59" s="325"/>
      <c r="H59" s="325"/>
      <c r="I59" s="325"/>
      <c r="J59" s="325"/>
      <c r="K59" s="325"/>
      <c r="L59" s="325"/>
      <c r="M59" s="325"/>
      <c r="N59" s="325"/>
      <c r="O59" s="325"/>
      <c r="P59" s="325"/>
      <c r="Q59" s="325"/>
      <c r="R59" s="325"/>
      <c r="S59" s="325"/>
      <c r="T59" s="325"/>
      <c r="U59" s="325"/>
      <c r="V59" s="325"/>
      <c r="W59" s="325"/>
      <c r="X59" s="325"/>
      <c r="Y59" s="325"/>
      <c r="Z59" s="325"/>
      <c r="AA59" s="325"/>
      <c r="AB59" s="325"/>
      <c r="AC59" s="325"/>
      <c r="AD59" s="325"/>
      <c r="AE59" s="325"/>
      <c r="AF59" s="325"/>
      <c r="AG59" s="325"/>
      <c r="AH59" s="325"/>
      <c r="AI59" s="325"/>
      <c r="AJ59" s="325"/>
      <c r="AK59" s="325"/>
      <c r="AL59" s="325"/>
      <c r="AM59" s="325"/>
      <c r="AN59" s="325"/>
      <c r="AO59" s="325"/>
      <c r="AP59" s="325"/>
      <c r="AQ59" s="325"/>
      <c r="AR59" s="325"/>
      <c r="AS59" s="325"/>
      <c r="AT59" s="325"/>
      <c r="AU59" s="325"/>
      <c r="AV59" s="325"/>
      <c r="AW59" s="325"/>
      <c r="AX59" s="325"/>
      <c r="AY59" s="325"/>
      <c r="AZ59" s="325"/>
      <c r="BA59" s="325"/>
      <c r="BB59" s="325"/>
      <c r="BC59" s="325"/>
      <c r="BD59" s="325"/>
      <c r="BE59" s="325"/>
      <c r="BF59" s="325"/>
      <c r="BG59" s="325"/>
      <c r="BH59" s="325"/>
      <c r="BI59" s="325"/>
      <c r="BJ59" s="325"/>
      <c r="BK59" s="325"/>
      <c r="BL59" s="325"/>
      <c r="BM59" s="325"/>
      <c r="BN59" s="325"/>
      <c r="BO59" s="325"/>
      <c r="BP59" s="325"/>
      <c r="BQ59" s="325"/>
      <c r="BR59" s="325"/>
      <c r="BS59" s="325"/>
      <c r="BT59" s="325"/>
      <c r="BU59" s="325"/>
      <c r="BV59" s="325"/>
      <c r="BW59" s="325"/>
      <c r="BX59" s="325"/>
      <c r="BY59" s="325"/>
      <c r="BZ59" s="325"/>
      <c r="CA59" s="325"/>
      <c r="CB59" s="325"/>
      <c r="CC59" s="325"/>
      <c r="CD59" s="325"/>
      <c r="CE59" s="325"/>
      <c r="CF59" s="325"/>
      <c r="CG59" s="325"/>
      <c r="CH59" s="325"/>
      <c r="CI59" s="325"/>
      <c r="CJ59" s="325"/>
      <c r="CK59" s="325"/>
      <c r="CL59" s="325"/>
      <c r="CM59" s="325"/>
      <c r="CN59" s="325"/>
      <c r="CO59" s="325"/>
      <c r="CP59" s="325"/>
      <c r="CQ59" s="325"/>
      <c r="CR59" s="325"/>
      <c r="CS59" s="325"/>
      <c r="CT59" s="325"/>
      <c r="CU59" s="325"/>
      <c r="CV59" s="325"/>
      <c r="CW59" s="325"/>
      <c r="CX59" s="325"/>
      <c r="CY59" s="325"/>
      <c r="CZ59" s="325"/>
      <c r="DA59" s="325"/>
      <c r="DB59" s="325"/>
      <c r="DC59" s="325"/>
      <c r="DD59" s="325"/>
      <c r="DE59" s="325"/>
      <c r="DF59" s="325"/>
      <c r="DG59" s="325"/>
      <c r="DH59" s="325"/>
      <c r="DI59" s="325"/>
      <c r="DJ59" s="325"/>
      <c r="DK59" s="325"/>
      <c r="DL59" s="325"/>
      <c r="DM59" s="325"/>
      <c r="DN59" s="325"/>
      <c r="DO59" s="325"/>
      <c r="DP59" s="325"/>
      <c r="DQ59" s="325"/>
      <c r="DR59" s="325"/>
      <c r="DS59" s="325"/>
      <c r="DT59" s="325"/>
      <c r="DU59" s="325"/>
      <c r="DV59" s="325"/>
      <c r="DW59" s="325"/>
      <c r="DX59" s="325"/>
      <c r="DY59" s="325"/>
      <c r="DZ59" s="325"/>
      <c r="EA59" s="325"/>
      <c r="EB59" s="325"/>
      <c r="EC59" s="325"/>
      <c r="ED59" s="325"/>
      <c r="EE59" s="325"/>
      <c r="EF59" s="325"/>
      <c r="EG59" s="325"/>
      <c r="EH59" s="325"/>
      <c r="EI59" s="325"/>
      <c r="EJ59" s="325"/>
      <c r="EK59" s="325"/>
      <c r="EL59" s="325"/>
      <c r="EM59" s="325"/>
      <c r="EN59" s="325"/>
      <c r="EO59" s="325"/>
      <c r="EP59" s="325"/>
      <c r="EQ59" s="325"/>
      <c r="ER59" s="325"/>
      <c r="ES59" s="325"/>
      <c r="ET59" s="325"/>
      <c r="EU59" s="325"/>
      <c r="EV59" s="325"/>
      <c r="EW59" s="325"/>
      <c r="EX59" s="325"/>
      <c r="EY59" s="325"/>
      <c r="EZ59" s="325"/>
      <c r="FA59" s="325"/>
      <c r="FB59" s="325"/>
      <c r="FC59" s="325"/>
      <c r="FD59" s="325"/>
      <c r="FE59" s="325"/>
      <c r="FF59" s="325"/>
      <c r="FG59" s="325"/>
      <c r="FH59" s="325"/>
      <c r="FI59" s="325"/>
      <c r="FJ59" s="325"/>
      <c r="FK59" s="325"/>
      <c r="FL59" s="325"/>
      <c r="FM59" s="325"/>
      <c r="FN59" s="325"/>
      <c r="FO59" s="325"/>
      <c r="FP59" s="325"/>
      <c r="FQ59" s="325"/>
      <c r="FR59" s="325"/>
      <c r="FS59" s="325"/>
      <c r="FT59" s="325"/>
      <c r="FU59" s="325"/>
      <c r="FV59" s="325"/>
      <c r="FW59" s="325"/>
      <c r="FX59" s="325"/>
      <c r="FY59" s="325"/>
      <c r="FZ59" s="325"/>
      <c r="GA59" s="325"/>
      <c r="GB59" s="325"/>
      <c r="GC59" s="325"/>
      <c r="GD59" s="325"/>
      <c r="GE59" s="325"/>
      <c r="GF59" s="325"/>
      <c r="GG59" s="325"/>
      <c r="GH59" s="325"/>
      <c r="GI59" s="325"/>
      <c r="GJ59" s="325"/>
      <c r="GK59" s="325"/>
      <c r="GL59" s="325"/>
      <c r="GM59" s="325"/>
      <c r="GN59" s="325"/>
      <c r="GO59" s="325"/>
      <c r="GP59" s="325"/>
      <c r="GQ59" s="325"/>
      <c r="GR59" s="325"/>
      <c r="GS59" s="325"/>
      <c r="GT59" s="325"/>
      <c r="GU59" s="325"/>
      <c r="GV59" s="325"/>
      <c r="GW59" s="325"/>
      <c r="GX59" s="325"/>
      <c r="GY59" s="325"/>
      <c r="GZ59" s="325"/>
      <c r="HA59" s="325"/>
      <c r="HB59" s="325"/>
      <c r="HC59" s="325"/>
      <c r="HD59" s="325"/>
      <c r="HE59" s="325"/>
      <c r="HF59" s="325"/>
      <c r="HG59" s="325"/>
      <c r="HH59" s="325"/>
      <c r="HI59" s="325"/>
      <c r="HJ59" s="325"/>
      <c r="HK59" s="325"/>
      <c r="HL59" s="325"/>
      <c r="HM59" s="325"/>
      <c r="HN59" s="325"/>
      <c r="HO59" s="325"/>
      <c r="HP59" s="325"/>
      <c r="HQ59" s="325"/>
      <c r="HR59" s="325"/>
      <c r="HS59" s="325"/>
      <c r="HT59" s="325"/>
      <c r="HU59" s="325"/>
      <c r="HV59" s="325"/>
      <c r="HW59" s="325"/>
      <c r="HX59" s="325"/>
      <c r="HY59" s="325"/>
      <c r="HZ59" s="325"/>
      <c r="IA59" s="325"/>
      <c r="IB59" s="325"/>
      <c r="IC59" s="325"/>
      <c r="ID59" s="325"/>
      <c r="IE59" s="325"/>
      <c r="IF59" s="325"/>
      <c r="IG59" s="325"/>
      <c r="IH59" s="325"/>
      <c r="II59" s="325"/>
      <c r="IJ59" s="325"/>
      <c r="IK59" s="325"/>
      <c r="IL59" s="325"/>
      <c r="IM59" s="327"/>
      <c r="IN59" s="327"/>
      <c r="IO59" s="327"/>
      <c r="IP59" s="327"/>
    </row>
    <row r="60" s="293" customFormat="true" spans="1:250">
      <c r="A60" s="350"/>
      <c r="B60" s="350"/>
      <c r="C60" s="350"/>
      <c r="D60" s="338"/>
      <c r="E60" s="325"/>
      <c r="F60" s="325"/>
      <c r="G60" s="325"/>
      <c r="H60" s="325"/>
      <c r="I60" s="325"/>
      <c r="J60" s="325"/>
      <c r="K60" s="325"/>
      <c r="L60" s="325"/>
      <c r="M60" s="325"/>
      <c r="N60" s="325"/>
      <c r="O60" s="325"/>
      <c r="P60" s="325"/>
      <c r="Q60" s="325"/>
      <c r="R60" s="325"/>
      <c r="S60" s="325"/>
      <c r="T60" s="325"/>
      <c r="U60" s="325"/>
      <c r="V60" s="325"/>
      <c r="W60" s="325"/>
      <c r="X60" s="325"/>
      <c r="Y60" s="325"/>
      <c r="Z60" s="325"/>
      <c r="AA60" s="325"/>
      <c r="AB60" s="325"/>
      <c r="AC60" s="325"/>
      <c r="AD60" s="325"/>
      <c r="AE60" s="325"/>
      <c r="AF60" s="325"/>
      <c r="AG60" s="325"/>
      <c r="AH60" s="325"/>
      <c r="AI60" s="325"/>
      <c r="AJ60" s="325"/>
      <c r="AK60" s="325"/>
      <c r="AL60" s="325"/>
      <c r="AM60" s="325"/>
      <c r="AN60" s="325"/>
      <c r="AO60" s="325"/>
      <c r="AP60" s="325"/>
      <c r="AQ60" s="325"/>
      <c r="AR60" s="325"/>
      <c r="AS60" s="325"/>
      <c r="AT60" s="325"/>
      <c r="AU60" s="325"/>
      <c r="AV60" s="325"/>
      <c r="AW60" s="325"/>
      <c r="AX60" s="325"/>
      <c r="AY60" s="325"/>
      <c r="AZ60" s="325"/>
      <c r="BA60" s="325"/>
      <c r="BB60" s="325"/>
      <c r="BC60" s="325"/>
      <c r="BD60" s="325"/>
      <c r="BE60" s="325"/>
      <c r="BF60" s="325"/>
      <c r="BG60" s="325"/>
      <c r="BH60" s="325"/>
      <c r="BI60" s="325"/>
      <c r="BJ60" s="325"/>
      <c r="BK60" s="325"/>
      <c r="BL60" s="325"/>
      <c r="BM60" s="325"/>
      <c r="BN60" s="325"/>
      <c r="BO60" s="325"/>
      <c r="BP60" s="325"/>
      <c r="BQ60" s="325"/>
      <c r="BR60" s="325"/>
      <c r="BS60" s="325"/>
      <c r="BT60" s="325"/>
      <c r="BU60" s="325"/>
      <c r="BV60" s="325"/>
      <c r="BW60" s="325"/>
      <c r="BX60" s="325"/>
      <c r="BY60" s="325"/>
      <c r="BZ60" s="325"/>
      <c r="CA60" s="325"/>
      <c r="CB60" s="325"/>
      <c r="CC60" s="325"/>
      <c r="CD60" s="325"/>
      <c r="CE60" s="325"/>
      <c r="CF60" s="325"/>
      <c r="CG60" s="325"/>
      <c r="CH60" s="325"/>
      <c r="CI60" s="325"/>
      <c r="CJ60" s="325"/>
      <c r="CK60" s="325"/>
      <c r="CL60" s="325"/>
      <c r="CM60" s="325"/>
      <c r="CN60" s="325"/>
      <c r="CO60" s="325"/>
      <c r="CP60" s="325"/>
      <c r="CQ60" s="325"/>
      <c r="CR60" s="325"/>
      <c r="CS60" s="325"/>
      <c r="CT60" s="325"/>
      <c r="CU60" s="325"/>
      <c r="CV60" s="325"/>
      <c r="CW60" s="325"/>
      <c r="CX60" s="325"/>
      <c r="CY60" s="325"/>
      <c r="CZ60" s="325"/>
      <c r="DA60" s="325"/>
      <c r="DB60" s="325"/>
      <c r="DC60" s="325"/>
      <c r="DD60" s="325"/>
      <c r="DE60" s="325"/>
      <c r="DF60" s="325"/>
      <c r="DG60" s="325"/>
      <c r="DH60" s="325"/>
      <c r="DI60" s="325"/>
      <c r="DJ60" s="325"/>
      <c r="DK60" s="325"/>
      <c r="DL60" s="325"/>
      <c r="DM60" s="325"/>
      <c r="DN60" s="325"/>
      <c r="DO60" s="325"/>
      <c r="DP60" s="325"/>
      <c r="DQ60" s="325"/>
      <c r="DR60" s="325"/>
      <c r="DS60" s="325"/>
      <c r="DT60" s="325"/>
      <c r="DU60" s="325"/>
      <c r="DV60" s="325"/>
      <c r="DW60" s="325"/>
      <c r="DX60" s="325"/>
      <c r="DY60" s="325"/>
      <c r="DZ60" s="325"/>
      <c r="EA60" s="325"/>
      <c r="EB60" s="325"/>
      <c r="EC60" s="325"/>
      <c r="ED60" s="325"/>
      <c r="EE60" s="325"/>
      <c r="EF60" s="325"/>
      <c r="EG60" s="325"/>
      <c r="EH60" s="325"/>
      <c r="EI60" s="325"/>
      <c r="EJ60" s="325"/>
      <c r="EK60" s="325"/>
      <c r="EL60" s="325"/>
      <c r="EM60" s="325"/>
      <c r="EN60" s="325"/>
      <c r="EO60" s="325"/>
      <c r="EP60" s="325"/>
      <c r="EQ60" s="325"/>
      <c r="ER60" s="325"/>
      <c r="ES60" s="325"/>
      <c r="ET60" s="325"/>
      <c r="EU60" s="325"/>
      <c r="EV60" s="325"/>
      <c r="EW60" s="325"/>
      <c r="EX60" s="325"/>
      <c r="EY60" s="325"/>
      <c r="EZ60" s="325"/>
      <c r="FA60" s="325"/>
      <c r="FB60" s="325"/>
      <c r="FC60" s="325"/>
      <c r="FD60" s="325"/>
      <c r="FE60" s="325"/>
      <c r="FF60" s="325"/>
      <c r="FG60" s="325"/>
      <c r="FH60" s="325"/>
      <c r="FI60" s="325"/>
      <c r="FJ60" s="325"/>
      <c r="FK60" s="325"/>
      <c r="FL60" s="325"/>
      <c r="FM60" s="325"/>
      <c r="FN60" s="325"/>
      <c r="FO60" s="325"/>
      <c r="FP60" s="325"/>
      <c r="FQ60" s="325"/>
      <c r="FR60" s="325"/>
      <c r="FS60" s="325"/>
      <c r="FT60" s="325"/>
      <c r="FU60" s="325"/>
      <c r="FV60" s="325"/>
      <c r="FW60" s="325"/>
      <c r="FX60" s="325"/>
      <c r="FY60" s="325"/>
      <c r="FZ60" s="325"/>
      <c r="GA60" s="325"/>
      <c r="GB60" s="325"/>
      <c r="GC60" s="325"/>
      <c r="GD60" s="325"/>
      <c r="GE60" s="325"/>
      <c r="GF60" s="325"/>
      <c r="GG60" s="325"/>
      <c r="GH60" s="325"/>
      <c r="GI60" s="325"/>
      <c r="GJ60" s="325"/>
      <c r="GK60" s="325"/>
      <c r="GL60" s="325"/>
      <c r="GM60" s="325"/>
      <c r="GN60" s="325"/>
      <c r="GO60" s="325"/>
      <c r="GP60" s="325"/>
      <c r="GQ60" s="325"/>
      <c r="GR60" s="325"/>
      <c r="GS60" s="325"/>
      <c r="GT60" s="325"/>
      <c r="GU60" s="325"/>
      <c r="GV60" s="325"/>
      <c r="GW60" s="325"/>
      <c r="GX60" s="325"/>
      <c r="GY60" s="325"/>
      <c r="GZ60" s="325"/>
      <c r="HA60" s="325"/>
      <c r="HB60" s="325"/>
      <c r="HC60" s="325"/>
      <c r="HD60" s="325"/>
      <c r="HE60" s="325"/>
      <c r="HF60" s="325"/>
      <c r="HG60" s="325"/>
      <c r="HH60" s="325"/>
      <c r="HI60" s="325"/>
      <c r="HJ60" s="325"/>
      <c r="HK60" s="325"/>
      <c r="HL60" s="325"/>
      <c r="HM60" s="325"/>
      <c r="HN60" s="325"/>
      <c r="HO60" s="325"/>
      <c r="HP60" s="325"/>
      <c r="HQ60" s="325"/>
      <c r="HR60" s="325"/>
      <c r="HS60" s="325"/>
      <c r="HT60" s="325"/>
      <c r="HU60" s="325"/>
      <c r="HV60" s="325"/>
      <c r="HW60" s="325"/>
      <c r="HX60" s="325"/>
      <c r="HY60" s="325"/>
      <c r="HZ60" s="325"/>
      <c r="IA60" s="325"/>
      <c r="IB60" s="325"/>
      <c r="IC60" s="325"/>
      <c r="ID60" s="325"/>
      <c r="IE60" s="325"/>
      <c r="IF60" s="325"/>
      <c r="IG60" s="325"/>
      <c r="IH60" s="325"/>
      <c r="II60" s="325"/>
      <c r="IJ60" s="325"/>
      <c r="IK60" s="325"/>
      <c r="IL60" s="325"/>
      <c r="IM60" s="327"/>
      <c r="IN60" s="327"/>
      <c r="IO60" s="327"/>
      <c r="IP60" s="327"/>
    </row>
    <row r="61" s="293" customFormat="true" spans="1:250">
      <c r="A61" s="312" t="s">
        <v>94</v>
      </c>
      <c r="B61" s="348">
        <f>B57+B58+B59</f>
        <v>848942.469662</v>
      </c>
      <c r="C61" s="348">
        <f>C57+C58+C59</f>
        <v>848942.469662</v>
      </c>
      <c r="D61" s="348">
        <f>D57+D58+D59</f>
        <v>841593</v>
      </c>
      <c r="E61" s="325"/>
      <c r="F61" s="325"/>
      <c r="G61" s="325"/>
      <c r="H61" s="325"/>
      <c r="I61" s="325"/>
      <c r="J61" s="325"/>
      <c r="K61" s="325"/>
      <c r="L61" s="325"/>
      <c r="M61" s="325"/>
      <c r="N61" s="325"/>
      <c r="O61" s="325"/>
      <c r="P61" s="325"/>
      <c r="Q61" s="325"/>
      <c r="R61" s="325"/>
      <c r="S61" s="325"/>
      <c r="T61" s="325"/>
      <c r="U61" s="325"/>
      <c r="V61" s="325"/>
      <c r="W61" s="325"/>
      <c r="X61" s="325"/>
      <c r="Y61" s="325"/>
      <c r="Z61" s="325"/>
      <c r="AA61" s="325"/>
      <c r="AB61" s="325"/>
      <c r="AC61" s="325"/>
      <c r="AD61" s="325"/>
      <c r="AE61" s="325"/>
      <c r="AF61" s="325"/>
      <c r="AG61" s="325"/>
      <c r="AH61" s="325"/>
      <c r="AI61" s="325"/>
      <c r="AJ61" s="325"/>
      <c r="AK61" s="325"/>
      <c r="AL61" s="325"/>
      <c r="AM61" s="325"/>
      <c r="AN61" s="325"/>
      <c r="AO61" s="325"/>
      <c r="AP61" s="325"/>
      <c r="AQ61" s="325"/>
      <c r="AR61" s="325"/>
      <c r="AS61" s="325"/>
      <c r="AT61" s="325"/>
      <c r="AU61" s="325"/>
      <c r="AV61" s="325"/>
      <c r="AW61" s="325"/>
      <c r="AX61" s="325"/>
      <c r="AY61" s="325"/>
      <c r="AZ61" s="325"/>
      <c r="BA61" s="325"/>
      <c r="BB61" s="325"/>
      <c r="BC61" s="325"/>
      <c r="BD61" s="325"/>
      <c r="BE61" s="325"/>
      <c r="BF61" s="325"/>
      <c r="BG61" s="325"/>
      <c r="BH61" s="325"/>
      <c r="BI61" s="325"/>
      <c r="BJ61" s="325"/>
      <c r="BK61" s="325"/>
      <c r="BL61" s="325"/>
      <c r="BM61" s="325"/>
      <c r="BN61" s="325"/>
      <c r="BO61" s="325"/>
      <c r="BP61" s="325"/>
      <c r="BQ61" s="325"/>
      <c r="BR61" s="325"/>
      <c r="BS61" s="325"/>
      <c r="BT61" s="325"/>
      <c r="BU61" s="325"/>
      <c r="BV61" s="325"/>
      <c r="BW61" s="325"/>
      <c r="BX61" s="325"/>
      <c r="BY61" s="325"/>
      <c r="BZ61" s="325"/>
      <c r="CA61" s="325"/>
      <c r="CB61" s="325"/>
      <c r="CC61" s="325"/>
      <c r="CD61" s="325"/>
      <c r="CE61" s="325"/>
      <c r="CF61" s="325"/>
      <c r="CG61" s="325"/>
      <c r="CH61" s="325"/>
      <c r="CI61" s="325"/>
      <c r="CJ61" s="325"/>
      <c r="CK61" s="325"/>
      <c r="CL61" s="325"/>
      <c r="CM61" s="325"/>
      <c r="CN61" s="325"/>
      <c r="CO61" s="325"/>
      <c r="CP61" s="325"/>
      <c r="CQ61" s="325"/>
      <c r="CR61" s="325"/>
      <c r="CS61" s="325"/>
      <c r="CT61" s="325"/>
      <c r="CU61" s="325"/>
      <c r="CV61" s="325"/>
      <c r="CW61" s="325"/>
      <c r="CX61" s="325"/>
      <c r="CY61" s="325"/>
      <c r="CZ61" s="325"/>
      <c r="DA61" s="325"/>
      <c r="DB61" s="325"/>
      <c r="DC61" s="325"/>
      <c r="DD61" s="325"/>
      <c r="DE61" s="325"/>
      <c r="DF61" s="325"/>
      <c r="DG61" s="325"/>
      <c r="DH61" s="325"/>
      <c r="DI61" s="325"/>
      <c r="DJ61" s="325"/>
      <c r="DK61" s="325"/>
      <c r="DL61" s="325"/>
      <c r="DM61" s="325"/>
      <c r="DN61" s="325"/>
      <c r="DO61" s="325"/>
      <c r="DP61" s="325"/>
      <c r="DQ61" s="325"/>
      <c r="DR61" s="325"/>
      <c r="DS61" s="325"/>
      <c r="DT61" s="325"/>
      <c r="DU61" s="325"/>
      <c r="DV61" s="325"/>
      <c r="DW61" s="325"/>
      <c r="DX61" s="325"/>
      <c r="DY61" s="325"/>
      <c r="DZ61" s="325"/>
      <c r="EA61" s="325"/>
      <c r="EB61" s="325"/>
      <c r="EC61" s="325"/>
      <c r="ED61" s="325"/>
      <c r="EE61" s="325"/>
      <c r="EF61" s="325"/>
      <c r="EG61" s="325"/>
      <c r="EH61" s="325"/>
      <c r="EI61" s="325"/>
      <c r="EJ61" s="325"/>
      <c r="EK61" s="325"/>
      <c r="EL61" s="325"/>
      <c r="EM61" s="325"/>
      <c r="EN61" s="325"/>
      <c r="EO61" s="325"/>
      <c r="EP61" s="325"/>
      <c r="EQ61" s="325"/>
      <c r="ER61" s="325"/>
      <c r="ES61" s="325"/>
      <c r="ET61" s="325"/>
      <c r="EU61" s="325"/>
      <c r="EV61" s="325"/>
      <c r="EW61" s="325"/>
      <c r="EX61" s="325"/>
      <c r="EY61" s="325"/>
      <c r="EZ61" s="325"/>
      <c r="FA61" s="325"/>
      <c r="FB61" s="325"/>
      <c r="FC61" s="325"/>
      <c r="FD61" s="325"/>
      <c r="FE61" s="325"/>
      <c r="FF61" s="325"/>
      <c r="FG61" s="325"/>
      <c r="FH61" s="325"/>
      <c r="FI61" s="325"/>
      <c r="FJ61" s="325"/>
      <c r="FK61" s="325"/>
      <c r="FL61" s="325"/>
      <c r="FM61" s="325"/>
      <c r="FN61" s="325"/>
      <c r="FO61" s="325"/>
      <c r="FP61" s="325"/>
      <c r="FQ61" s="325"/>
      <c r="FR61" s="325"/>
      <c r="FS61" s="325"/>
      <c r="FT61" s="325"/>
      <c r="FU61" s="325"/>
      <c r="FV61" s="325"/>
      <c r="FW61" s="325"/>
      <c r="FX61" s="325"/>
      <c r="FY61" s="325"/>
      <c r="FZ61" s="325"/>
      <c r="GA61" s="325"/>
      <c r="GB61" s="325"/>
      <c r="GC61" s="325"/>
      <c r="GD61" s="325"/>
      <c r="GE61" s="325"/>
      <c r="GF61" s="325"/>
      <c r="GG61" s="325"/>
      <c r="GH61" s="325"/>
      <c r="GI61" s="325"/>
      <c r="GJ61" s="325"/>
      <c r="GK61" s="325"/>
      <c r="GL61" s="325"/>
      <c r="GM61" s="325"/>
      <c r="GN61" s="325"/>
      <c r="GO61" s="325"/>
      <c r="GP61" s="325"/>
      <c r="GQ61" s="325"/>
      <c r="GR61" s="325"/>
      <c r="GS61" s="325"/>
      <c r="GT61" s="325"/>
      <c r="GU61" s="325"/>
      <c r="GV61" s="325"/>
      <c r="GW61" s="325"/>
      <c r="GX61" s="325"/>
      <c r="GY61" s="325"/>
      <c r="GZ61" s="325"/>
      <c r="HA61" s="325"/>
      <c r="HB61" s="325"/>
      <c r="HC61" s="325"/>
      <c r="HD61" s="325"/>
      <c r="HE61" s="325"/>
      <c r="HF61" s="325"/>
      <c r="HG61" s="325"/>
      <c r="HH61" s="325"/>
      <c r="HI61" s="325"/>
      <c r="HJ61" s="325"/>
      <c r="HK61" s="325"/>
      <c r="HL61" s="325"/>
      <c r="HM61" s="325"/>
      <c r="HN61" s="325"/>
      <c r="HO61" s="325"/>
      <c r="HP61" s="325"/>
      <c r="HQ61" s="325"/>
      <c r="HR61" s="325"/>
      <c r="HS61" s="325"/>
      <c r="HT61" s="325"/>
      <c r="HU61" s="325"/>
      <c r="HV61" s="325"/>
      <c r="HW61" s="325"/>
      <c r="HX61" s="325"/>
      <c r="HY61" s="325"/>
      <c r="HZ61" s="325"/>
      <c r="IA61" s="325"/>
      <c r="IB61" s="325"/>
      <c r="IC61" s="325"/>
      <c r="ID61" s="325"/>
      <c r="IE61" s="325"/>
      <c r="IF61" s="325"/>
      <c r="IG61" s="325"/>
      <c r="IH61" s="325"/>
      <c r="II61" s="325"/>
      <c r="IJ61" s="325"/>
      <c r="IK61" s="325"/>
      <c r="IL61" s="325"/>
      <c r="IM61" s="327"/>
      <c r="IN61" s="327"/>
      <c r="IO61" s="327"/>
      <c r="IP61" s="327"/>
    </row>
  </sheetData>
  <mergeCells count="1">
    <mergeCell ref="A2:D2"/>
  </mergeCells>
  <printOptions horizontalCentered="true"/>
  <pageMargins left="0.161111111111111" right="0.161111111111111" top="0.60625" bottom="0.60625" header="0.302777777777778" footer="0.302777777777778"/>
  <pageSetup paperSize="9" scale="96" fitToHeight="2" orientation="landscape" horizontalDpi="600"/>
  <headerFooter alignWithMargins="0">
    <oddFooter>&amp;C第 &amp;P 页，共 &amp;N 页</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IO44"/>
  <sheetViews>
    <sheetView showZeros="0" view="pageBreakPreview" zoomScaleNormal="100" zoomScaleSheetLayoutView="100" workbookViewId="0">
      <pane ySplit="4" topLeftCell="A23" activePane="bottomLeft" state="frozen"/>
      <selection/>
      <selection pane="bottomLeft" activeCell="E16" sqref="E16"/>
    </sheetView>
  </sheetViews>
  <sheetFormatPr defaultColWidth="25.1230769230769" defaultRowHeight="15.8"/>
  <cols>
    <col min="1" max="1" width="31.6230769230769" style="326" customWidth="true"/>
    <col min="2" max="2" width="12.6230769230769" style="326" customWidth="true"/>
    <col min="3" max="3" width="16.5076923076923" style="326" customWidth="true"/>
    <col min="4" max="4" width="15.3923076923077" style="326" customWidth="true"/>
    <col min="5" max="5" width="9.12307692307692" style="325" customWidth="true"/>
    <col min="6" max="6" width="40.3769230769231" style="325" customWidth="true"/>
    <col min="7" max="244" width="9.12307692307692" style="325" customWidth="true"/>
    <col min="245" max="245" width="25.7538461538462" style="325" customWidth="true"/>
    <col min="246" max="249" width="25.1230769230769" style="327"/>
    <col min="250" max="16384" width="25.1230769230769" style="293"/>
  </cols>
  <sheetData>
    <row r="1" ht="14.25" customHeight="true" spans="1:249">
      <c r="A1" s="297" t="s">
        <v>1906</v>
      </c>
      <c r="B1" s="293"/>
      <c r="C1" s="293"/>
      <c r="D1" s="293"/>
      <c r="E1" s="293"/>
      <c r="F1" s="293"/>
      <c r="G1" s="293"/>
      <c r="H1" s="293"/>
      <c r="I1" s="293"/>
      <c r="J1" s="293"/>
      <c r="K1" s="293"/>
      <c r="L1" s="293"/>
      <c r="M1" s="293"/>
      <c r="N1" s="293"/>
      <c r="O1" s="293"/>
      <c r="P1" s="293"/>
      <c r="Q1" s="293"/>
      <c r="R1" s="293"/>
      <c r="S1" s="293"/>
      <c r="T1" s="293"/>
      <c r="U1" s="293"/>
      <c r="V1" s="293"/>
      <c r="W1" s="293"/>
      <c r="X1" s="293"/>
      <c r="Y1" s="293"/>
      <c r="Z1" s="293"/>
      <c r="AA1" s="293"/>
      <c r="AB1" s="293"/>
      <c r="AC1" s="293"/>
      <c r="AD1" s="293"/>
      <c r="AE1" s="293"/>
      <c r="AF1" s="293"/>
      <c r="AG1" s="293"/>
      <c r="AH1" s="293"/>
      <c r="AI1" s="293"/>
      <c r="AJ1" s="293"/>
      <c r="AK1" s="293"/>
      <c r="AL1" s="293"/>
      <c r="AM1" s="293"/>
      <c r="AN1" s="293"/>
      <c r="AO1" s="293"/>
      <c r="AP1" s="293"/>
      <c r="AQ1" s="293"/>
      <c r="AR1" s="293"/>
      <c r="AS1" s="293"/>
      <c r="AT1" s="293"/>
      <c r="AU1" s="293"/>
      <c r="AV1" s="293"/>
      <c r="AW1" s="293"/>
      <c r="AX1" s="293"/>
      <c r="AY1" s="293"/>
      <c r="AZ1" s="293"/>
      <c r="BA1" s="293"/>
      <c r="BB1" s="293"/>
      <c r="BC1" s="293"/>
      <c r="BD1" s="293"/>
      <c r="BE1" s="293"/>
      <c r="BF1" s="293"/>
      <c r="BG1" s="293"/>
      <c r="BH1" s="293"/>
      <c r="BI1" s="293"/>
      <c r="BJ1" s="293"/>
      <c r="BK1" s="293"/>
      <c r="BL1" s="293"/>
      <c r="BM1" s="293"/>
      <c r="BN1" s="293"/>
      <c r="BO1" s="293"/>
      <c r="BP1" s="293"/>
      <c r="BQ1" s="293"/>
      <c r="BR1" s="293"/>
      <c r="BS1" s="293"/>
      <c r="BT1" s="293"/>
      <c r="BU1" s="293"/>
      <c r="BV1" s="293"/>
      <c r="BW1" s="293"/>
      <c r="BX1" s="293"/>
      <c r="BY1" s="293"/>
      <c r="BZ1" s="293"/>
      <c r="CA1" s="293"/>
      <c r="CB1" s="293"/>
      <c r="CC1" s="293"/>
      <c r="CD1" s="293"/>
      <c r="CE1" s="293"/>
      <c r="CF1" s="293"/>
      <c r="CG1" s="293"/>
      <c r="CH1" s="293"/>
      <c r="CI1" s="293"/>
      <c r="CJ1" s="293"/>
      <c r="CK1" s="293"/>
      <c r="CL1" s="293"/>
      <c r="CM1" s="293"/>
      <c r="CN1" s="293"/>
      <c r="CO1" s="293"/>
      <c r="CP1" s="293"/>
      <c r="CQ1" s="293"/>
      <c r="CR1" s="293"/>
      <c r="CS1" s="293"/>
      <c r="CT1" s="293"/>
      <c r="CU1" s="293"/>
      <c r="CV1" s="293"/>
      <c r="CW1" s="293"/>
      <c r="CX1" s="293"/>
      <c r="CY1" s="293"/>
      <c r="CZ1" s="293"/>
      <c r="DA1" s="293"/>
      <c r="DB1" s="293"/>
      <c r="DC1" s="293"/>
      <c r="DD1" s="293"/>
      <c r="DE1" s="293"/>
      <c r="DF1" s="293"/>
      <c r="DG1" s="293"/>
      <c r="DH1" s="293"/>
      <c r="DI1" s="293"/>
      <c r="DJ1" s="293"/>
      <c r="DK1" s="293"/>
      <c r="DL1" s="293"/>
      <c r="DM1" s="293"/>
      <c r="DN1" s="293"/>
      <c r="DO1" s="293"/>
      <c r="DP1" s="293"/>
      <c r="DQ1" s="293"/>
      <c r="DR1" s="293"/>
      <c r="DS1" s="293"/>
      <c r="DT1" s="293"/>
      <c r="DU1" s="293"/>
      <c r="DV1" s="293"/>
      <c r="DW1" s="293"/>
      <c r="DX1" s="293"/>
      <c r="DY1" s="293"/>
      <c r="DZ1" s="293"/>
      <c r="EA1" s="293"/>
      <c r="EB1" s="293"/>
      <c r="EC1" s="293"/>
      <c r="ED1" s="293"/>
      <c r="EE1" s="293"/>
      <c r="EF1" s="293"/>
      <c r="EG1" s="293"/>
      <c r="EH1" s="293"/>
      <c r="EI1" s="293"/>
      <c r="EJ1" s="293"/>
      <c r="EK1" s="293"/>
      <c r="EL1" s="293"/>
      <c r="EM1" s="293"/>
      <c r="EN1" s="293"/>
      <c r="EO1" s="293"/>
      <c r="EP1" s="293"/>
      <c r="EQ1" s="293"/>
      <c r="ER1" s="293"/>
      <c r="ES1" s="293"/>
      <c r="ET1" s="293"/>
      <c r="EU1" s="293"/>
      <c r="EV1" s="293"/>
      <c r="EW1" s="293"/>
      <c r="EX1" s="293"/>
      <c r="EY1" s="293"/>
      <c r="EZ1" s="293"/>
      <c r="FA1" s="293"/>
      <c r="FB1" s="293"/>
      <c r="FC1" s="293"/>
      <c r="FD1" s="293"/>
      <c r="FE1" s="293"/>
      <c r="FF1" s="293"/>
      <c r="FG1" s="293"/>
      <c r="FH1" s="293"/>
      <c r="FI1" s="293"/>
      <c r="FJ1" s="293"/>
      <c r="FK1" s="293"/>
      <c r="FL1" s="293"/>
      <c r="FM1" s="293"/>
      <c r="FN1" s="293"/>
      <c r="FO1" s="293"/>
      <c r="FP1" s="293"/>
      <c r="FQ1" s="293"/>
      <c r="FR1" s="293"/>
      <c r="FS1" s="293"/>
      <c r="FT1" s="293"/>
      <c r="FU1" s="293"/>
      <c r="FV1" s="293"/>
      <c r="FW1" s="293"/>
      <c r="FX1" s="293"/>
      <c r="FY1" s="293"/>
      <c r="FZ1" s="293"/>
      <c r="GA1" s="293"/>
      <c r="GB1" s="293"/>
      <c r="GC1" s="293"/>
      <c r="GD1" s="293"/>
      <c r="GE1" s="293"/>
      <c r="GF1" s="293"/>
      <c r="GG1" s="293"/>
      <c r="GH1" s="293"/>
      <c r="GI1" s="293"/>
      <c r="GJ1" s="293"/>
      <c r="GK1" s="293"/>
      <c r="GL1" s="293"/>
      <c r="GM1" s="293"/>
      <c r="GN1" s="293"/>
      <c r="GO1" s="293"/>
      <c r="GP1" s="293"/>
      <c r="GQ1" s="293"/>
      <c r="GR1" s="293"/>
      <c r="GS1" s="293"/>
      <c r="GT1" s="293"/>
      <c r="GU1" s="293"/>
      <c r="GV1" s="293"/>
      <c r="GW1" s="293"/>
      <c r="GX1" s="293"/>
      <c r="GY1" s="293"/>
      <c r="GZ1" s="293"/>
      <c r="HA1" s="293"/>
      <c r="HB1" s="293"/>
      <c r="HC1" s="293"/>
      <c r="HD1" s="293"/>
      <c r="HE1" s="293"/>
      <c r="HF1" s="293"/>
      <c r="HG1" s="293"/>
      <c r="HH1" s="293"/>
      <c r="HI1" s="293"/>
      <c r="HJ1" s="293"/>
      <c r="HK1" s="293"/>
      <c r="HL1" s="293"/>
      <c r="HM1" s="293"/>
      <c r="HN1" s="293"/>
      <c r="HO1" s="293"/>
      <c r="HP1" s="293"/>
      <c r="HQ1" s="293"/>
      <c r="HR1" s="293"/>
      <c r="HS1" s="293"/>
      <c r="HT1" s="293"/>
      <c r="HU1" s="293"/>
      <c r="HV1" s="293"/>
      <c r="HW1" s="293"/>
      <c r="HX1" s="293"/>
      <c r="HY1" s="293"/>
      <c r="HZ1" s="293"/>
      <c r="IA1" s="293"/>
      <c r="IB1" s="293"/>
      <c r="IC1" s="293"/>
      <c r="ID1" s="293"/>
      <c r="IE1" s="293"/>
      <c r="IF1" s="293"/>
      <c r="IG1" s="293"/>
      <c r="IH1" s="293"/>
      <c r="II1" s="293"/>
      <c r="IJ1" s="293"/>
      <c r="IK1" s="293"/>
      <c r="IL1" s="293"/>
      <c r="IM1" s="293"/>
      <c r="IN1" s="293"/>
      <c r="IO1" s="293"/>
    </row>
    <row r="2" s="324" customFormat="true" ht="33.75" customHeight="true" spans="1:4">
      <c r="A2" s="328" t="s">
        <v>1907</v>
      </c>
      <c r="B2" s="329"/>
      <c r="C2" s="329"/>
      <c r="D2" s="329"/>
    </row>
    <row r="3" s="324" customFormat="true" ht="23.1" customHeight="true" spans="1:4">
      <c r="A3" s="330"/>
      <c r="B3" s="330"/>
      <c r="C3" s="331"/>
      <c r="D3" s="332" t="s">
        <v>1556</v>
      </c>
    </row>
    <row r="4" s="324" customFormat="true" ht="26.25" customHeight="true" spans="1:4">
      <c r="A4" s="333" t="s">
        <v>1851</v>
      </c>
      <c r="B4" s="333" t="s">
        <v>134</v>
      </c>
      <c r="C4" s="333" t="s">
        <v>135</v>
      </c>
      <c r="D4" s="333" t="s">
        <v>136</v>
      </c>
    </row>
    <row r="5" s="325" customFormat="true" spans="1:249">
      <c r="A5" s="334" t="s">
        <v>1908</v>
      </c>
      <c r="B5" s="335">
        <v>562420</v>
      </c>
      <c r="C5" s="335">
        <v>562420</v>
      </c>
      <c r="D5" s="335">
        <v>547862</v>
      </c>
      <c r="F5" s="343"/>
      <c r="IL5" s="327"/>
      <c r="IM5" s="327"/>
      <c r="IN5" s="327"/>
      <c r="IO5" s="327"/>
    </row>
    <row r="6" spans="1:6">
      <c r="A6" s="336" t="s">
        <v>104</v>
      </c>
      <c r="B6" s="335">
        <v>0</v>
      </c>
      <c r="C6" s="335">
        <v>0</v>
      </c>
      <c r="D6" s="335">
        <v>0</v>
      </c>
      <c r="F6" s="343"/>
    </row>
    <row r="7" spans="1:6">
      <c r="A7" s="336" t="s">
        <v>513</v>
      </c>
      <c r="B7" s="335">
        <v>0</v>
      </c>
      <c r="C7" s="335">
        <v>0</v>
      </c>
      <c r="D7" s="335">
        <v>0</v>
      </c>
      <c r="F7" s="343"/>
    </row>
    <row r="8" spans="1:6">
      <c r="A8" s="337" t="s">
        <v>1909</v>
      </c>
      <c r="B8" s="335">
        <v>0</v>
      </c>
      <c r="C8" s="335">
        <v>0</v>
      </c>
      <c r="D8" s="335">
        <v>0</v>
      </c>
      <c r="F8" s="343"/>
    </row>
    <row r="9" spans="1:4">
      <c r="A9" s="336" t="s">
        <v>1908</v>
      </c>
      <c r="B9" s="335">
        <v>562420</v>
      </c>
      <c r="C9" s="335">
        <v>562420</v>
      </c>
      <c r="D9" s="335">
        <v>547862</v>
      </c>
    </row>
    <row r="10" spans="1:4">
      <c r="A10" s="336" t="s">
        <v>1910</v>
      </c>
      <c r="B10" s="335">
        <v>17203</v>
      </c>
      <c r="C10" s="335">
        <v>17203</v>
      </c>
      <c r="D10" s="335">
        <v>15743</v>
      </c>
    </row>
    <row r="11" spans="1:4">
      <c r="A11" s="337" t="s">
        <v>1911</v>
      </c>
      <c r="B11" s="335">
        <v>0</v>
      </c>
      <c r="C11" s="335">
        <v>0</v>
      </c>
      <c r="D11" s="335">
        <v>0</v>
      </c>
    </row>
    <row r="12" spans="1:4">
      <c r="A12" s="337" t="s">
        <v>1912</v>
      </c>
      <c r="B12" s="335">
        <v>0</v>
      </c>
      <c r="C12" s="335">
        <v>0</v>
      </c>
      <c r="D12" s="335">
        <v>0</v>
      </c>
    </row>
    <row r="13" spans="1:4">
      <c r="A13" s="337" t="s">
        <v>1913</v>
      </c>
      <c r="B13" s="335">
        <v>1950</v>
      </c>
      <c r="C13" s="335">
        <v>1950</v>
      </c>
      <c r="D13" s="338">
        <v>1874</v>
      </c>
    </row>
    <row r="14" spans="1:4">
      <c r="A14" s="337" t="s">
        <v>1914</v>
      </c>
      <c r="B14" s="335">
        <v>0</v>
      </c>
      <c r="C14" s="335">
        <v>0</v>
      </c>
      <c r="D14" s="335">
        <v>0</v>
      </c>
    </row>
    <row r="15" spans="1:4">
      <c r="A15" s="337" t="s">
        <v>1915</v>
      </c>
      <c r="B15" s="335">
        <v>0</v>
      </c>
      <c r="C15" s="335">
        <v>0</v>
      </c>
      <c r="D15" s="335">
        <v>0</v>
      </c>
    </row>
    <row r="16" spans="1:4">
      <c r="A16" s="337" t="s">
        <v>1916</v>
      </c>
      <c r="B16" s="335">
        <v>0</v>
      </c>
      <c r="C16" s="335">
        <v>0</v>
      </c>
      <c r="D16" s="335">
        <v>0</v>
      </c>
    </row>
    <row r="17" spans="1:4">
      <c r="A17" s="337" t="s">
        <v>1917</v>
      </c>
      <c r="B17" s="335">
        <v>0</v>
      </c>
      <c r="C17" s="335">
        <v>0</v>
      </c>
      <c r="D17" s="335">
        <v>0</v>
      </c>
    </row>
    <row r="18" spans="1:4">
      <c r="A18" s="337" t="s">
        <v>1918</v>
      </c>
      <c r="B18" s="335">
        <v>0</v>
      </c>
      <c r="C18" s="335">
        <v>0</v>
      </c>
      <c r="D18" s="335">
        <v>0</v>
      </c>
    </row>
    <row r="19" spans="1:4">
      <c r="A19" s="337" t="s">
        <v>1919</v>
      </c>
      <c r="B19" s="335">
        <v>0</v>
      </c>
      <c r="C19" s="335">
        <v>0</v>
      </c>
      <c r="D19" s="335">
        <v>0</v>
      </c>
    </row>
    <row r="20" spans="1:4">
      <c r="A20" s="337" t="s">
        <v>1920</v>
      </c>
      <c r="B20" s="335">
        <v>15253</v>
      </c>
      <c r="C20" s="335">
        <v>15253</v>
      </c>
      <c r="D20" s="335">
        <v>13869</v>
      </c>
    </row>
    <row r="21" spans="1:4">
      <c r="A21" s="336" t="s">
        <v>1921</v>
      </c>
      <c r="B21" s="335">
        <v>534868</v>
      </c>
      <c r="C21" s="335">
        <v>534868</v>
      </c>
      <c r="D21" s="335">
        <v>524440</v>
      </c>
    </row>
    <row r="22" spans="1:4">
      <c r="A22" s="337" t="s">
        <v>1922</v>
      </c>
      <c r="B22" s="335">
        <v>454868</v>
      </c>
      <c r="C22" s="335">
        <v>454868</v>
      </c>
      <c r="D22" s="335">
        <v>444440</v>
      </c>
    </row>
    <row r="23" spans="1:4">
      <c r="A23" s="337" t="s">
        <v>1923</v>
      </c>
      <c r="B23" s="335">
        <v>80000</v>
      </c>
      <c r="C23" s="335">
        <v>80000</v>
      </c>
      <c r="D23" s="335">
        <v>80000</v>
      </c>
    </row>
    <row r="24" spans="1:4">
      <c r="A24" s="337" t="s">
        <v>1924</v>
      </c>
      <c r="B24" s="335">
        <v>0</v>
      </c>
      <c r="C24" s="335">
        <v>0</v>
      </c>
      <c r="D24" s="335">
        <v>0</v>
      </c>
    </row>
    <row r="25" spans="1:4">
      <c r="A25" s="337" t="s">
        <v>1925</v>
      </c>
      <c r="B25" s="335">
        <v>0</v>
      </c>
      <c r="C25" s="335">
        <v>0</v>
      </c>
      <c r="D25" s="335">
        <v>0</v>
      </c>
    </row>
    <row r="26" spans="1:4">
      <c r="A26" s="337" t="s">
        <v>1926</v>
      </c>
      <c r="B26" s="335">
        <v>0</v>
      </c>
      <c r="C26" s="335">
        <v>0</v>
      </c>
      <c r="D26" s="335">
        <v>0</v>
      </c>
    </row>
    <row r="27" spans="1:4">
      <c r="A27" s="337" t="s">
        <v>1927</v>
      </c>
      <c r="B27" s="335">
        <v>0</v>
      </c>
      <c r="C27" s="335">
        <v>0</v>
      </c>
      <c r="D27" s="335">
        <v>0</v>
      </c>
    </row>
    <row r="28" spans="1:4">
      <c r="A28" s="337" t="s">
        <v>1928</v>
      </c>
      <c r="B28" s="335">
        <v>0</v>
      </c>
      <c r="C28" s="335">
        <v>0</v>
      </c>
      <c r="D28" s="335">
        <v>0</v>
      </c>
    </row>
    <row r="29" spans="1:4">
      <c r="A29" s="337" t="s">
        <v>1929</v>
      </c>
      <c r="B29" s="335">
        <v>0</v>
      </c>
      <c r="C29" s="335">
        <v>0</v>
      </c>
      <c r="D29" s="335">
        <v>0</v>
      </c>
    </row>
    <row r="30" spans="1:4">
      <c r="A30" s="337" t="s">
        <v>1930</v>
      </c>
      <c r="B30" s="335">
        <v>0</v>
      </c>
      <c r="C30" s="335">
        <v>0</v>
      </c>
      <c r="D30" s="335">
        <v>0</v>
      </c>
    </row>
    <row r="31" spans="1:4">
      <c r="A31" s="336" t="s">
        <v>1931</v>
      </c>
      <c r="B31" s="335">
        <v>1000</v>
      </c>
      <c r="C31" s="335">
        <v>1000</v>
      </c>
      <c r="D31" s="335">
        <v>1000</v>
      </c>
    </row>
    <row r="32" spans="1:4">
      <c r="A32" s="337" t="s">
        <v>1932</v>
      </c>
      <c r="B32" s="335">
        <v>1000</v>
      </c>
      <c r="C32" s="335">
        <v>1000</v>
      </c>
      <c r="D32" s="335">
        <v>1000</v>
      </c>
    </row>
    <row r="33" spans="1:4">
      <c r="A33" s="339" t="s">
        <v>1933</v>
      </c>
      <c r="B33" s="335">
        <v>9349</v>
      </c>
      <c r="C33" s="335">
        <v>9349</v>
      </c>
      <c r="D33" s="335">
        <v>6679</v>
      </c>
    </row>
    <row r="34" spans="1:4">
      <c r="A34" s="335" t="s">
        <v>1934</v>
      </c>
      <c r="B34" s="335">
        <v>9349</v>
      </c>
      <c r="C34" s="335">
        <v>9349</v>
      </c>
      <c r="D34" s="335">
        <v>6679</v>
      </c>
    </row>
    <row r="35" spans="1:4">
      <c r="A35" s="335"/>
      <c r="B35" s="335"/>
      <c r="C35" s="335"/>
      <c r="D35" s="335"/>
    </row>
    <row r="36" spans="1:4">
      <c r="A36" s="339" t="s">
        <v>1935</v>
      </c>
      <c r="B36" s="335">
        <f>B5</f>
        <v>562420</v>
      </c>
      <c r="C36" s="335">
        <f>C5</f>
        <v>562420</v>
      </c>
      <c r="D36" s="335">
        <f>D5</f>
        <v>547862</v>
      </c>
    </row>
    <row r="37" spans="1:4">
      <c r="A37" s="340" t="s">
        <v>1936</v>
      </c>
      <c r="B37" s="335">
        <f>B38+B40</f>
        <v>286522.518399</v>
      </c>
      <c r="C37" s="335">
        <f>B37</f>
        <v>286522.518399</v>
      </c>
      <c r="D37" s="335">
        <f>D38+D40</f>
        <v>286522</v>
      </c>
    </row>
    <row r="38" spans="1:4">
      <c r="A38" s="337" t="s">
        <v>1937</v>
      </c>
      <c r="B38" s="335">
        <f>B39</f>
        <v>356</v>
      </c>
      <c r="C38" s="335">
        <f>B38</f>
        <v>356</v>
      </c>
      <c r="D38" s="335">
        <v>356</v>
      </c>
    </row>
    <row r="39" spans="1:4">
      <c r="A39" s="341" t="s">
        <v>1938</v>
      </c>
      <c r="B39" s="335">
        <v>356</v>
      </c>
      <c r="C39" s="335">
        <f>B39</f>
        <v>356</v>
      </c>
      <c r="D39" s="335">
        <v>356</v>
      </c>
    </row>
    <row r="40" spans="1:4">
      <c r="A40" s="337" t="s">
        <v>1535</v>
      </c>
      <c r="B40" s="335">
        <v>286166.518399</v>
      </c>
      <c r="C40" s="335">
        <f>B40</f>
        <v>286166.518399</v>
      </c>
      <c r="D40" s="335">
        <f>D41</f>
        <v>286166</v>
      </c>
    </row>
    <row r="41" spans="1:4">
      <c r="A41" s="341" t="s">
        <v>1939</v>
      </c>
      <c r="B41" s="335">
        <v>286166.518399</v>
      </c>
      <c r="C41" s="335">
        <f>B41</f>
        <v>286166.518399</v>
      </c>
      <c r="D41" s="335">
        <v>286166</v>
      </c>
    </row>
    <row r="42" spans="1:4">
      <c r="A42" s="339" t="s">
        <v>1940</v>
      </c>
      <c r="B42" s="335"/>
      <c r="C42" s="335"/>
      <c r="D42" s="314">
        <v>7209</v>
      </c>
    </row>
    <row r="43" spans="1:4">
      <c r="A43" s="335"/>
      <c r="B43" s="335"/>
      <c r="C43" s="335"/>
      <c r="D43" s="335"/>
    </row>
    <row r="44" spans="1:4">
      <c r="A44" s="312" t="s">
        <v>1941</v>
      </c>
      <c r="B44" s="342">
        <f>B36+B42+B37-1</f>
        <v>848941.518399</v>
      </c>
      <c r="C44" s="342">
        <f>C36+C42+C37-1</f>
        <v>848941.518399</v>
      </c>
      <c r="D44" s="342">
        <f>D36+D42+D37</f>
        <v>841593</v>
      </c>
    </row>
  </sheetData>
  <mergeCells count="1">
    <mergeCell ref="A2:D2"/>
  </mergeCells>
  <printOptions horizontalCentered="true"/>
  <pageMargins left="0.161111111111111" right="0.161111111111111" top="0.60625" bottom="0.60625" header="0.302777777777778" footer="0.302777777777778"/>
  <pageSetup paperSize="9" fitToHeight="0" orientation="landscape" horizontalDpi="600"/>
  <headerFooter alignWithMargins="0">
    <oddFooter>&amp;C第 &amp;P 页，共 &amp;N 页</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F65"/>
  <sheetViews>
    <sheetView showZeros="0" workbookViewId="0">
      <pane ySplit="5" topLeftCell="A40" activePane="bottomLeft" state="frozen"/>
      <selection/>
      <selection pane="bottomLeft" activeCell="E69" sqref="E69"/>
    </sheetView>
  </sheetViews>
  <sheetFormatPr defaultColWidth="16.5" defaultRowHeight="17.1" customHeight="true" outlineLevelCol="5"/>
  <cols>
    <col min="1" max="1" width="51.3769230769231" style="307" customWidth="true"/>
    <col min="2" max="4" width="13" style="307" customWidth="true"/>
    <col min="5" max="5" width="39.7538461538462" style="262" customWidth="true"/>
    <col min="6" max="6" width="16.5" style="262" customWidth="true"/>
    <col min="7" max="250" width="12.1230769230769" style="307" customWidth="true"/>
    <col min="251" max="251" width="39.7538461538462" style="307" customWidth="true"/>
    <col min="252" max="254" width="16.5" style="307" customWidth="true"/>
    <col min="255" max="255" width="12.1230769230769" style="307" customWidth="true"/>
    <col min="256" max="256" width="37.2538461538462" style="307" customWidth="true"/>
    <col min="257" max="16384" width="16.5" style="307"/>
  </cols>
  <sheetData>
    <row r="1" s="293" customFormat="true" ht="14.25" customHeight="true" spans="1:1">
      <c r="A1" s="297" t="s">
        <v>1942</v>
      </c>
    </row>
    <row r="2" ht="23" spans="1:6">
      <c r="A2" s="308" t="s">
        <v>1943</v>
      </c>
      <c r="B2" s="320"/>
      <c r="C2" s="320"/>
      <c r="D2" s="320"/>
      <c r="E2" s="322"/>
      <c r="F2" s="322"/>
    </row>
    <row r="3" ht="15.8" spans="1:6">
      <c r="A3" s="310"/>
      <c r="B3" s="310"/>
      <c r="C3" s="310"/>
      <c r="D3" s="310"/>
      <c r="E3" s="323"/>
      <c r="F3" s="323"/>
    </row>
    <row r="4" ht="15.8" spans="1:6">
      <c r="A4" s="321" t="s">
        <v>56</v>
      </c>
      <c r="B4" s="321"/>
      <c r="C4" s="321"/>
      <c r="D4" s="321" t="s">
        <v>56</v>
      </c>
      <c r="E4" s="323"/>
      <c r="F4" s="323"/>
    </row>
    <row r="5" ht="26" customHeight="true" spans="1:4">
      <c r="A5" s="311" t="s">
        <v>1851</v>
      </c>
      <c r="B5" s="312" t="s">
        <v>134</v>
      </c>
      <c r="C5" s="312" t="s">
        <v>135</v>
      </c>
      <c r="D5" s="312" t="s">
        <v>136</v>
      </c>
    </row>
    <row r="6" ht="15.8" spans="1:4">
      <c r="A6" s="311" t="s">
        <v>1852</v>
      </c>
      <c r="B6" s="314">
        <f>B7</f>
        <v>1000919.819108</v>
      </c>
      <c r="C6" s="314">
        <f>B6</f>
        <v>1000919.819108</v>
      </c>
      <c r="D6" s="314">
        <v>1109075</v>
      </c>
    </row>
    <row r="7" ht="15.8" spans="1:4">
      <c r="A7" s="313" t="s">
        <v>1853</v>
      </c>
      <c r="B7" s="314">
        <f>B8</f>
        <v>1000919.819108</v>
      </c>
      <c r="C7" s="314">
        <f t="shared" ref="C7:C38" si="0">B7</f>
        <v>1000919.819108</v>
      </c>
      <c r="D7" s="314">
        <v>1109075</v>
      </c>
    </row>
    <row r="8" ht="15.8" spans="1:4">
      <c r="A8" s="313" t="s">
        <v>1854</v>
      </c>
      <c r="B8" s="314">
        <f>SUM(B9,B41,B46,B56)</f>
        <v>1000919.819108</v>
      </c>
      <c r="C8" s="314">
        <f t="shared" si="0"/>
        <v>1000919.819108</v>
      </c>
      <c r="D8" s="314">
        <v>1109075</v>
      </c>
    </row>
    <row r="9" ht="15.8" spans="1:4">
      <c r="A9" s="313" t="s">
        <v>1855</v>
      </c>
      <c r="B9" s="314">
        <f>B40</f>
        <v>739967.15483</v>
      </c>
      <c r="C9" s="314">
        <f t="shared" si="0"/>
        <v>739967.15483</v>
      </c>
      <c r="D9" s="314">
        <v>305569</v>
      </c>
    </row>
    <row r="10" ht="15.8" spans="1:4">
      <c r="A10" s="315" t="s">
        <v>1856</v>
      </c>
      <c r="B10" s="314"/>
      <c r="C10" s="314">
        <f t="shared" si="0"/>
        <v>0</v>
      </c>
      <c r="D10" s="314">
        <v>0</v>
      </c>
    </row>
    <row r="11" ht="15.8" spans="1:4">
      <c r="A11" s="315" t="s">
        <v>1857</v>
      </c>
      <c r="B11" s="314"/>
      <c r="C11" s="314">
        <f t="shared" si="0"/>
        <v>0</v>
      </c>
      <c r="D11" s="314">
        <v>0</v>
      </c>
    </row>
    <row r="12" ht="15.8" spans="1:4">
      <c r="A12" s="315" t="s">
        <v>1858</v>
      </c>
      <c r="B12" s="314"/>
      <c r="C12" s="314">
        <f t="shared" si="0"/>
        <v>0</v>
      </c>
      <c r="D12" s="314">
        <v>0</v>
      </c>
    </row>
    <row r="13" ht="15.8" spans="1:4">
      <c r="A13" s="315" t="s">
        <v>1859</v>
      </c>
      <c r="B13" s="314"/>
      <c r="C13" s="314">
        <f t="shared" si="0"/>
        <v>0</v>
      </c>
      <c r="D13" s="314">
        <v>0</v>
      </c>
    </row>
    <row r="14" ht="15.8" spans="1:4">
      <c r="A14" s="315" t="s">
        <v>1860</v>
      </c>
      <c r="B14" s="314"/>
      <c r="C14" s="314">
        <f t="shared" si="0"/>
        <v>0</v>
      </c>
      <c r="D14" s="314">
        <v>0</v>
      </c>
    </row>
    <row r="15" ht="15.8" spans="1:4">
      <c r="A15" s="315" t="s">
        <v>1861</v>
      </c>
      <c r="B15" s="314"/>
      <c r="C15" s="314">
        <f t="shared" si="0"/>
        <v>0</v>
      </c>
      <c r="D15" s="314">
        <v>0</v>
      </c>
    </row>
    <row r="16" ht="15.8" spans="1:4">
      <c r="A16" s="315" t="s">
        <v>1862</v>
      </c>
      <c r="B16" s="314"/>
      <c r="C16" s="314">
        <f t="shared" si="0"/>
        <v>0</v>
      </c>
      <c r="D16" s="314">
        <v>0</v>
      </c>
    </row>
    <row r="17" ht="15.8" spans="1:4">
      <c r="A17" s="315" t="s">
        <v>1863</v>
      </c>
      <c r="B17" s="314"/>
      <c r="C17" s="314">
        <f t="shared" si="0"/>
        <v>0</v>
      </c>
      <c r="D17" s="314">
        <v>0</v>
      </c>
    </row>
    <row r="18" ht="15.8" spans="1:4">
      <c r="A18" s="315" t="s">
        <v>1864</v>
      </c>
      <c r="B18" s="314"/>
      <c r="C18" s="314">
        <f t="shared" si="0"/>
        <v>0</v>
      </c>
      <c r="D18" s="314">
        <v>0</v>
      </c>
    </row>
    <row r="19" ht="15.8" spans="1:4">
      <c r="A19" s="315" t="s">
        <v>1865</v>
      </c>
      <c r="B19" s="314"/>
      <c r="C19" s="314">
        <f t="shared" si="0"/>
        <v>0</v>
      </c>
      <c r="D19" s="314">
        <v>0</v>
      </c>
    </row>
    <row r="20" ht="15.8" spans="1:4">
      <c r="A20" s="315" t="s">
        <v>1866</v>
      </c>
      <c r="B20" s="314"/>
      <c r="C20" s="314">
        <f t="shared" si="0"/>
        <v>0</v>
      </c>
      <c r="D20" s="314">
        <v>0</v>
      </c>
    </row>
    <row r="21" ht="15.8" spans="1:4">
      <c r="A21" s="315" t="s">
        <v>1867</v>
      </c>
      <c r="B21" s="314"/>
      <c r="C21" s="314">
        <f t="shared" si="0"/>
        <v>0</v>
      </c>
      <c r="D21" s="314">
        <v>79432</v>
      </c>
    </row>
    <row r="22" ht="15.8" spans="1:4">
      <c r="A22" s="315" t="s">
        <v>1868</v>
      </c>
      <c r="B22" s="314"/>
      <c r="C22" s="314">
        <f t="shared" si="0"/>
        <v>0</v>
      </c>
      <c r="D22" s="314">
        <v>0</v>
      </c>
    </row>
    <row r="23" ht="15.8" spans="1:4">
      <c r="A23" s="315" t="s">
        <v>1869</v>
      </c>
      <c r="B23" s="314"/>
      <c r="C23" s="314">
        <f t="shared" si="0"/>
        <v>0</v>
      </c>
      <c r="D23" s="314">
        <v>1777</v>
      </c>
    </row>
    <row r="24" ht="15.8" spans="1:4">
      <c r="A24" s="315" t="s">
        <v>1870</v>
      </c>
      <c r="B24" s="314"/>
      <c r="C24" s="314">
        <f t="shared" si="0"/>
        <v>0</v>
      </c>
      <c r="D24" s="314">
        <v>0</v>
      </c>
    </row>
    <row r="25" ht="15.8" spans="1:4">
      <c r="A25" s="315" t="s">
        <v>1871</v>
      </c>
      <c r="B25" s="314"/>
      <c r="C25" s="314">
        <f t="shared" si="0"/>
        <v>0</v>
      </c>
      <c r="D25" s="314">
        <v>879</v>
      </c>
    </row>
    <row r="26" ht="15.8" spans="1:4">
      <c r="A26" s="315" t="s">
        <v>1872</v>
      </c>
      <c r="B26" s="314"/>
      <c r="C26" s="314">
        <f t="shared" si="0"/>
        <v>0</v>
      </c>
      <c r="D26" s="314">
        <v>0</v>
      </c>
    </row>
    <row r="27" ht="15.8" spans="1:4">
      <c r="A27" s="315" t="s">
        <v>1873</v>
      </c>
      <c r="B27" s="314"/>
      <c r="C27" s="314">
        <f t="shared" si="0"/>
        <v>0</v>
      </c>
      <c r="D27" s="314">
        <v>0</v>
      </c>
    </row>
    <row r="28" ht="15.8" spans="1:4">
      <c r="A28" s="315" t="s">
        <v>1874</v>
      </c>
      <c r="B28" s="314"/>
      <c r="C28" s="314">
        <f t="shared" si="0"/>
        <v>0</v>
      </c>
      <c r="D28" s="314">
        <v>0</v>
      </c>
    </row>
    <row r="29" ht="15.8" spans="1:4">
      <c r="A29" s="315" t="s">
        <v>1875</v>
      </c>
      <c r="B29" s="314"/>
      <c r="C29" s="314">
        <f t="shared" si="0"/>
        <v>0</v>
      </c>
      <c r="D29" s="314">
        <v>0</v>
      </c>
    </row>
    <row r="30" ht="15.8" spans="1:4">
      <c r="A30" s="315" t="s">
        <v>1876</v>
      </c>
      <c r="B30" s="314"/>
      <c r="C30" s="314">
        <f t="shared" si="0"/>
        <v>0</v>
      </c>
      <c r="D30" s="314">
        <v>0</v>
      </c>
    </row>
    <row r="31" ht="15.8" spans="1:4">
      <c r="A31" s="315" t="s">
        <v>1877</v>
      </c>
      <c r="B31" s="314"/>
      <c r="C31" s="314">
        <f t="shared" si="0"/>
        <v>0</v>
      </c>
      <c r="D31" s="314">
        <v>0</v>
      </c>
    </row>
    <row r="32" ht="15.8" spans="1:4">
      <c r="A32" s="315" t="s">
        <v>1878</v>
      </c>
      <c r="B32" s="314"/>
      <c r="C32" s="314">
        <f t="shared" si="0"/>
        <v>0</v>
      </c>
      <c r="D32" s="314">
        <v>0</v>
      </c>
    </row>
    <row r="33" ht="15.8" spans="1:4">
      <c r="A33" s="315" t="s">
        <v>1879</v>
      </c>
      <c r="B33" s="314"/>
      <c r="C33" s="314">
        <f t="shared" si="0"/>
        <v>0</v>
      </c>
      <c r="D33" s="314">
        <v>0</v>
      </c>
    </row>
    <row r="34" ht="15.8" spans="1:4">
      <c r="A34" s="315" t="s">
        <v>1880</v>
      </c>
      <c r="B34" s="314"/>
      <c r="C34" s="314">
        <f t="shared" si="0"/>
        <v>0</v>
      </c>
      <c r="D34" s="314">
        <v>0</v>
      </c>
    </row>
    <row r="35" ht="15.8" spans="1:4">
      <c r="A35" s="315" t="s">
        <v>1881</v>
      </c>
      <c r="B35" s="314"/>
      <c r="C35" s="314">
        <f t="shared" si="0"/>
        <v>0</v>
      </c>
      <c r="D35" s="314">
        <v>0</v>
      </c>
    </row>
    <row r="36" ht="15.8" spans="1:4">
      <c r="A36" s="315" t="s">
        <v>1882</v>
      </c>
      <c r="B36" s="314"/>
      <c r="C36" s="314">
        <f t="shared" si="0"/>
        <v>0</v>
      </c>
      <c r="D36" s="314">
        <v>0</v>
      </c>
    </row>
    <row r="37" ht="15.8" spans="1:4">
      <c r="A37" s="315" t="s">
        <v>1883</v>
      </c>
      <c r="B37" s="314"/>
      <c r="C37" s="314">
        <f t="shared" si="0"/>
        <v>0</v>
      </c>
      <c r="D37" s="314">
        <v>0</v>
      </c>
    </row>
    <row r="38" ht="15.8" spans="1:4">
      <c r="A38" s="315" t="s">
        <v>1884</v>
      </c>
      <c r="B38" s="314"/>
      <c r="C38" s="314">
        <f t="shared" si="0"/>
        <v>0</v>
      </c>
      <c r="D38" s="314">
        <v>0</v>
      </c>
    </row>
    <row r="39" ht="15.8" spans="1:4">
      <c r="A39" s="315" t="s">
        <v>1885</v>
      </c>
      <c r="B39" s="314"/>
      <c r="C39" s="314">
        <f t="shared" ref="C39:C56" si="1">B39</f>
        <v>0</v>
      </c>
      <c r="D39" s="314">
        <v>0</v>
      </c>
    </row>
    <row r="40" ht="15.8" spans="1:4">
      <c r="A40" s="315" t="s">
        <v>1886</v>
      </c>
      <c r="B40" s="314">
        <v>739967.15483</v>
      </c>
      <c r="C40" s="314">
        <f t="shared" si="1"/>
        <v>739967.15483</v>
      </c>
      <c r="D40" s="314">
        <v>223481</v>
      </c>
    </row>
    <row r="41" ht="15.8" spans="1:4">
      <c r="A41" s="313" t="s">
        <v>1887</v>
      </c>
      <c r="B41" s="314">
        <f>SUM(B42:B45)</f>
        <v>227348.664278</v>
      </c>
      <c r="C41" s="314">
        <f t="shared" si="1"/>
        <v>227348.664278</v>
      </c>
      <c r="D41" s="314">
        <v>10860</v>
      </c>
    </row>
    <row r="42" ht="15.8" spans="1:4">
      <c r="A42" s="315" t="s">
        <v>1888</v>
      </c>
      <c r="B42" s="314"/>
      <c r="C42" s="314">
        <f t="shared" si="1"/>
        <v>0</v>
      </c>
      <c r="D42" s="314">
        <v>0</v>
      </c>
    </row>
    <row r="43" ht="15.8" spans="1:4">
      <c r="A43" s="315" t="s">
        <v>1889</v>
      </c>
      <c r="B43" s="314">
        <v>5663</v>
      </c>
      <c r="C43" s="314">
        <f t="shared" si="1"/>
        <v>5663</v>
      </c>
      <c r="D43" s="314">
        <v>10860</v>
      </c>
    </row>
    <row r="44" ht="15.8" spans="1:4">
      <c r="A44" s="315" t="s">
        <v>1890</v>
      </c>
      <c r="B44" s="314"/>
      <c r="C44" s="314">
        <f t="shared" si="1"/>
        <v>0</v>
      </c>
      <c r="D44" s="314">
        <v>0</v>
      </c>
    </row>
    <row r="45" ht="15.8" spans="1:4">
      <c r="A45" s="315" t="s">
        <v>1891</v>
      </c>
      <c r="B45" s="314">
        <v>221685.664278</v>
      </c>
      <c r="C45" s="314">
        <f t="shared" si="1"/>
        <v>221685.664278</v>
      </c>
      <c r="D45" s="314">
        <v>0</v>
      </c>
    </row>
    <row r="46" ht="15.8" spans="1:4">
      <c r="A46" s="313" t="s">
        <v>1892</v>
      </c>
      <c r="B46" s="314">
        <f>B49</f>
        <v>7725</v>
      </c>
      <c r="C46" s="314">
        <f t="shared" si="1"/>
        <v>7725</v>
      </c>
      <c r="D46" s="314">
        <v>7724</v>
      </c>
    </row>
    <row r="47" ht="15.8" spans="1:4">
      <c r="A47" s="315" t="s">
        <v>1893</v>
      </c>
      <c r="B47" s="314"/>
      <c r="C47" s="314">
        <f t="shared" si="1"/>
        <v>0</v>
      </c>
      <c r="D47" s="314">
        <v>0</v>
      </c>
    </row>
    <row r="48" ht="15.8" spans="1:4">
      <c r="A48" s="315" t="s">
        <v>1894</v>
      </c>
      <c r="B48" s="314"/>
      <c r="C48" s="314">
        <f t="shared" si="1"/>
        <v>0</v>
      </c>
      <c r="D48" s="314">
        <v>7724</v>
      </c>
    </row>
    <row r="49" ht="15.8" spans="1:4">
      <c r="A49" s="315" t="s">
        <v>1895</v>
      </c>
      <c r="B49" s="314">
        <v>7725</v>
      </c>
      <c r="C49" s="314">
        <f t="shared" si="1"/>
        <v>7725</v>
      </c>
      <c r="D49" s="314">
        <v>0</v>
      </c>
    </row>
    <row r="50" ht="15.8" spans="1:4">
      <c r="A50" s="315" t="s">
        <v>1896</v>
      </c>
      <c r="B50" s="314"/>
      <c r="C50" s="314">
        <f t="shared" si="1"/>
        <v>0</v>
      </c>
      <c r="D50" s="314">
        <v>0</v>
      </c>
    </row>
    <row r="51" ht="15.8" spans="1:4">
      <c r="A51" s="315" t="s">
        <v>1897</v>
      </c>
      <c r="B51" s="314"/>
      <c r="C51" s="314">
        <f t="shared" si="1"/>
        <v>0</v>
      </c>
      <c r="D51" s="314">
        <v>0</v>
      </c>
    </row>
    <row r="52" ht="15.8" spans="1:4">
      <c r="A52" s="313" t="s">
        <v>1898</v>
      </c>
      <c r="B52" s="314"/>
      <c r="C52" s="314">
        <f t="shared" si="1"/>
        <v>0</v>
      </c>
      <c r="D52" s="314">
        <v>0</v>
      </c>
    </row>
    <row r="53" ht="15.8" spans="1:4">
      <c r="A53" s="315" t="s">
        <v>1899</v>
      </c>
      <c r="B53" s="314"/>
      <c r="C53" s="314">
        <f t="shared" si="1"/>
        <v>0</v>
      </c>
      <c r="D53" s="314">
        <v>0</v>
      </c>
    </row>
    <row r="54" ht="15.8" spans="1:4">
      <c r="A54" s="315" t="s">
        <v>1900</v>
      </c>
      <c r="B54" s="314"/>
      <c r="C54" s="314">
        <f t="shared" si="1"/>
        <v>0</v>
      </c>
      <c r="D54" s="314">
        <v>0</v>
      </c>
    </row>
    <row r="55" ht="15.8" spans="1:4">
      <c r="A55" s="315" t="s">
        <v>1901</v>
      </c>
      <c r="B55" s="314"/>
      <c r="C55" s="314">
        <f t="shared" si="1"/>
        <v>0</v>
      </c>
      <c r="D55" s="314">
        <v>0</v>
      </c>
    </row>
    <row r="56" ht="15.8" spans="1:4">
      <c r="A56" s="313" t="s">
        <v>1902</v>
      </c>
      <c r="B56" s="314">
        <v>25879</v>
      </c>
      <c r="C56" s="314">
        <f t="shared" si="1"/>
        <v>25879</v>
      </c>
      <c r="D56" s="314">
        <v>784922</v>
      </c>
    </row>
    <row r="57" ht="15.8" spans="1:4">
      <c r="A57" s="311"/>
      <c r="B57" s="314"/>
      <c r="C57" s="314"/>
      <c r="D57" s="314"/>
    </row>
    <row r="58" ht="15.8" spans="1:4">
      <c r="A58" s="313" t="s">
        <v>1852</v>
      </c>
      <c r="B58" s="314">
        <f>B6</f>
        <v>1000919.819108</v>
      </c>
      <c r="C58" s="314">
        <f>C6</f>
        <v>1000919.819108</v>
      </c>
      <c r="D58" s="314">
        <f>D6</f>
        <v>1109075</v>
      </c>
    </row>
    <row r="59" ht="15.8" spans="1:4">
      <c r="A59" s="315" t="s">
        <v>1904</v>
      </c>
      <c r="B59" s="314">
        <v>539</v>
      </c>
      <c r="C59" s="314">
        <v>539</v>
      </c>
      <c r="D59" s="314">
        <v>356</v>
      </c>
    </row>
    <row r="60" ht="15.8" spans="1:4">
      <c r="A60" s="315" t="s">
        <v>1944</v>
      </c>
      <c r="B60" s="314"/>
      <c r="C60" s="314"/>
      <c r="D60" s="314"/>
    </row>
    <row r="61" ht="15.8" spans="1:4">
      <c r="A61" s="315" t="s">
        <v>1945</v>
      </c>
      <c r="B61" s="314">
        <v>37933.9306620001</v>
      </c>
      <c r="C61" s="314">
        <v>37933.9306620001</v>
      </c>
      <c r="D61" s="314">
        <v>38912</v>
      </c>
    </row>
    <row r="62" ht="15.8" spans="1:4">
      <c r="A62" s="315" t="s">
        <v>1946</v>
      </c>
      <c r="B62" s="314"/>
      <c r="C62" s="314"/>
      <c r="D62" s="314"/>
    </row>
    <row r="63" ht="15.8" spans="1:4">
      <c r="A63" s="315" t="s">
        <v>1947</v>
      </c>
      <c r="B63" s="314"/>
      <c r="C63" s="314"/>
      <c r="D63" s="314"/>
    </row>
    <row r="64" ht="15.8" spans="1:4">
      <c r="A64" s="315"/>
      <c r="B64" s="314"/>
      <c r="C64" s="314"/>
      <c r="D64" s="314"/>
    </row>
    <row r="65" ht="15.8" spans="1:4">
      <c r="A65" s="311" t="s">
        <v>1948</v>
      </c>
      <c r="B65" s="314">
        <f>B58+B59+B61</f>
        <v>1039392.74977</v>
      </c>
      <c r="C65" s="314">
        <f>C58+C59+C61</f>
        <v>1039392.74977</v>
      </c>
      <c r="D65" s="314">
        <f>D58+D59+D61</f>
        <v>1148343</v>
      </c>
    </row>
  </sheetData>
  <mergeCells count="2">
    <mergeCell ref="A2:D2"/>
    <mergeCell ref="A3:D3"/>
  </mergeCells>
  <printOptions horizontalCentered="true"/>
  <pageMargins left="0.161111111111111" right="0.161111111111111" top="0.60625" bottom="0.60625" header="0.302777777777778" footer="0.302777777777778"/>
  <pageSetup paperSize="9" fitToHeight="0" orientation="landscape" horizontalDpi="600"/>
  <headerFooter alignWithMargins="0">
    <oddFooter>&amp;C第 &amp;P 页，共 &amp;N 页</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F43"/>
  <sheetViews>
    <sheetView showZeros="0" tabSelected="1" workbookViewId="0">
      <pane ySplit="5" topLeftCell="A16" activePane="bottomLeft" state="frozen"/>
      <selection/>
      <selection pane="bottomLeft" activeCell="E37" sqref="E37"/>
    </sheetView>
  </sheetViews>
  <sheetFormatPr defaultColWidth="39.7538461538462" defaultRowHeight="17.1" customHeight="true" outlineLevelCol="5"/>
  <cols>
    <col min="1" max="1" width="50.8769230769231" style="307" customWidth="true"/>
    <col min="2" max="4" width="13" style="307" customWidth="true"/>
    <col min="5" max="6" width="16.5" style="307" customWidth="true"/>
    <col min="7" max="253" width="12.1230769230769" style="307" customWidth="true"/>
    <col min="254" max="16384" width="39.7538461538462" style="307"/>
  </cols>
  <sheetData>
    <row r="1" s="293" customFormat="true" ht="14.25" customHeight="true" spans="1:1">
      <c r="A1" s="297" t="s">
        <v>1949</v>
      </c>
    </row>
    <row r="2" ht="23" spans="1:6">
      <c r="A2" s="308" t="s">
        <v>1950</v>
      </c>
      <c r="B2" s="308"/>
      <c r="C2" s="308"/>
      <c r="D2" s="308"/>
      <c r="E2" s="319"/>
      <c r="F2" s="319"/>
    </row>
    <row r="3" ht="15.8" spans="1:6">
      <c r="A3" s="309"/>
      <c r="B3" s="309"/>
      <c r="C3" s="309"/>
      <c r="D3" s="309"/>
      <c r="E3" s="309"/>
      <c r="F3" s="309"/>
    </row>
    <row r="4" ht="15.8" spans="1:5">
      <c r="A4" s="309"/>
      <c r="B4" s="309"/>
      <c r="C4" s="309"/>
      <c r="D4" s="310" t="s">
        <v>56</v>
      </c>
      <c r="E4" s="309"/>
    </row>
    <row r="5" ht="31" customHeight="true" spans="1:4">
      <c r="A5" s="311" t="s">
        <v>1851</v>
      </c>
      <c r="B5" s="312" t="s">
        <v>134</v>
      </c>
      <c r="C5" s="312" t="s">
        <v>135</v>
      </c>
      <c r="D5" s="312" t="s">
        <v>136</v>
      </c>
    </row>
    <row r="6" ht="15.8" spans="1:4">
      <c r="A6" s="313" t="s">
        <v>104</v>
      </c>
      <c r="B6" s="314"/>
      <c r="C6" s="314"/>
      <c r="D6" s="314">
        <v>0</v>
      </c>
    </row>
    <row r="7" ht="15.8" spans="1:4">
      <c r="A7" s="313" t="s">
        <v>513</v>
      </c>
      <c r="B7" s="314"/>
      <c r="C7" s="314"/>
      <c r="D7" s="314">
        <v>0</v>
      </c>
    </row>
    <row r="8" ht="15.8" spans="1:4">
      <c r="A8" s="315" t="s">
        <v>1909</v>
      </c>
      <c r="B8" s="314"/>
      <c r="C8" s="314"/>
      <c r="D8" s="314">
        <v>0</v>
      </c>
    </row>
    <row r="9" ht="15.8" spans="1:4">
      <c r="A9" s="313" t="s">
        <v>1908</v>
      </c>
      <c r="B9" s="314">
        <f>SUM(B10,B21,B31,B33)</f>
        <v>613765.750371</v>
      </c>
      <c r="C9" s="314">
        <f>B9</f>
        <v>613765.750371</v>
      </c>
      <c r="D9" s="314">
        <v>588339</v>
      </c>
    </row>
    <row r="10" ht="15.8" spans="1:4">
      <c r="A10" s="313" t="s">
        <v>1910</v>
      </c>
      <c r="B10" s="314">
        <f>SUM(B11:B20)</f>
        <v>30932.4</v>
      </c>
      <c r="C10" s="314">
        <f t="shared" ref="C10:C34" si="0">B10</f>
        <v>30932.4</v>
      </c>
      <c r="D10" s="314">
        <v>20547</v>
      </c>
    </row>
    <row r="11" ht="15.8" spans="1:4">
      <c r="A11" s="315" t="s">
        <v>1911</v>
      </c>
      <c r="B11" s="314"/>
      <c r="C11" s="314">
        <f t="shared" si="0"/>
        <v>0</v>
      </c>
      <c r="D11" s="314">
        <v>0</v>
      </c>
    </row>
    <row r="12" ht="15.8" spans="1:4">
      <c r="A12" s="315" t="s">
        <v>1912</v>
      </c>
      <c r="B12" s="314"/>
      <c r="C12" s="314">
        <f t="shared" si="0"/>
        <v>0</v>
      </c>
      <c r="D12" s="314">
        <v>0</v>
      </c>
    </row>
    <row r="13" ht="15.8" spans="1:4">
      <c r="A13" s="315" t="s">
        <v>1913</v>
      </c>
      <c r="B13" s="314">
        <v>2693</v>
      </c>
      <c r="C13" s="314">
        <f t="shared" si="0"/>
        <v>2693</v>
      </c>
      <c r="D13" s="314">
        <v>2616</v>
      </c>
    </row>
    <row r="14" ht="15.8" spans="1:4">
      <c r="A14" s="315" t="s">
        <v>1914</v>
      </c>
      <c r="B14" s="314">
        <v>0</v>
      </c>
      <c r="C14" s="314">
        <f t="shared" si="0"/>
        <v>0</v>
      </c>
      <c r="D14" s="314">
        <v>0</v>
      </c>
    </row>
    <row r="15" ht="15.8" spans="1:4">
      <c r="A15" s="315" t="s">
        <v>1915</v>
      </c>
      <c r="B15" s="314">
        <v>302.6</v>
      </c>
      <c r="C15" s="314">
        <f t="shared" si="0"/>
        <v>302.6</v>
      </c>
      <c r="D15" s="314">
        <v>302</v>
      </c>
    </row>
    <row r="16" ht="15.8" spans="1:4">
      <c r="A16" s="315" t="s">
        <v>1916</v>
      </c>
      <c r="B16" s="314">
        <v>0</v>
      </c>
      <c r="C16" s="314">
        <f t="shared" si="0"/>
        <v>0</v>
      </c>
      <c r="D16" s="314">
        <v>0</v>
      </c>
    </row>
    <row r="17" ht="15.8" spans="1:4">
      <c r="A17" s="315" t="s">
        <v>1917</v>
      </c>
      <c r="B17" s="314">
        <v>483</v>
      </c>
      <c r="C17" s="314">
        <f t="shared" si="0"/>
        <v>483</v>
      </c>
      <c r="D17" s="314">
        <v>483</v>
      </c>
    </row>
    <row r="18" ht="15.8" spans="1:4">
      <c r="A18" s="315" t="s">
        <v>1918</v>
      </c>
      <c r="B18" s="314"/>
      <c r="C18" s="314">
        <f t="shared" si="0"/>
        <v>0</v>
      </c>
      <c r="D18" s="314">
        <v>0</v>
      </c>
    </row>
    <row r="19" ht="15.8" spans="1:4">
      <c r="A19" s="315" t="s">
        <v>1919</v>
      </c>
      <c r="B19" s="314"/>
      <c r="C19" s="314">
        <f t="shared" si="0"/>
        <v>0</v>
      </c>
      <c r="D19" s="314">
        <v>0</v>
      </c>
    </row>
    <row r="20" ht="15.8" spans="1:4">
      <c r="A20" s="315" t="s">
        <v>1920</v>
      </c>
      <c r="B20" s="314">
        <v>27453.8</v>
      </c>
      <c r="C20" s="314">
        <f t="shared" si="0"/>
        <v>27453.8</v>
      </c>
      <c r="D20" s="314">
        <v>17146</v>
      </c>
    </row>
    <row r="21" ht="15.8" spans="1:4">
      <c r="A21" s="313" t="s">
        <v>1921</v>
      </c>
      <c r="B21" s="314">
        <f>SUM(B22:B30)</f>
        <v>565721.350371</v>
      </c>
      <c r="C21" s="314">
        <f t="shared" si="0"/>
        <v>565721.350371</v>
      </c>
      <c r="D21" s="314">
        <v>540625</v>
      </c>
    </row>
    <row r="22" ht="15.8" spans="1:4">
      <c r="A22" s="315" t="s">
        <v>1922</v>
      </c>
      <c r="B22" s="314">
        <v>454867.770371</v>
      </c>
      <c r="C22" s="314">
        <f t="shared" si="0"/>
        <v>454867.770371</v>
      </c>
      <c r="D22" s="314">
        <v>444440</v>
      </c>
    </row>
    <row r="23" ht="15.8" spans="1:4">
      <c r="A23" s="315" t="s">
        <v>1923</v>
      </c>
      <c r="B23" s="314">
        <v>80000</v>
      </c>
      <c r="C23" s="314">
        <f t="shared" si="0"/>
        <v>80000</v>
      </c>
      <c r="D23" s="314">
        <v>80000</v>
      </c>
    </row>
    <row r="24" ht="15.8" spans="1:4">
      <c r="A24" s="315" t="s">
        <v>1924</v>
      </c>
      <c r="B24" s="314">
        <v>0</v>
      </c>
      <c r="C24" s="314">
        <f t="shared" si="0"/>
        <v>0</v>
      </c>
      <c r="D24" s="314">
        <v>0</v>
      </c>
    </row>
    <row r="25" ht="15.8" spans="1:4">
      <c r="A25" s="315" t="s">
        <v>1925</v>
      </c>
      <c r="B25" s="314">
        <v>0</v>
      </c>
      <c r="C25" s="314">
        <f t="shared" si="0"/>
        <v>0</v>
      </c>
      <c r="D25" s="314">
        <v>0</v>
      </c>
    </row>
    <row r="26" ht="15.8" spans="1:4">
      <c r="A26" s="315" t="s">
        <v>1926</v>
      </c>
      <c r="B26" s="314">
        <v>0</v>
      </c>
      <c r="C26" s="314">
        <f t="shared" si="0"/>
        <v>0</v>
      </c>
      <c r="D26" s="314">
        <v>0</v>
      </c>
    </row>
    <row r="27" ht="15.8" spans="1:4">
      <c r="A27" s="315" t="s">
        <v>1927</v>
      </c>
      <c r="B27" s="314">
        <v>0</v>
      </c>
      <c r="C27" s="314">
        <f t="shared" si="0"/>
        <v>0</v>
      </c>
      <c r="D27" s="314">
        <v>0</v>
      </c>
    </row>
    <row r="28" ht="15.8" spans="1:4">
      <c r="A28" s="315" t="s">
        <v>1928</v>
      </c>
      <c r="B28" s="314">
        <v>0</v>
      </c>
      <c r="C28" s="314">
        <f t="shared" si="0"/>
        <v>0</v>
      </c>
      <c r="D28" s="314">
        <v>0</v>
      </c>
    </row>
    <row r="29" ht="15.8" spans="1:4">
      <c r="A29" s="315" t="s">
        <v>1929</v>
      </c>
      <c r="B29" s="314"/>
      <c r="C29" s="314">
        <f t="shared" si="0"/>
        <v>0</v>
      </c>
      <c r="D29" s="314">
        <v>0</v>
      </c>
    </row>
    <row r="30" ht="15.8" spans="1:4">
      <c r="A30" s="315" t="s">
        <v>1930</v>
      </c>
      <c r="B30" s="314">
        <v>30853.58</v>
      </c>
      <c r="C30" s="314">
        <f t="shared" si="0"/>
        <v>30853.58</v>
      </c>
      <c r="D30" s="314">
        <v>16185</v>
      </c>
    </row>
    <row r="31" ht="15.8" spans="1:4">
      <c r="A31" s="313" t="s">
        <v>1931</v>
      </c>
      <c r="B31" s="314">
        <f>B32</f>
        <v>2860</v>
      </c>
      <c r="C31" s="314">
        <f t="shared" si="0"/>
        <v>2860</v>
      </c>
      <c r="D31" s="314">
        <v>1494</v>
      </c>
    </row>
    <row r="32" ht="15.8" spans="1:4">
      <c r="A32" s="315" t="s">
        <v>1932</v>
      </c>
      <c r="B32" s="314">
        <v>2860</v>
      </c>
      <c r="C32" s="314">
        <f t="shared" si="0"/>
        <v>2860</v>
      </c>
      <c r="D32" s="314">
        <v>1494</v>
      </c>
    </row>
    <row r="33" ht="15.8" spans="1:4">
      <c r="A33" s="313" t="s">
        <v>1951</v>
      </c>
      <c r="B33" s="314">
        <f>B34</f>
        <v>14252</v>
      </c>
      <c r="C33" s="314">
        <f t="shared" si="0"/>
        <v>14252</v>
      </c>
      <c r="D33" s="314">
        <v>25673</v>
      </c>
    </row>
    <row r="34" ht="15.8" spans="1:4">
      <c r="A34" s="315" t="s">
        <v>1952</v>
      </c>
      <c r="B34" s="314">
        <v>14252</v>
      </c>
      <c r="C34" s="314">
        <f t="shared" si="0"/>
        <v>14252</v>
      </c>
      <c r="D34" s="314">
        <v>25673</v>
      </c>
    </row>
    <row r="35" ht="15.8" spans="1:4">
      <c r="A35" s="316"/>
      <c r="B35" s="317"/>
      <c r="C35" s="317"/>
      <c r="D35" s="317"/>
    </row>
    <row r="36" ht="15.8" spans="1:4">
      <c r="A36" s="313" t="s">
        <v>1908</v>
      </c>
      <c r="B36" s="318">
        <f>B9</f>
        <v>613765.750371</v>
      </c>
      <c r="C36" s="318">
        <f>C9</f>
        <v>613765.750371</v>
      </c>
      <c r="D36" s="318">
        <f>D9</f>
        <v>588339</v>
      </c>
    </row>
    <row r="37" ht="15.8" spans="1:4">
      <c r="A37" s="315" t="s">
        <v>1953</v>
      </c>
      <c r="B37" s="316">
        <v>356</v>
      </c>
      <c r="C37" s="316">
        <v>356</v>
      </c>
      <c r="D37" s="316"/>
    </row>
    <row r="38" ht="15.8" spans="1:4">
      <c r="A38" s="315" t="s">
        <v>1954</v>
      </c>
      <c r="B38" s="316"/>
      <c r="C38" s="316"/>
      <c r="D38" s="316"/>
    </row>
    <row r="39" ht="15.8" spans="1:4">
      <c r="A39" s="315" t="s">
        <v>1955</v>
      </c>
      <c r="B39" s="314">
        <v>425270.921</v>
      </c>
      <c r="C39" s="314">
        <v>425270.921</v>
      </c>
      <c r="D39" s="314">
        <v>528380</v>
      </c>
    </row>
    <row r="40" ht="15.8" spans="1:4">
      <c r="A40" s="315" t="s">
        <v>1956</v>
      </c>
      <c r="B40" s="316"/>
      <c r="C40" s="316"/>
      <c r="D40" s="316"/>
    </row>
    <row r="41" ht="15.8" spans="1:4">
      <c r="A41" s="315" t="s">
        <v>1957</v>
      </c>
      <c r="B41" s="316"/>
      <c r="C41" s="316"/>
      <c r="D41" s="316"/>
    </row>
    <row r="42" ht="15.8" spans="1:4">
      <c r="A42" s="315" t="s">
        <v>1958</v>
      </c>
      <c r="B42" s="314"/>
      <c r="C42" s="314"/>
      <c r="D42" s="314">
        <v>31624</v>
      </c>
    </row>
    <row r="43" ht="15.8" spans="1:4">
      <c r="A43" s="311" t="s">
        <v>1959</v>
      </c>
      <c r="B43" s="318">
        <f>B36+B37+B39</f>
        <v>1039392.671371</v>
      </c>
      <c r="C43" s="318">
        <f>C36+C37+C39</f>
        <v>1039392.671371</v>
      </c>
      <c r="D43" s="318">
        <f>D36+D39+D42</f>
        <v>1148343</v>
      </c>
    </row>
  </sheetData>
  <autoFilter ref="A5:G43">
    <extLst/>
  </autoFilter>
  <mergeCells count="1">
    <mergeCell ref="A2:D2"/>
  </mergeCells>
  <printOptions horizontalCentered="true"/>
  <pageMargins left="0.161111111111111" right="0.161111111111111" top="0.60625" bottom="0.60625" header="0.302777777777778" footer="0.302777777777778"/>
  <pageSetup paperSize="9" fitToHeight="0" orientation="landscape" horizontalDpi="600"/>
  <headerFooter alignWithMargins="0">
    <oddFooter>&amp;C第 &amp;P 页，共 &amp;N 页</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M6"/>
  <sheetViews>
    <sheetView zoomScale="70" zoomScaleNormal="70" workbookViewId="0">
      <selection activeCell="G32" sqref="G32"/>
    </sheetView>
  </sheetViews>
  <sheetFormatPr defaultColWidth="0.253846153846154" defaultRowHeight="13.65" outlineLevelRow="5"/>
  <cols>
    <col min="1" max="1" width="38.1230769230769" style="296" customWidth="true"/>
    <col min="2" max="2" width="12.7538461538462" style="296" customWidth="true"/>
    <col min="3" max="9" width="10.5" style="296" customWidth="true"/>
    <col min="10" max="10" width="9.37692307692308" style="296" customWidth="true"/>
    <col min="11" max="13" width="10.5" style="296" customWidth="true"/>
    <col min="14" max="254" width="5.25384615384615" style="296" customWidth="true"/>
    <col min="255" max="16384" width="0.253846153846154" style="296"/>
  </cols>
  <sheetData>
    <row r="1" s="293" customFormat="true" ht="14.25" customHeight="true" spans="1:1">
      <c r="A1" s="297" t="s">
        <v>1960</v>
      </c>
    </row>
    <row r="2" ht="57" customHeight="true" spans="1:13">
      <c r="A2" s="298" t="s">
        <v>1961</v>
      </c>
      <c r="B2" s="298"/>
      <c r="C2" s="298"/>
      <c r="D2" s="298"/>
      <c r="E2" s="298"/>
      <c r="F2" s="298"/>
      <c r="G2" s="298"/>
      <c r="H2" s="298"/>
      <c r="I2" s="298"/>
      <c r="J2" s="298"/>
      <c r="K2" s="298"/>
      <c r="L2" s="298"/>
      <c r="M2" s="298"/>
    </row>
    <row r="3" ht="20.25" customHeight="true" spans="1:13">
      <c r="A3" s="299"/>
      <c r="B3" s="299"/>
      <c r="C3" s="299"/>
      <c r="D3" s="299"/>
      <c r="E3" s="299"/>
      <c r="F3" s="299"/>
      <c r="G3" s="299"/>
      <c r="H3" s="299"/>
      <c r="I3" s="299"/>
      <c r="J3" s="299"/>
      <c r="K3" s="305"/>
      <c r="L3" s="305"/>
      <c r="M3" s="306" t="s">
        <v>56</v>
      </c>
    </row>
    <row r="4" s="294" customFormat="true" ht="60" customHeight="true" spans="1:13">
      <c r="A4" s="300" t="s">
        <v>1416</v>
      </c>
      <c r="B4" s="300" t="s">
        <v>1313</v>
      </c>
      <c r="C4" s="301" t="s">
        <v>1314</v>
      </c>
      <c r="D4" s="301" t="s">
        <v>1315</v>
      </c>
      <c r="E4" s="301" t="s">
        <v>1316</v>
      </c>
      <c r="F4" s="301" t="s">
        <v>1317</v>
      </c>
      <c r="G4" s="301" t="s">
        <v>1318</v>
      </c>
      <c r="H4" s="301" t="s">
        <v>1319</v>
      </c>
      <c r="I4" s="301" t="s">
        <v>1320</v>
      </c>
      <c r="J4" s="301" t="s">
        <v>1321</v>
      </c>
      <c r="K4" s="301" t="s">
        <v>1322</v>
      </c>
      <c r="L4" s="301" t="s">
        <v>1323</v>
      </c>
      <c r="M4" s="301" t="s">
        <v>1541</v>
      </c>
    </row>
    <row r="5" ht="60" customHeight="true" spans="1:13">
      <c r="A5" s="302" t="s">
        <v>1962</v>
      </c>
      <c r="B5" s="303">
        <f>SUM(C5:M5)</f>
        <v>356</v>
      </c>
      <c r="C5" s="303">
        <v>48.6</v>
      </c>
      <c r="D5" s="303">
        <v>109.9</v>
      </c>
      <c r="E5" s="303">
        <v>119.7</v>
      </c>
      <c r="F5" s="303">
        <v>13.2</v>
      </c>
      <c r="G5" s="303">
        <v>12.9</v>
      </c>
      <c r="H5" s="303">
        <v>2.8</v>
      </c>
      <c r="I5" s="303">
        <v>5.7</v>
      </c>
      <c r="J5" s="303">
        <v>0.86</v>
      </c>
      <c r="K5" s="303">
        <v>41.1</v>
      </c>
      <c r="L5" s="303">
        <v>1.2</v>
      </c>
      <c r="M5" s="303">
        <v>0.04</v>
      </c>
    </row>
    <row r="6" s="295" customFormat="true" ht="60" customHeight="true" spans="1:13">
      <c r="A6" s="304" t="s">
        <v>1313</v>
      </c>
      <c r="B6" s="303">
        <f>B5</f>
        <v>356</v>
      </c>
      <c r="C6" s="303">
        <f t="shared" ref="C6:M6" si="0">C5</f>
        <v>48.6</v>
      </c>
      <c r="D6" s="303">
        <f t="shared" si="0"/>
        <v>109.9</v>
      </c>
      <c r="E6" s="303">
        <f t="shared" si="0"/>
        <v>119.7</v>
      </c>
      <c r="F6" s="303">
        <f t="shared" si="0"/>
        <v>13.2</v>
      </c>
      <c r="G6" s="303">
        <f t="shared" si="0"/>
        <v>12.9</v>
      </c>
      <c r="H6" s="303">
        <f t="shared" si="0"/>
        <v>2.8</v>
      </c>
      <c r="I6" s="303">
        <f t="shared" si="0"/>
        <v>5.7</v>
      </c>
      <c r="J6" s="303">
        <f t="shared" si="0"/>
        <v>0.86</v>
      </c>
      <c r="K6" s="303">
        <f t="shared" si="0"/>
        <v>41.1</v>
      </c>
      <c r="L6" s="303">
        <f t="shared" si="0"/>
        <v>1.2</v>
      </c>
      <c r="M6" s="303">
        <f t="shared" si="0"/>
        <v>0.04</v>
      </c>
    </row>
  </sheetData>
  <mergeCells count="1">
    <mergeCell ref="A2:M2"/>
  </mergeCells>
  <printOptions horizontalCentered="true"/>
  <pageMargins left="0.161111111111111" right="0.161111111111111" top="0.60625" bottom="0.60625" header="0.302777777777778" footer="0.302777777777778"/>
  <pageSetup paperSize="9" scale="76" fitToHeight="0" orientation="landscape" horizontalDpi="600"/>
  <headerFooter alignWithMargins="0">
    <oddFooter>&amp;C第 &amp;P 页，共 &amp;N 页</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B19"/>
  <sheetViews>
    <sheetView workbookViewId="0">
      <selection activeCell="L17" sqref="L17"/>
    </sheetView>
  </sheetViews>
  <sheetFormatPr defaultColWidth="9" defaultRowHeight="15.8" outlineLevelCol="1"/>
  <sheetData>
    <row r="19" ht="35.25" spans="2:2">
      <c r="B19" s="292" t="s">
        <v>1963</v>
      </c>
    </row>
  </sheetData>
  <printOptions horizontalCentered="true"/>
  <pageMargins left="0.161111111111111" right="0.161111111111111" top="0.60625" bottom="0.60625" header="0.302777777777778" footer="0.302777777777778"/>
  <pageSetup paperSize="9" fitToHeight="0" orientation="landscape" horizontalDpi="600"/>
  <headerFooter alignWithMargins="0">
    <oddFooter>&amp;C第 &amp;P 页，共 &amp;N 页</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Q19"/>
  <sheetViews>
    <sheetView zoomScale="55" zoomScaleNormal="55" workbookViewId="0">
      <selection activeCell="L29" sqref="L29"/>
    </sheetView>
  </sheetViews>
  <sheetFormatPr defaultColWidth="8" defaultRowHeight="13.65"/>
  <cols>
    <col min="1" max="1" width="23.6230769230769" style="120"/>
    <col min="2" max="2" width="23.3769230769231" style="120"/>
    <col min="3" max="3" width="22.7538461538462" style="120"/>
    <col min="4" max="5" width="8" style="120" hidden="true" customWidth="true"/>
    <col min="6" max="13" width="24.2538461538462" style="120"/>
    <col min="14" max="15" width="8" style="120" hidden="true" customWidth="true"/>
    <col min="16" max="17" width="24.2538461538462" style="120"/>
    <col min="18" max="16384" width="8" style="121"/>
  </cols>
  <sheetData>
    <row r="1" ht="15.8" spans="1:1">
      <c r="A1" s="134" t="s">
        <v>1964</v>
      </c>
    </row>
    <row r="2" ht="48" customHeight="true" spans="1:17">
      <c r="A2" s="122" t="s">
        <v>1965</v>
      </c>
      <c r="B2" s="133"/>
      <c r="C2" s="133"/>
      <c r="D2" s="281"/>
      <c r="E2" s="133"/>
      <c r="F2" s="284"/>
      <c r="G2" s="284"/>
      <c r="H2" s="133"/>
      <c r="I2" s="133"/>
      <c r="J2" s="133"/>
      <c r="K2" s="133"/>
      <c r="L2" s="133"/>
      <c r="M2" s="133"/>
      <c r="N2" s="133"/>
      <c r="O2" s="133"/>
      <c r="P2" s="133"/>
      <c r="Q2" s="133"/>
    </row>
    <row r="3" ht="14.25" customHeight="true" spans="1:17">
      <c r="A3" s="233"/>
      <c r="B3" s="233"/>
      <c r="C3" s="233"/>
      <c r="D3" s="134"/>
      <c r="E3" s="233"/>
      <c r="F3" s="237"/>
      <c r="G3" s="237"/>
      <c r="H3" s="233"/>
      <c r="I3" s="233"/>
      <c r="J3" s="233"/>
      <c r="K3" s="233"/>
      <c r="L3" s="233"/>
      <c r="M3" s="233"/>
      <c r="N3" s="233"/>
      <c r="O3" s="233"/>
      <c r="P3" s="233"/>
      <c r="Q3" s="233"/>
    </row>
    <row r="4" ht="19.5" customHeight="true" spans="1:17">
      <c r="A4" s="134"/>
      <c r="B4" s="134"/>
      <c r="C4" s="134"/>
      <c r="D4" s="134"/>
      <c r="E4" s="134"/>
      <c r="F4" s="237"/>
      <c r="G4" s="237"/>
      <c r="H4" s="134"/>
      <c r="I4" s="134"/>
      <c r="J4" s="218"/>
      <c r="K4" s="134"/>
      <c r="L4" s="134"/>
      <c r="M4" s="134"/>
      <c r="N4" s="134"/>
      <c r="O4" s="218"/>
      <c r="P4" s="218"/>
      <c r="Q4" s="218" t="s">
        <v>1966</v>
      </c>
    </row>
    <row r="5" ht="19.5" customHeight="true" spans="1:17">
      <c r="A5" s="160" t="s">
        <v>1967</v>
      </c>
      <c r="B5" s="161"/>
      <c r="C5" s="160"/>
      <c r="D5" s="160"/>
      <c r="E5" s="160"/>
      <c r="F5" s="239"/>
      <c r="G5" s="239"/>
      <c r="H5" s="160"/>
      <c r="I5" s="160"/>
      <c r="J5" s="182"/>
      <c r="K5" s="160"/>
      <c r="L5" s="160"/>
      <c r="M5" s="160"/>
      <c r="N5" s="160"/>
      <c r="O5" s="182"/>
      <c r="P5" s="182"/>
      <c r="Q5" s="182" t="s">
        <v>1968</v>
      </c>
    </row>
    <row r="6" ht="30" customHeight="true" spans="1:17">
      <c r="A6" s="213" t="s">
        <v>1969</v>
      </c>
      <c r="B6" s="213" t="s">
        <v>1970</v>
      </c>
      <c r="C6" s="282"/>
      <c r="D6" s="283"/>
      <c r="E6" s="285"/>
      <c r="F6" s="213" t="s">
        <v>1971</v>
      </c>
      <c r="G6" s="286"/>
      <c r="H6" s="287" t="s">
        <v>1972</v>
      </c>
      <c r="I6" s="282"/>
      <c r="J6" s="213" t="s">
        <v>1973</v>
      </c>
      <c r="K6" s="282"/>
      <c r="L6" s="213" t="s">
        <v>1974</v>
      </c>
      <c r="M6" s="282"/>
      <c r="N6" s="213"/>
      <c r="O6" s="282"/>
      <c r="P6" s="213" t="s">
        <v>1975</v>
      </c>
      <c r="Q6" s="282"/>
    </row>
    <row r="7" ht="30" customHeight="true" spans="1:17">
      <c r="A7" s="282"/>
      <c r="B7" s="213" t="s">
        <v>1976</v>
      </c>
      <c r="C7" s="213" t="s">
        <v>1977</v>
      </c>
      <c r="D7" s="214"/>
      <c r="E7" s="214"/>
      <c r="F7" s="214" t="s">
        <v>1976</v>
      </c>
      <c r="G7" s="288" t="s">
        <v>1977</v>
      </c>
      <c r="H7" s="289" t="s">
        <v>1976</v>
      </c>
      <c r="I7" s="214" t="s">
        <v>1977</v>
      </c>
      <c r="J7" s="213" t="s">
        <v>1976</v>
      </c>
      <c r="K7" s="213" t="s">
        <v>1977</v>
      </c>
      <c r="L7" s="213" t="s">
        <v>1976</v>
      </c>
      <c r="M7" s="213" t="s">
        <v>1977</v>
      </c>
      <c r="N7" s="213"/>
      <c r="O7" s="213"/>
      <c r="P7" s="213" t="s">
        <v>1976</v>
      </c>
      <c r="Q7" s="213" t="s">
        <v>1977</v>
      </c>
    </row>
    <row r="8" ht="30" customHeight="true" spans="1:17">
      <c r="A8" s="217" t="s">
        <v>1978</v>
      </c>
      <c r="B8" s="216">
        <f t="shared" ref="B8:B13" si="0">D8+F8+H8+J8+L8+N8+P8</f>
        <v>163974419652.78</v>
      </c>
      <c r="C8" s="216">
        <f t="shared" ref="C8:C13" si="1">E8+G8+I8+K8+M8+O8+Q8</f>
        <v>185316327034.2</v>
      </c>
      <c r="D8" s="216"/>
      <c r="E8" s="216"/>
      <c r="F8" s="179">
        <f>F9+F10+F11+F12+F13+F14</f>
        <v>52931139.42</v>
      </c>
      <c r="G8" s="202">
        <f>G9+G10+G11+G12+G13+G14</f>
        <v>71074133.28</v>
      </c>
      <c r="H8" s="222">
        <f t="shared" ref="H8:M8" si="2">H9+H10+H11+H12+H13</f>
        <v>13067751033.73</v>
      </c>
      <c r="I8" s="179">
        <f t="shared" si="2"/>
        <v>12810647388.91</v>
      </c>
      <c r="J8" s="179">
        <f t="shared" si="2"/>
        <v>135013044767.33</v>
      </c>
      <c r="K8" s="179">
        <f t="shared" si="2"/>
        <v>156356430872.66</v>
      </c>
      <c r="L8" s="179">
        <f t="shared" si="2"/>
        <v>4289656097.9</v>
      </c>
      <c r="M8" s="179">
        <f t="shared" si="2"/>
        <v>5825527444.5</v>
      </c>
      <c r="N8" s="216"/>
      <c r="O8" s="216"/>
      <c r="P8" s="179">
        <f>P9+P10+P11+P12+P13</f>
        <v>11551036614.4</v>
      </c>
      <c r="Q8" s="179">
        <f>Q9+Q10+Q11+Q12+Q13</f>
        <v>10252647194.85</v>
      </c>
    </row>
    <row r="9" ht="30" customHeight="true" spans="1:17">
      <c r="A9" s="217" t="s">
        <v>1979</v>
      </c>
      <c r="B9" s="216">
        <f t="shared" si="0"/>
        <v>0</v>
      </c>
      <c r="C9" s="216">
        <f t="shared" si="1"/>
        <v>0</v>
      </c>
      <c r="D9" s="216"/>
      <c r="E9" s="216"/>
      <c r="F9" s="179">
        <v>0</v>
      </c>
      <c r="G9" s="202">
        <v>0</v>
      </c>
      <c r="H9" s="222">
        <v>0</v>
      </c>
      <c r="I9" s="179">
        <v>0</v>
      </c>
      <c r="J9" s="179">
        <v>0</v>
      </c>
      <c r="K9" s="179">
        <v>0</v>
      </c>
      <c r="L9" s="179">
        <v>0</v>
      </c>
      <c r="M9" s="179">
        <v>0</v>
      </c>
      <c r="N9" s="216"/>
      <c r="O9" s="216"/>
      <c r="P9" s="179">
        <v>0</v>
      </c>
      <c r="Q9" s="179">
        <v>0</v>
      </c>
    </row>
    <row r="10" ht="30" customHeight="true" spans="1:17">
      <c r="A10" s="217" t="s">
        <v>1980</v>
      </c>
      <c r="B10" s="216">
        <f t="shared" si="0"/>
        <v>5941225092.4</v>
      </c>
      <c r="C10" s="216">
        <f t="shared" si="1"/>
        <v>7685730563.55</v>
      </c>
      <c r="D10" s="216"/>
      <c r="E10" s="216"/>
      <c r="F10" s="179">
        <v>1251982.31</v>
      </c>
      <c r="G10" s="202">
        <v>15263461.58</v>
      </c>
      <c r="H10" s="222">
        <v>1039770652.03</v>
      </c>
      <c r="I10" s="179">
        <v>1388959916.26</v>
      </c>
      <c r="J10" s="179">
        <v>3318064496.44</v>
      </c>
      <c r="K10" s="179">
        <v>5127044853.55</v>
      </c>
      <c r="L10" s="179">
        <v>1167944815.17</v>
      </c>
      <c r="M10" s="179">
        <v>115693168.95</v>
      </c>
      <c r="N10" s="216"/>
      <c r="O10" s="216"/>
      <c r="P10" s="179">
        <v>414193146.45</v>
      </c>
      <c r="Q10" s="179">
        <v>1038769163.21</v>
      </c>
    </row>
    <row r="11" ht="30" customHeight="true" spans="1:17">
      <c r="A11" s="217" t="s">
        <v>1981</v>
      </c>
      <c r="B11" s="216">
        <f t="shared" si="0"/>
        <v>155944009557.35</v>
      </c>
      <c r="C11" s="216">
        <f t="shared" si="1"/>
        <v>175099370334.54</v>
      </c>
      <c r="D11" s="216"/>
      <c r="E11" s="216"/>
      <c r="F11" s="179">
        <v>51679157.11</v>
      </c>
      <c r="G11" s="202">
        <v>55810671.7</v>
      </c>
      <c r="H11" s="222">
        <v>12027906859.27</v>
      </c>
      <c r="I11" s="179">
        <v>11421687472.65</v>
      </c>
      <c r="J11" s="179">
        <v>129606471690.29</v>
      </c>
      <c r="K11" s="179">
        <v>148698159883</v>
      </c>
      <c r="L11" s="179">
        <v>3121108382.73</v>
      </c>
      <c r="M11" s="179">
        <v>5709834275.55</v>
      </c>
      <c r="N11" s="216"/>
      <c r="O11" s="216"/>
      <c r="P11" s="179">
        <v>11136843467.95</v>
      </c>
      <c r="Q11" s="179">
        <v>9213878031.64</v>
      </c>
    </row>
    <row r="12" ht="30" customHeight="true" spans="1:17">
      <c r="A12" s="217" t="s">
        <v>1982</v>
      </c>
      <c r="B12" s="216">
        <f t="shared" si="0"/>
        <v>2089185003.03</v>
      </c>
      <c r="C12" s="216">
        <f t="shared" si="1"/>
        <v>2531226136.11</v>
      </c>
      <c r="D12" s="216"/>
      <c r="E12" s="216"/>
      <c r="F12" s="179">
        <v>0</v>
      </c>
      <c r="G12" s="202">
        <v>0</v>
      </c>
      <c r="H12" s="222">
        <v>73522.43</v>
      </c>
      <c r="I12" s="179">
        <v>0</v>
      </c>
      <c r="J12" s="179">
        <v>2088508580.6</v>
      </c>
      <c r="K12" s="179">
        <v>2531226136.11</v>
      </c>
      <c r="L12" s="179">
        <v>602900</v>
      </c>
      <c r="M12" s="179">
        <v>0</v>
      </c>
      <c r="N12" s="216"/>
      <c r="O12" s="216"/>
      <c r="P12" s="179">
        <v>0</v>
      </c>
      <c r="Q12" s="179">
        <v>0</v>
      </c>
    </row>
    <row r="13" ht="30" customHeight="true" spans="1:17">
      <c r="A13" s="217" t="s">
        <v>1983</v>
      </c>
      <c r="B13" s="216">
        <f t="shared" si="0"/>
        <v>0</v>
      </c>
      <c r="C13" s="216">
        <f t="shared" si="1"/>
        <v>0</v>
      </c>
      <c r="D13" s="216"/>
      <c r="E13" s="216"/>
      <c r="F13" s="179">
        <v>0</v>
      </c>
      <c r="G13" s="202">
        <v>0</v>
      </c>
      <c r="H13" s="222">
        <v>0</v>
      </c>
      <c r="I13" s="179">
        <v>0</v>
      </c>
      <c r="J13" s="179">
        <v>0</v>
      </c>
      <c r="K13" s="179">
        <v>0</v>
      </c>
      <c r="L13" s="179">
        <v>0</v>
      </c>
      <c r="M13" s="179">
        <v>0</v>
      </c>
      <c r="N13" s="216"/>
      <c r="O13" s="216"/>
      <c r="P13" s="179">
        <v>0</v>
      </c>
      <c r="Q13" s="179">
        <v>0</v>
      </c>
    </row>
    <row r="14" ht="30" customHeight="true" spans="1:17">
      <c r="A14" s="217" t="s">
        <v>1984</v>
      </c>
      <c r="B14" s="216">
        <f>D14+F14</f>
        <v>0</v>
      </c>
      <c r="C14" s="216">
        <f>E14+G14</f>
        <v>0</v>
      </c>
      <c r="D14" s="216"/>
      <c r="E14" s="216"/>
      <c r="F14" s="179">
        <v>0</v>
      </c>
      <c r="G14" s="179">
        <v>0</v>
      </c>
      <c r="H14" s="166"/>
      <c r="I14" s="166"/>
      <c r="J14" s="166"/>
      <c r="K14" s="166"/>
      <c r="L14" s="166"/>
      <c r="M14" s="166"/>
      <c r="N14" s="290"/>
      <c r="O14" s="290"/>
      <c r="P14" s="166"/>
      <c r="Q14" s="166"/>
    </row>
    <row r="15" ht="30" customHeight="true" spans="1:17">
      <c r="A15" s="217" t="s">
        <v>1985</v>
      </c>
      <c r="B15" s="216">
        <f t="shared" ref="B15:B18" si="3">D15+F15+H15+J15+L15+N15+P15</f>
        <v>324466036.87</v>
      </c>
      <c r="C15" s="216">
        <f t="shared" ref="C15:C18" si="4">E15+G15+I15+K15+M15+O15+Q15</f>
        <v>40254036.32</v>
      </c>
      <c r="D15" s="216"/>
      <c r="E15" s="216"/>
      <c r="F15" s="179">
        <f t="shared" ref="F15:M15" si="5">F16+F17</f>
        <v>13354969.51</v>
      </c>
      <c r="G15" s="202">
        <f t="shared" si="5"/>
        <v>280878.87</v>
      </c>
      <c r="H15" s="222">
        <f t="shared" si="5"/>
        <v>159417097.25</v>
      </c>
      <c r="I15" s="179">
        <f t="shared" si="5"/>
        <v>6487703.65</v>
      </c>
      <c r="J15" s="179">
        <f t="shared" si="5"/>
        <v>31900305.21</v>
      </c>
      <c r="K15" s="179">
        <f t="shared" si="5"/>
        <v>29480422.56</v>
      </c>
      <c r="L15" s="179">
        <f t="shared" si="5"/>
        <v>119115644.97</v>
      </c>
      <c r="M15" s="179">
        <f t="shared" si="5"/>
        <v>46.5</v>
      </c>
      <c r="N15" s="216"/>
      <c r="O15" s="216"/>
      <c r="P15" s="179">
        <f>P16+P17</f>
        <v>678019.93</v>
      </c>
      <c r="Q15" s="179">
        <f>Q16+Q17</f>
        <v>4004984.74</v>
      </c>
    </row>
    <row r="16" ht="30" customHeight="true" spans="1:17">
      <c r="A16" s="217" t="s">
        <v>1986</v>
      </c>
      <c r="B16" s="216">
        <f t="shared" si="3"/>
        <v>0</v>
      </c>
      <c r="C16" s="216">
        <f t="shared" si="4"/>
        <v>0</v>
      </c>
      <c r="D16" s="216"/>
      <c r="E16" s="216"/>
      <c r="F16" s="179">
        <v>0</v>
      </c>
      <c r="G16" s="202">
        <v>0</v>
      </c>
      <c r="H16" s="222">
        <v>0</v>
      </c>
      <c r="I16" s="179">
        <v>0</v>
      </c>
      <c r="J16" s="179">
        <v>0</v>
      </c>
      <c r="K16" s="179">
        <v>0</v>
      </c>
      <c r="L16" s="179">
        <v>0</v>
      </c>
      <c r="M16" s="179">
        <v>0</v>
      </c>
      <c r="N16" s="216"/>
      <c r="O16" s="216"/>
      <c r="P16" s="179">
        <v>0</v>
      </c>
      <c r="Q16" s="179">
        <v>0</v>
      </c>
    </row>
    <row r="17" ht="30" customHeight="true" spans="1:17">
      <c r="A17" s="217" t="s">
        <v>1987</v>
      </c>
      <c r="B17" s="216">
        <f t="shared" si="3"/>
        <v>324466036.87</v>
      </c>
      <c r="C17" s="216">
        <f t="shared" si="4"/>
        <v>40254036.32</v>
      </c>
      <c r="D17" s="216"/>
      <c r="E17" s="216"/>
      <c r="F17" s="179">
        <v>13354969.51</v>
      </c>
      <c r="G17" s="202">
        <v>280878.87</v>
      </c>
      <c r="H17" s="222">
        <v>159417097.25</v>
      </c>
      <c r="I17" s="179">
        <v>6487703.65</v>
      </c>
      <c r="J17" s="179">
        <v>31900305.21</v>
      </c>
      <c r="K17" s="179">
        <v>29480422.56</v>
      </c>
      <c r="L17" s="179">
        <v>119115644.97</v>
      </c>
      <c r="M17" s="179">
        <v>46.5</v>
      </c>
      <c r="N17" s="216"/>
      <c r="O17" s="216"/>
      <c r="P17" s="179">
        <v>678019.93</v>
      </c>
      <c r="Q17" s="179">
        <v>4004984.74</v>
      </c>
    </row>
    <row r="18" ht="30" customHeight="true" spans="1:17">
      <c r="A18" s="217" t="s">
        <v>1988</v>
      </c>
      <c r="B18" s="216">
        <f t="shared" si="3"/>
        <v>163649953615.91</v>
      </c>
      <c r="C18" s="216">
        <f t="shared" si="4"/>
        <v>185276072997.88</v>
      </c>
      <c r="D18" s="216"/>
      <c r="E18" s="216"/>
      <c r="F18" s="186">
        <f t="shared" ref="F18:M18" si="6">F8-F15</f>
        <v>39576169.91</v>
      </c>
      <c r="G18" s="204">
        <f t="shared" si="6"/>
        <v>70793254.41</v>
      </c>
      <c r="H18" s="222">
        <f t="shared" si="6"/>
        <v>12908333936.48</v>
      </c>
      <c r="I18" s="179">
        <f t="shared" si="6"/>
        <v>12804159685.26</v>
      </c>
      <c r="J18" s="179">
        <f t="shared" si="6"/>
        <v>134981144462.12</v>
      </c>
      <c r="K18" s="179">
        <f t="shared" si="6"/>
        <v>156326950450.1</v>
      </c>
      <c r="L18" s="179">
        <f t="shared" si="6"/>
        <v>4170540452.93</v>
      </c>
      <c r="M18" s="179">
        <f t="shared" si="6"/>
        <v>5825527398</v>
      </c>
      <c r="N18" s="216"/>
      <c r="O18" s="216"/>
      <c r="P18" s="179">
        <f>P8-P15</f>
        <v>11550358594.47</v>
      </c>
      <c r="Q18" s="179">
        <f>Q8-Q15</f>
        <v>10248642210.11</v>
      </c>
    </row>
    <row r="19" ht="30" customHeight="true" spans="1:17">
      <c r="A19" s="229"/>
      <c r="B19" s="229"/>
      <c r="C19" s="229"/>
      <c r="D19" s="229"/>
      <c r="E19" s="229"/>
      <c r="F19" s="196"/>
      <c r="G19" s="196"/>
      <c r="H19" s="229"/>
      <c r="I19" s="229"/>
      <c r="J19" s="229"/>
      <c r="K19" s="229"/>
      <c r="L19" s="229"/>
      <c r="M19" s="229"/>
      <c r="N19" s="229"/>
      <c r="O19" s="291"/>
      <c r="P19" s="291"/>
      <c r="Q19" s="291"/>
    </row>
  </sheetData>
  <mergeCells count="10">
    <mergeCell ref="A2:Q2"/>
    <mergeCell ref="B6:C6"/>
    <mergeCell ref="D6:E6"/>
    <mergeCell ref="F6:G6"/>
    <mergeCell ref="H6:I6"/>
    <mergeCell ref="J6:K6"/>
    <mergeCell ref="L6:M6"/>
    <mergeCell ref="N6:O6"/>
    <mergeCell ref="P6:Q6"/>
    <mergeCell ref="A6:A7"/>
  </mergeCells>
  <printOptions horizontalCentered="true"/>
  <pageMargins left="0.161111111111111" right="0.161111111111111" top="0.60625" bottom="0.60625" header="0.302777777777778" footer="0.302777777777778"/>
  <pageSetup paperSize="9" scale="40" fitToHeight="0" orientation="landscape" horizontalDpi="600"/>
  <headerFooter alignWithMargins="0">
    <oddFooter>&amp;C第 &amp;P 页，共 &amp;N 页</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I23"/>
  <sheetViews>
    <sheetView zoomScale="85" zoomScaleNormal="85" workbookViewId="0">
      <selection activeCell="D21" sqref="D21"/>
    </sheetView>
  </sheetViews>
  <sheetFormatPr defaultColWidth="8" defaultRowHeight="13.65"/>
  <cols>
    <col min="1" max="1" width="47.8769230769231" style="120"/>
    <col min="2" max="2" width="27.2538461538462" style="120"/>
    <col min="3" max="3" width="8" style="120" hidden="true" customWidth="true"/>
    <col min="4" max="5" width="23" style="120"/>
    <col min="6" max="6" width="28.3769230769231" style="120"/>
    <col min="7" max="7" width="23" style="120"/>
    <col min="8" max="8" width="8" style="120" hidden="true" customWidth="true"/>
    <col min="9" max="9" width="23" style="120"/>
    <col min="10" max="16384" width="8" style="121"/>
  </cols>
  <sheetData>
    <row r="1" spans="1:1">
      <c r="A1" s="120" t="s">
        <v>1989</v>
      </c>
    </row>
    <row r="2" ht="48" customHeight="true" spans="1:9">
      <c r="A2" s="122" t="s">
        <v>1990</v>
      </c>
      <c r="B2" s="133"/>
      <c r="C2" s="133"/>
      <c r="D2" s="133"/>
      <c r="E2" s="133"/>
      <c r="F2" s="133"/>
      <c r="G2" s="133"/>
      <c r="H2" s="133"/>
      <c r="I2" s="133"/>
    </row>
    <row r="3" ht="19.5" customHeight="true" spans="1:9">
      <c r="A3" s="134"/>
      <c r="B3" s="134"/>
      <c r="C3" s="134"/>
      <c r="D3" s="134"/>
      <c r="E3" s="134"/>
      <c r="F3" s="134"/>
      <c r="G3" s="134"/>
      <c r="H3" s="134"/>
      <c r="I3" s="218" t="s">
        <v>1991</v>
      </c>
    </row>
    <row r="4" ht="19.5" customHeight="true" spans="1:9">
      <c r="A4" s="160" t="s">
        <v>1967</v>
      </c>
      <c r="B4" s="160"/>
      <c r="C4" s="160"/>
      <c r="D4" s="160"/>
      <c r="E4" s="160"/>
      <c r="F4" s="160"/>
      <c r="G4" s="160"/>
      <c r="H4" s="160"/>
      <c r="I4" s="182" t="s">
        <v>1968</v>
      </c>
    </row>
    <row r="5" ht="39" customHeight="true" spans="1:9">
      <c r="A5" s="213" t="s">
        <v>1992</v>
      </c>
      <c r="B5" s="214" t="s">
        <v>1313</v>
      </c>
      <c r="C5" s="278"/>
      <c r="D5" s="214" t="s">
        <v>1993</v>
      </c>
      <c r="E5" s="214" t="s">
        <v>1994</v>
      </c>
      <c r="F5" s="214" t="s">
        <v>1995</v>
      </c>
      <c r="G5" s="214" t="s">
        <v>1996</v>
      </c>
      <c r="H5" s="214"/>
      <c r="I5" s="214" t="s">
        <v>1975</v>
      </c>
    </row>
    <row r="6" ht="28.5" customHeight="true" spans="1:9">
      <c r="A6" s="279" t="s">
        <v>1997</v>
      </c>
      <c r="B6" s="216">
        <f t="shared" ref="B6:B9" si="0">C6+D6+E6+F6+G6+H6+I6</f>
        <v>76684648032.27</v>
      </c>
      <c r="C6" s="216"/>
      <c r="D6" s="179">
        <v>78023583.72</v>
      </c>
      <c r="E6" s="179">
        <v>10431344876.83</v>
      </c>
      <c r="F6" s="179">
        <v>56730184230.1</v>
      </c>
      <c r="G6" s="179">
        <v>5960158927.03</v>
      </c>
      <c r="H6" s="179"/>
      <c r="I6" s="179">
        <v>3484936414.59</v>
      </c>
    </row>
    <row r="7" ht="28.5" customHeight="true" spans="1:9">
      <c r="A7" s="215" t="s">
        <v>1998</v>
      </c>
      <c r="B7" s="216">
        <f t="shared" si="0"/>
        <v>68650946927.02</v>
      </c>
      <c r="C7" s="216"/>
      <c r="D7" s="179">
        <v>12459700</v>
      </c>
      <c r="E7" s="179">
        <v>9935827200.7</v>
      </c>
      <c r="F7" s="179">
        <v>51990127693.17</v>
      </c>
      <c r="G7" s="179">
        <v>3470067266.92</v>
      </c>
      <c r="H7" s="179"/>
      <c r="I7" s="179">
        <v>3242465066.23</v>
      </c>
    </row>
    <row r="8" ht="28.5" customHeight="true" spans="1:9">
      <c r="A8" s="215" t="s">
        <v>1999</v>
      </c>
      <c r="B8" s="216">
        <f t="shared" si="0"/>
        <v>3182995409.38</v>
      </c>
      <c r="C8" s="216"/>
      <c r="D8" s="179">
        <v>64294787.78</v>
      </c>
      <c r="E8" s="179">
        <v>0</v>
      </c>
      <c r="F8" s="179">
        <v>684040000</v>
      </c>
      <c r="G8" s="179">
        <v>2434660621.6</v>
      </c>
      <c r="H8" s="179"/>
      <c r="I8" s="179">
        <v>0</v>
      </c>
    </row>
    <row r="9" ht="28.5" customHeight="true" spans="1:9">
      <c r="A9" s="217" t="s">
        <v>2000</v>
      </c>
      <c r="B9" s="216">
        <f t="shared" si="0"/>
        <v>2862840759.6</v>
      </c>
      <c r="C9" s="216"/>
      <c r="D9" s="179">
        <v>1269094.59</v>
      </c>
      <c r="E9" s="179">
        <v>80755580.81</v>
      </c>
      <c r="F9" s="179">
        <v>2531145137.44</v>
      </c>
      <c r="G9" s="179">
        <v>54111745.11</v>
      </c>
      <c r="H9" s="179"/>
      <c r="I9" s="179">
        <v>195559201.65</v>
      </c>
    </row>
    <row r="10" ht="28.5" customHeight="true" spans="1:9">
      <c r="A10" s="217" t="s">
        <v>2001</v>
      </c>
      <c r="B10" s="216">
        <f>C10+D10</f>
        <v>0</v>
      </c>
      <c r="C10" s="216"/>
      <c r="D10" s="179">
        <v>0</v>
      </c>
      <c r="E10" s="179"/>
      <c r="F10" s="179"/>
      <c r="G10" s="179"/>
      <c r="H10" s="179"/>
      <c r="I10" s="179"/>
    </row>
    <row r="11" ht="28.5" customHeight="true" spans="1:9">
      <c r="A11" s="217" t="s">
        <v>2002</v>
      </c>
      <c r="B11" s="216">
        <f>C11+D11+E11+F11+I11</f>
        <v>388992034.65</v>
      </c>
      <c r="C11" s="216"/>
      <c r="D11" s="179">
        <v>0</v>
      </c>
      <c r="E11" s="179">
        <v>349775948.05</v>
      </c>
      <c r="F11" s="179">
        <v>39003023.6</v>
      </c>
      <c r="G11" s="179"/>
      <c r="H11" s="179"/>
      <c r="I11" s="179">
        <v>213063</v>
      </c>
    </row>
    <row r="12" ht="28.5" customHeight="true" spans="1:9">
      <c r="A12" s="217" t="s">
        <v>2003</v>
      </c>
      <c r="B12" s="216">
        <f t="shared" ref="B12:B16" si="1">C12+D12+E12+F12+G12+H12+I12</f>
        <v>1522331947</v>
      </c>
      <c r="C12" s="216"/>
      <c r="D12" s="179">
        <v>1.35</v>
      </c>
      <c r="E12" s="179">
        <v>2795192.65</v>
      </c>
      <c r="F12" s="179">
        <v>1485868375.89</v>
      </c>
      <c r="G12" s="179">
        <v>1319293.4</v>
      </c>
      <c r="H12" s="179"/>
      <c r="I12" s="179">
        <v>32349083.71</v>
      </c>
    </row>
    <row r="13" ht="28.5" customHeight="true" spans="1:9">
      <c r="A13" s="217" t="s">
        <v>2004</v>
      </c>
      <c r="B13" s="216">
        <f>C13</f>
        <v>0</v>
      </c>
      <c r="C13" s="216"/>
      <c r="D13" s="179"/>
      <c r="E13" s="280"/>
      <c r="F13" s="179"/>
      <c r="G13" s="179"/>
      <c r="H13" s="179"/>
      <c r="I13" s="179"/>
    </row>
    <row r="14" ht="28.5" customHeight="true" spans="1:9">
      <c r="A14" s="217" t="s">
        <v>2005</v>
      </c>
      <c r="B14" s="216">
        <f>C14</f>
        <v>0</v>
      </c>
      <c r="C14" s="216"/>
      <c r="D14" s="179"/>
      <c r="E14" s="179"/>
      <c r="F14" s="179"/>
      <c r="G14" s="179"/>
      <c r="H14" s="179"/>
      <c r="I14" s="179"/>
    </row>
    <row r="15" ht="28.5" customHeight="true" spans="1:9">
      <c r="A15" s="215" t="s">
        <v>2006</v>
      </c>
      <c r="B15" s="216">
        <f t="shared" si="1"/>
        <v>55058528650.3</v>
      </c>
      <c r="C15" s="216"/>
      <c r="D15" s="179">
        <v>46806499.22</v>
      </c>
      <c r="E15" s="179">
        <v>10535519128.05</v>
      </c>
      <c r="F15" s="179">
        <v>35384378242.12</v>
      </c>
      <c r="G15" s="179">
        <v>4305171981.96</v>
      </c>
      <c r="H15" s="179"/>
      <c r="I15" s="179">
        <v>4786652798.95</v>
      </c>
    </row>
    <row r="16" ht="28.5" customHeight="true" spans="1:9">
      <c r="A16" s="215" t="s">
        <v>2007</v>
      </c>
      <c r="B16" s="216">
        <f t="shared" si="1"/>
        <v>46410857063.51</v>
      </c>
      <c r="C16" s="216"/>
      <c r="D16" s="179">
        <v>46376170.19</v>
      </c>
      <c r="E16" s="179">
        <v>10432596327.47</v>
      </c>
      <c r="F16" s="179">
        <v>30270106229.87</v>
      </c>
      <c r="G16" s="179">
        <v>4249116529.2</v>
      </c>
      <c r="H16" s="179"/>
      <c r="I16" s="179">
        <v>1412661806.78</v>
      </c>
    </row>
    <row r="17" ht="28.5" customHeight="true" spans="1:9">
      <c r="A17" s="215" t="s">
        <v>2008</v>
      </c>
      <c r="B17" s="216">
        <f>C17+D17+E17+F17+I17</f>
        <v>279788604.28</v>
      </c>
      <c r="C17" s="216"/>
      <c r="D17" s="179">
        <v>0</v>
      </c>
      <c r="E17" s="179">
        <v>253669.01</v>
      </c>
      <c r="F17" s="179">
        <v>279478505.27</v>
      </c>
      <c r="G17" s="179"/>
      <c r="H17" s="179"/>
      <c r="I17" s="179">
        <v>56430</v>
      </c>
    </row>
    <row r="18" ht="28.5" customHeight="true" spans="1:9">
      <c r="A18" s="217" t="s">
        <v>2009</v>
      </c>
      <c r="B18" s="216">
        <f t="shared" ref="B18:B22" si="2">C18+D18+E18+F18+G18+H18+I18</f>
        <v>7552006216.03</v>
      </c>
      <c r="C18" s="216"/>
      <c r="D18" s="179">
        <v>430329.03</v>
      </c>
      <c r="E18" s="179">
        <v>42477453.42</v>
      </c>
      <c r="F18" s="179">
        <v>4834793506.98</v>
      </c>
      <c r="G18" s="179">
        <v>56055452.76</v>
      </c>
      <c r="H18" s="179"/>
      <c r="I18" s="179">
        <v>2618249473.84</v>
      </c>
    </row>
    <row r="19" ht="28.5" customHeight="true" spans="1:9">
      <c r="A19" s="217" t="s">
        <v>2010</v>
      </c>
      <c r="B19" s="216">
        <f>C19</f>
        <v>0</v>
      </c>
      <c r="C19" s="216"/>
      <c r="D19" s="179"/>
      <c r="E19" s="179"/>
      <c r="F19" s="179"/>
      <c r="G19" s="179"/>
      <c r="H19" s="179"/>
      <c r="I19" s="179"/>
    </row>
    <row r="20" ht="28.5" customHeight="true" spans="1:9">
      <c r="A20" s="217" t="s">
        <v>2011</v>
      </c>
      <c r="B20" s="216">
        <f>C20</f>
        <v>0</v>
      </c>
      <c r="C20" s="216"/>
      <c r="D20" s="179"/>
      <c r="E20" s="179"/>
      <c r="F20" s="179"/>
      <c r="G20" s="179"/>
      <c r="H20" s="179"/>
      <c r="I20" s="179"/>
    </row>
    <row r="21" ht="28.5" customHeight="true" spans="1:9">
      <c r="A21" s="279" t="s">
        <v>2012</v>
      </c>
      <c r="B21" s="216">
        <f t="shared" si="2"/>
        <v>21626119381.97</v>
      </c>
      <c r="C21" s="216"/>
      <c r="D21" s="179">
        <v>31217084.5</v>
      </c>
      <c r="E21" s="179">
        <v>-104174251.22</v>
      </c>
      <c r="F21" s="179">
        <v>21345805987.98</v>
      </c>
      <c r="G21" s="179">
        <v>1654986945.07</v>
      </c>
      <c r="H21" s="179"/>
      <c r="I21" s="179">
        <v>-1301716384.36</v>
      </c>
    </row>
    <row r="22" ht="28.5" customHeight="true" spans="1:9">
      <c r="A22" s="215" t="s">
        <v>2013</v>
      </c>
      <c r="B22" s="216">
        <f t="shared" si="2"/>
        <v>185276072997.88</v>
      </c>
      <c r="C22" s="216"/>
      <c r="D22" s="179">
        <v>70793254.41</v>
      </c>
      <c r="E22" s="179">
        <v>12804159685.26</v>
      </c>
      <c r="F22" s="179">
        <v>156326950450.1</v>
      </c>
      <c r="G22" s="179">
        <v>5825527398</v>
      </c>
      <c r="H22" s="179"/>
      <c r="I22" s="179">
        <v>10248642210.11</v>
      </c>
    </row>
    <row r="23" ht="28.5" customHeight="true" spans="1:9">
      <c r="A23" s="237"/>
      <c r="I23" s="231"/>
    </row>
  </sheetData>
  <mergeCells count="1">
    <mergeCell ref="A2:I2"/>
  </mergeCells>
  <printOptions horizontalCentered="true"/>
  <pageMargins left="0.161111111111111" right="0.161111111111111" top="0.60625" bottom="0.60625" header="0.302777777777778" footer="0.302777777777778"/>
  <pageSetup paperSize="9" scale="64" fitToHeight="0" orientation="landscape" horizontalDpi="600"/>
  <headerFooter alignWithMargins="0">
    <oddFooter>&amp;C第 &amp;P 页，共 &amp;N 页</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D6250"/>
  <sheetViews>
    <sheetView zoomScale="85" zoomScaleNormal="85" workbookViewId="0">
      <selection activeCell="E23" sqref="E23"/>
    </sheetView>
  </sheetViews>
  <sheetFormatPr defaultColWidth="18.6230769230769" defaultRowHeight="18" customHeight="true" outlineLevelCol="3"/>
  <cols>
    <col min="1" max="1" width="36.2538461538462" style="269" customWidth="true"/>
    <col min="2" max="2" width="43.5" style="270" customWidth="true"/>
    <col min="3" max="3" width="18.6230769230769" style="269" customWidth="true"/>
    <col min="4" max="16384" width="18.6230769230769" style="269"/>
  </cols>
  <sheetData>
    <row r="1" s="267" customFormat="true" customHeight="true" spans="1:2">
      <c r="A1" s="271" t="s">
        <v>2014</v>
      </c>
      <c r="B1" s="272"/>
    </row>
    <row r="2" ht="42.75" customHeight="true" spans="1:2">
      <c r="A2" s="273" t="s">
        <v>2015</v>
      </c>
      <c r="B2" s="274"/>
    </row>
    <row r="3" ht="24.95" customHeight="true" spans="1:2">
      <c r="A3" s="275"/>
      <c r="B3" s="265" t="s">
        <v>2016</v>
      </c>
    </row>
    <row r="4" ht="24.95" customHeight="true" spans="1:2">
      <c r="A4" s="275"/>
      <c r="B4" s="265" t="s">
        <v>1968</v>
      </c>
    </row>
    <row r="5" s="268" customFormat="true" ht="24.95" customHeight="true" spans="1:2">
      <c r="A5" s="276" t="s">
        <v>2017</v>
      </c>
      <c r="B5" s="276" t="s">
        <v>2018</v>
      </c>
    </row>
    <row r="6" ht="24.95" customHeight="true" spans="1:2">
      <c r="A6" s="266" t="s">
        <v>1971</v>
      </c>
      <c r="B6" s="179">
        <v>78023583.72</v>
      </c>
    </row>
    <row r="7" ht="24.95" customHeight="true" spans="1:2">
      <c r="A7" s="266" t="s">
        <v>1972</v>
      </c>
      <c r="B7" s="179">
        <v>10431344876.83</v>
      </c>
    </row>
    <row r="8" ht="24.95" customHeight="true" spans="1:2">
      <c r="A8" s="266" t="s">
        <v>1973</v>
      </c>
      <c r="B8" s="179">
        <v>56730184230.1</v>
      </c>
    </row>
    <row r="9" ht="24.95" customHeight="true" spans="1:2">
      <c r="A9" s="266" t="s">
        <v>1974</v>
      </c>
      <c r="B9" s="179">
        <v>5960158927.03</v>
      </c>
    </row>
    <row r="10" ht="24.95" customHeight="true" spans="1:2">
      <c r="A10" s="266" t="s">
        <v>1975</v>
      </c>
      <c r="B10" s="179">
        <v>3484936414.59</v>
      </c>
    </row>
    <row r="11" ht="24.95" customHeight="true" spans="1:2">
      <c r="A11" s="276" t="s">
        <v>2019</v>
      </c>
      <c r="B11" s="277">
        <f>SUM(B6:B10)</f>
        <v>76684648032.27</v>
      </c>
    </row>
    <row r="12" s="267" customFormat="true" customHeight="true" spans="2:2">
      <c r="B12" s="272"/>
    </row>
    <row r="13" s="267" customFormat="true" customHeight="true" spans="2:2">
      <c r="B13" s="272"/>
    </row>
    <row r="14" s="267" customFormat="true" customHeight="true" spans="2:2">
      <c r="B14" s="272"/>
    </row>
    <row r="15" s="267" customFormat="true" customHeight="true" spans="2:2">
      <c r="B15" s="272"/>
    </row>
    <row r="16" s="267" customFormat="true" customHeight="true" spans="2:2">
      <c r="B16" s="272"/>
    </row>
    <row r="17" s="267" customFormat="true" customHeight="true" spans="2:2">
      <c r="B17" s="272"/>
    </row>
    <row r="18" s="267" customFormat="true" customHeight="true" spans="2:2">
      <c r="B18" s="272"/>
    </row>
    <row r="19" s="267" customFormat="true" customHeight="true" spans="2:2">
      <c r="B19" s="272"/>
    </row>
    <row r="20" s="267" customFormat="true" customHeight="true" spans="2:2">
      <c r="B20" s="272"/>
    </row>
    <row r="21" s="267" customFormat="true" customHeight="true" spans="2:2">
      <c r="B21" s="272"/>
    </row>
    <row r="22" s="267" customFormat="true" customHeight="true" spans="2:2">
      <c r="B22" s="272"/>
    </row>
    <row r="23" s="267" customFormat="true" customHeight="true" spans="2:2">
      <c r="B23" s="272"/>
    </row>
    <row r="24" s="267" customFormat="true" customHeight="true" spans="2:2">
      <c r="B24" s="272"/>
    </row>
    <row r="25" s="267" customFormat="true" customHeight="true" spans="2:2">
      <c r="B25" s="272"/>
    </row>
    <row r="26" s="267" customFormat="true" customHeight="true" spans="2:2">
      <c r="B26" s="272"/>
    </row>
    <row r="27" s="267" customFormat="true" customHeight="true" spans="2:2">
      <c r="B27" s="272"/>
    </row>
    <row r="28" s="267" customFormat="true" customHeight="true" spans="2:2">
      <c r="B28" s="272"/>
    </row>
    <row r="29" s="267" customFormat="true" customHeight="true" spans="2:2">
      <c r="B29" s="272"/>
    </row>
    <row r="30" s="267" customFormat="true" customHeight="true" spans="2:2">
      <c r="B30" s="272"/>
    </row>
    <row r="31" s="267" customFormat="true" customHeight="true" spans="2:2">
      <c r="B31" s="272"/>
    </row>
    <row r="32" s="267" customFormat="true" customHeight="true" spans="2:2">
      <c r="B32" s="272"/>
    </row>
    <row r="33" s="267" customFormat="true" customHeight="true" spans="2:2">
      <c r="B33" s="272"/>
    </row>
    <row r="34" s="267" customFormat="true" customHeight="true" spans="2:2">
      <c r="B34" s="272"/>
    </row>
    <row r="35" s="267" customFormat="true" customHeight="true" spans="2:2">
      <c r="B35" s="272"/>
    </row>
    <row r="36" s="267" customFormat="true" customHeight="true" spans="2:2">
      <c r="B36" s="272"/>
    </row>
    <row r="37" s="267" customFormat="true" customHeight="true" spans="2:2">
      <c r="B37" s="272"/>
    </row>
    <row r="38" s="267" customFormat="true" customHeight="true" spans="2:2">
      <c r="B38" s="272"/>
    </row>
    <row r="39" s="267" customFormat="true" customHeight="true" spans="2:2">
      <c r="B39" s="272"/>
    </row>
    <row r="40" s="267" customFormat="true" customHeight="true" spans="2:2">
      <c r="B40" s="272"/>
    </row>
    <row r="41" s="267" customFormat="true" customHeight="true" spans="2:2">
      <c r="B41" s="272"/>
    </row>
    <row r="42" s="267" customFormat="true" customHeight="true" spans="2:2">
      <c r="B42" s="272"/>
    </row>
    <row r="43" s="267" customFormat="true" customHeight="true" spans="2:2">
      <c r="B43" s="272"/>
    </row>
    <row r="44" s="267" customFormat="true" customHeight="true" spans="2:2">
      <c r="B44" s="272"/>
    </row>
    <row r="45" s="267" customFormat="true" customHeight="true" spans="2:2">
      <c r="B45" s="272"/>
    </row>
    <row r="46" s="267" customFormat="true" customHeight="true" spans="2:2">
      <c r="B46" s="272"/>
    </row>
    <row r="47" s="267" customFormat="true" customHeight="true" spans="2:2">
      <c r="B47" s="272"/>
    </row>
    <row r="48" s="267" customFormat="true" customHeight="true" spans="2:2">
      <c r="B48" s="272"/>
    </row>
    <row r="49" s="267" customFormat="true" customHeight="true" spans="2:2">
      <c r="B49" s="272"/>
    </row>
    <row r="50" s="267" customFormat="true" customHeight="true" spans="2:2">
      <c r="B50" s="272"/>
    </row>
    <row r="51" s="267" customFormat="true" customHeight="true" spans="2:2">
      <c r="B51" s="272"/>
    </row>
    <row r="52" s="267" customFormat="true" customHeight="true" spans="2:2">
      <c r="B52" s="272"/>
    </row>
    <row r="53" s="267" customFormat="true" customHeight="true" spans="2:2">
      <c r="B53" s="272"/>
    </row>
    <row r="54" s="267" customFormat="true" customHeight="true" spans="2:2">
      <c r="B54" s="272"/>
    </row>
    <row r="55" s="267" customFormat="true" customHeight="true" spans="2:2">
      <c r="B55" s="272"/>
    </row>
    <row r="56" s="267" customFormat="true" customHeight="true" spans="2:2">
      <c r="B56" s="272"/>
    </row>
    <row r="57" s="267" customFormat="true" customHeight="true" spans="2:2">
      <c r="B57" s="272"/>
    </row>
    <row r="58" s="267" customFormat="true" customHeight="true" spans="2:2">
      <c r="B58" s="272"/>
    </row>
    <row r="59" s="267" customFormat="true" customHeight="true" spans="2:2">
      <c r="B59" s="272"/>
    </row>
    <row r="60" s="267" customFormat="true" customHeight="true" spans="2:2">
      <c r="B60" s="272"/>
    </row>
    <row r="61" s="267" customFormat="true" customHeight="true" spans="2:2">
      <c r="B61" s="272"/>
    </row>
    <row r="62" s="267" customFormat="true" customHeight="true" spans="2:2">
      <c r="B62" s="272"/>
    </row>
    <row r="63" s="267" customFormat="true" customHeight="true" spans="2:2">
      <c r="B63" s="272"/>
    </row>
    <row r="64" s="267" customFormat="true" customHeight="true" spans="2:2">
      <c r="B64" s="272"/>
    </row>
    <row r="65" s="267" customFormat="true" customHeight="true" spans="2:2">
      <c r="B65" s="272"/>
    </row>
    <row r="66" s="267" customFormat="true" customHeight="true" spans="2:2">
      <c r="B66" s="272"/>
    </row>
    <row r="67" s="267" customFormat="true" customHeight="true" spans="2:2">
      <c r="B67" s="272"/>
    </row>
    <row r="68" s="267" customFormat="true" customHeight="true" spans="2:2">
      <c r="B68" s="272"/>
    </row>
    <row r="69" s="267" customFormat="true" customHeight="true" spans="2:2">
      <c r="B69" s="272"/>
    </row>
    <row r="70" s="267" customFormat="true" customHeight="true" spans="2:2">
      <c r="B70" s="272"/>
    </row>
    <row r="71" s="267" customFormat="true" customHeight="true" spans="2:2">
      <c r="B71" s="272"/>
    </row>
    <row r="72" s="267" customFormat="true" customHeight="true" spans="2:2">
      <c r="B72" s="272"/>
    </row>
    <row r="73" s="267" customFormat="true" customHeight="true" spans="2:2">
      <c r="B73" s="272"/>
    </row>
    <row r="74" s="267" customFormat="true" customHeight="true" spans="2:2">
      <c r="B74" s="272"/>
    </row>
    <row r="75" s="267" customFormat="true" customHeight="true" spans="2:2">
      <c r="B75" s="272"/>
    </row>
    <row r="76" s="267" customFormat="true" customHeight="true" spans="2:2">
      <c r="B76" s="272"/>
    </row>
    <row r="77" s="267" customFormat="true" customHeight="true" spans="2:2">
      <c r="B77" s="272"/>
    </row>
    <row r="78" s="267" customFormat="true" customHeight="true" spans="2:2">
      <c r="B78" s="272"/>
    </row>
    <row r="79" s="267" customFormat="true" customHeight="true" spans="2:2">
      <c r="B79" s="272"/>
    </row>
    <row r="80" s="267" customFormat="true" customHeight="true" spans="2:2">
      <c r="B80" s="272"/>
    </row>
    <row r="81" s="267" customFormat="true" customHeight="true" spans="2:2">
      <c r="B81" s="272"/>
    </row>
    <row r="82" s="267" customFormat="true" customHeight="true" spans="2:2">
      <c r="B82" s="272"/>
    </row>
    <row r="83" s="267" customFormat="true" customHeight="true" spans="2:2">
      <c r="B83" s="272"/>
    </row>
    <row r="84" s="267" customFormat="true" customHeight="true" spans="2:2">
      <c r="B84" s="272"/>
    </row>
    <row r="85" s="267" customFormat="true" customHeight="true" spans="2:2">
      <c r="B85" s="272"/>
    </row>
    <row r="86" s="267" customFormat="true" customHeight="true" spans="2:2">
      <c r="B86" s="272"/>
    </row>
    <row r="87" s="267" customFormat="true" customHeight="true" spans="2:2">
      <c r="B87" s="272"/>
    </row>
    <row r="88" s="267" customFormat="true" customHeight="true" spans="2:2">
      <c r="B88" s="272"/>
    </row>
    <row r="89" s="267" customFormat="true" customHeight="true" spans="2:2">
      <c r="B89" s="272"/>
    </row>
    <row r="90" s="267" customFormat="true" customHeight="true" spans="2:2">
      <c r="B90" s="272"/>
    </row>
    <row r="91" s="267" customFormat="true" customHeight="true" spans="2:2">
      <c r="B91" s="272"/>
    </row>
    <row r="92" s="267" customFormat="true" customHeight="true" spans="2:2">
      <c r="B92" s="272"/>
    </row>
    <row r="93" s="267" customFormat="true" customHeight="true" spans="2:2">
      <c r="B93" s="272"/>
    </row>
    <row r="94" s="267" customFormat="true" customHeight="true" spans="2:2">
      <c r="B94" s="272"/>
    </row>
    <row r="95" s="267" customFormat="true" customHeight="true" spans="2:2">
      <c r="B95" s="272"/>
    </row>
    <row r="96" s="267" customFormat="true" customHeight="true" spans="2:2">
      <c r="B96" s="272"/>
    </row>
    <row r="97" s="267" customFormat="true" customHeight="true" spans="2:2">
      <c r="B97" s="272"/>
    </row>
    <row r="98" s="267" customFormat="true" customHeight="true" spans="2:2">
      <c r="B98" s="272"/>
    </row>
    <row r="99" s="267" customFormat="true" customHeight="true" spans="2:2">
      <c r="B99" s="272"/>
    </row>
    <row r="100" s="267" customFormat="true" customHeight="true" spans="2:2">
      <c r="B100" s="272"/>
    </row>
    <row r="101" s="267" customFormat="true" customHeight="true" spans="2:2">
      <c r="B101" s="272"/>
    </row>
    <row r="102" s="267" customFormat="true" customHeight="true" spans="2:2">
      <c r="B102" s="272"/>
    </row>
    <row r="103" s="267" customFormat="true" customHeight="true" spans="2:2">
      <c r="B103" s="272"/>
    </row>
    <row r="104" s="267" customFormat="true" customHeight="true" spans="2:2">
      <c r="B104" s="272"/>
    </row>
    <row r="105" s="267" customFormat="true" customHeight="true" spans="2:2">
      <c r="B105" s="272"/>
    </row>
    <row r="106" s="267" customFormat="true" customHeight="true" spans="2:2">
      <c r="B106" s="272"/>
    </row>
    <row r="107" s="267" customFormat="true" customHeight="true" spans="2:2">
      <c r="B107" s="272"/>
    </row>
    <row r="108" s="267" customFormat="true" customHeight="true" spans="2:2">
      <c r="B108" s="272"/>
    </row>
    <row r="109" s="267" customFormat="true" customHeight="true" spans="2:2">
      <c r="B109" s="272"/>
    </row>
    <row r="110" s="267" customFormat="true" customHeight="true" spans="2:2">
      <c r="B110" s="272"/>
    </row>
    <row r="111" s="267" customFormat="true" customHeight="true" spans="2:2">
      <c r="B111" s="272"/>
    </row>
    <row r="112" s="267" customFormat="true" customHeight="true" spans="2:2">
      <c r="B112" s="272"/>
    </row>
    <row r="113" s="267" customFormat="true" customHeight="true" spans="2:2">
      <c r="B113" s="272"/>
    </row>
    <row r="114" s="267" customFormat="true" customHeight="true" spans="2:2">
      <c r="B114" s="272"/>
    </row>
    <row r="115" s="267" customFormat="true" customHeight="true" spans="2:2">
      <c r="B115" s="272"/>
    </row>
    <row r="116" s="267" customFormat="true" customHeight="true" spans="2:2">
      <c r="B116" s="272"/>
    </row>
    <row r="117" s="267" customFormat="true" customHeight="true" spans="2:2">
      <c r="B117" s="272"/>
    </row>
    <row r="118" s="267" customFormat="true" customHeight="true" spans="2:2">
      <c r="B118" s="272"/>
    </row>
    <row r="119" s="267" customFormat="true" customHeight="true" spans="2:2">
      <c r="B119" s="272"/>
    </row>
    <row r="120" s="267" customFormat="true" customHeight="true" spans="2:2">
      <c r="B120" s="272"/>
    </row>
    <row r="121" s="267" customFormat="true" customHeight="true" spans="2:2">
      <c r="B121" s="272"/>
    </row>
    <row r="122" s="267" customFormat="true" customHeight="true" spans="2:2">
      <c r="B122" s="272"/>
    </row>
    <row r="123" s="267" customFormat="true" customHeight="true" spans="2:2">
      <c r="B123" s="272"/>
    </row>
    <row r="124" s="267" customFormat="true" customHeight="true" spans="2:2">
      <c r="B124" s="272"/>
    </row>
    <row r="125" s="267" customFormat="true" customHeight="true" spans="2:2">
      <c r="B125" s="272"/>
    </row>
    <row r="126" s="267" customFormat="true" customHeight="true" spans="2:2">
      <c r="B126" s="272"/>
    </row>
    <row r="127" s="267" customFormat="true" customHeight="true" spans="2:2">
      <c r="B127" s="272"/>
    </row>
    <row r="128" s="267" customFormat="true" customHeight="true" spans="2:2">
      <c r="B128" s="272"/>
    </row>
    <row r="129" s="267" customFormat="true" customHeight="true" spans="2:2">
      <c r="B129" s="272"/>
    </row>
    <row r="130" s="267" customFormat="true" customHeight="true" spans="2:2">
      <c r="B130" s="272"/>
    </row>
    <row r="131" s="267" customFormat="true" customHeight="true" spans="2:2">
      <c r="B131" s="272"/>
    </row>
    <row r="132" s="267" customFormat="true" customHeight="true" spans="2:2">
      <c r="B132" s="272"/>
    </row>
    <row r="133" s="267" customFormat="true" customHeight="true" spans="2:2">
      <c r="B133" s="272"/>
    </row>
    <row r="134" s="267" customFormat="true" customHeight="true" spans="2:2">
      <c r="B134" s="272"/>
    </row>
    <row r="135" s="267" customFormat="true" customHeight="true" spans="2:2">
      <c r="B135" s="272"/>
    </row>
    <row r="136" s="267" customFormat="true" customHeight="true" spans="2:2">
      <c r="B136" s="272"/>
    </row>
    <row r="137" s="267" customFormat="true" customHeight="true" spans="2:2">
      <c r="B137" s="272"/>
    </row>
    <row r="138" s="267" customFormat="true" customHeight="true" spans="2:2">
      <c r="B138" s="272"/>
    </row>
    <row r="139" s="267" customFormat="true" customHeight="true" spans="2:2">
      <c r="B139" s="272"/>
    </row>
    <row r="140" s="267" customFormat="true" customHeight="true" spans="2:2">
      <c r="B140" s="272"/>
    </row>
    <row r="141" s="267" customFormat="true" customHeight="true" spans="2:2">
      <c r="B141" s="272"/>
    </row>
    <row r="142" s="267" customFormat="true" customHeight="true" spans="2:2">
      <c r="B142" s="272"/>
    </row>
    <row r="143" s="267" customFormat="true" customHeight="true" spans="2:2">
      <c r="B143" s="272"/>
    </row>
    <row r="144" s="267" customFormat="true" customHeight="true" spans="2:2">
      <c r="B144" s="272"/>
    </row>
    <row r="145" s="267" customFormat="true" customHeight="true" spans="2:2">
      <c r="B145" s="272"/>
    </row>
    <row r="146" s="267" customFormat="true" customHeight="true" spans="2:2">
      <c r="B146" s="272"/>
    </row>
    <row r="147" s="267" customFormat="true" customHeight="true" spans="2:2">
      <c r="B147" s="272"/>
    </row>
    <row r="148" s="267" customFormat="true" customHeight="true" spans="2:2">
      <c r="B148" s="272"/>
    </row>
    <row r="149" s="267" customFormat="true" customHeight="true" spans="2:2">
      <c r="B149" s="272"/>
    </row>
    <row r="150" s="267" customFormat="true" customHeight="true" spans="2:2">
      <c r="B150" s="272"/>
    </row>
    <row r="151" s="267" customFormat="true" customHeight="true" spans="2:2">
      <c r="B151" s="272"/>
    </row>
    <row r="152" s="267" customFormat="true" customHeight="true" spans="2:2">
      <c r="B152" s="272"/>
    </row>
    <row r="153" s="267" customFormat="true" customHeight="true" spans="2:2">
      <c r="B153" s="272"/>
    </row>
    <row r="154" s="267" customFormat="true" customHeight="true" spans="2:2">
      <c r="B154" s="272"/>
    </row>
    <row r="155" s="267" customFormat="true" customHeight="true" spans="2:2">
      <c r="B155" s="272"/>
    </row>
    <row r="156" s="267" customFormat="true" customHeight="true" spans="2:2">
      <c r="B156" s="272"/>
    </row>
    <row r="157" s="267" customFormat="true" customHeight="true" spans="2:2">
      <c r="B157" s="272"/>
    </row>
    <row r="158" s="267" customFormat="true" customHeight="true" spans="2:2">
      <c r="B158" s="272"/>
    </row>
    <row r="159" s="267" customFormat="true" customHeight="true" spans="2:2">
      <c r="B159" s="272"/>
    </row>
    <row r="160" s="267" customFormat="true" customHeight="true" spans="2:2">
      <c r="B160" s="272"/>
    </row>
    <row r="161" s="267" customFormat="true" customHeight="true" spans="2:2">
      <c r="B161" s="272"/>
    </row>
    <row r="162" s="267" customFormat="true" customHeight="true" spans="2:2">
      <c r="B162" s="272"/>
    </row>
    <row r="163" s="267" customFormat="true" customHeight="true" spans="2:2">
      <c r="B163" s="272"/>
    </row>
    <row r="164" s="267" customFormat="true" customHeight="true" spans="2:2">
      <c r="B164" s="272"/>
    </row>
    <row r="165" s="267" customFormat="true" customHeight="true" spans="2:2">
      <c r="B165" s="272"/>
    </row>
    <row r="166" s="267" customFormat="true" customHeight="true" spans="2:2">
      <c r="B166" s="272"/>
    </row>
    <row r="167" s="267" customFormat="true" customHeight="true" spans="2:2">
      <c r="B167" s="272"/>
    </row>
    <row r="168" s="267" customFormat="true" customHeight="true" spans="2:2">
      <c r="B168" s="272"/>
    </row>
    <row r="169" s="267" customFormat="true" customHeight="true" spans="2:2">
      <c r="B169" s="272"/>
    </row>
    <row r="170" s="267" customFormat="true" customHeight="true" spans="2:2">
      <c r="B170" s="272"/>
    </row>
    <row r="171" s="267" customFormat="true" customHeight="true" spans="2:2">
      <c r="B171" s="272"/>
    </row>
    <row r="172" s="267" customFormat="true" customHeight="true" spans="2:2">
      <c r="B172" s="272"/>
    </row>
    <row r="173" s="267" customFormat="true" customHeight="true" spans="2:2">
      <c r="B173" s="272"/>
    </row>
    <row r="174" s="267" customFormat="true" customHeight="true" spans="2:2">
      <c r="B174" s="272"/>
    </row>
    <row r="175" s="267" customFormat="true" customHeight="true" spans="2:2">
      <c r="B175" s="272"/>
    </row>
    <row r="176" s="267" customFormat="true" customHeight="true" spans="2:2">
      <c r="B176" s="272"/>
    </row>
    <row r="177" s="267" customFormat="true" customHeight="true" spans="2:2">
      <c r="B177" s="272"/>
    </row>
    <row r="178" s="267" customFormat="true" customHeight="true" spans="2:2">
      <c r="B178" s="272"/>
    </row>
    <row r="179" s="267" customFormat="true" customHeight="true" spans="2:2">
      <c r="B179" s="272"/>
    </row>
    <row r="180" s="267" customFormat="true" customHeight="true" spans="2:2">
      <c r="B180" s="272"/>
    </row>
    <row r="181" s="267" customFormat="true" customHeight="true" spans="2:2">
      <c r="B181" s="272"/>
    </row>
    <row r="182" s="267" customFormat="true" customHeight="true" spans="2:2">
      <c r="B182" s="272"/>
    </row>
    <row r="183" s="267" customFormat="true" customHeight="true" spans="2:2">
      <c r="B183" s="272"/>
    </row>
    <row r="184" s="267" customFormat="true" customHeight="true" spans="2:2">
      <c r="B184" s="272"/>
    </row>
    <row r="185" s="267" customFormat="true" customHeight="true" spans="2:2">
      <c r="B185" s="272"/>
    </row>
    <row r="186" s="267" customFormat="true" customHeight="true" spans="2:2">
      <c r="B186" s="272"/>
    </row>
    <row r="187" s="267" customFormat="true" customHeight="true" spans="2:2">
      <c r="B187" s="272"/>
    </row>
    <row r="188" s="267" customFormat="true" customHeight="true" spans="2:2">
      <c r="B188" s="272"/>
    </row>
    <row r="189" s="267" customFormat="true" customHeight="true" spans="2:2">
      <c r="B189" s="272"/>
    </row>
    <row r="190" s="267" customFormat="true" customHeight="true" spans="2:2">
      <c r="B190" s="272"/>
    </row>
    <row r="191" s="267" customFormat="true" customHeight="true" spans="2:2">
      <c r="B191" s="272"/>
    </row>
    <row r="192" s="267" customFormat="true" customHeight="true" spans="2:2">
      <c r="B192" s="272"/>
    </row>
    <row r="193" s="267" customFormat="true" customHeight="true" spans="2:2">
      <c r="B193" s="272"/>
    </row>
    <row r="194" s="267" customFormat="true" customHeight="true" spans="2:2">
      <c r="B194" s="272"/>
    </row>
    <row r="195" s="267" customFormat="true" customHeight="true" spans="2:2">
      <c r="B195" s="272"/>
    </row>
    <row r="196" s="267" customFormat="true" customHeight="true" spans="2:2">
      <c r="B196" s="272"/>
    </row>
    <row r="197" s="267" customFormat="true" customHeight="true" spans="2:2">
      <c r="B197" s="272"/>
    </row>
    <row r="198" s="267" customFormat="true" customHeight="true" spans="2:2">
      <c r="B198" s="272"/>
    </row>
    <row r="199" s="267" customFormat="true" customHeight="true" spans="2:2">
      <c r="B199" s="272"/>
    </row>
    <row r="200" s="267" customFormat="true" customHeight="true" spans="2:2">
      <c r="B200" s="272"/>
    </row>
    <row r="201" s="267" customFormat="true" customHeight="true" spans="2:2">
      <c r="B201" s="272"/>
    </row>
    <row r="202" s="267" customFormat="true" customHeight="true" spans="2:2">
      <c r="B202" s="272"/>
    </row>
    <row r="203" s="267" customFormat="true" customHeight="true" spans="2:2">
      <c r="B203" s="272"/>
    </row>
    <row r="204" s="267" customFormat="true" customHeight="true" spans="2:2">
      <c r="B204" s="272"/>
    </row>
    <row r="205" s="267" customFormat="true" customHeight="true" spans="2:2">
      <c r="B205" s="272"/>
    </row>
    <row r="206" s="267" customFormat="true" customHeight="true" spans="2:2">
      <c r="B206" s="272"/>
    </row>
    <row r="207" s="267" customFormat="true" customHeight="true" spans="2:2">
      <c r="B207" s="272"/>
    </row>
    <row r="208" s="267" customFormat="true" customHeight="true" spans="2:2">
      <c r="B208" s="272"/>
    </row>
    <row r="209" s="267" customFormat="true" customHeight="true" spans="2:2">
      <c r="B209" s="272"/>
    </row>
    <row r="210" s="267" customFormat="true" customHeight="true" spans="2:2">
      <c r="B210" s="272"/>
    </row>
    <row r="211" s="267" customFormat="true" customHeight="true" spans="2:2">
      <c r="B211" s="272"/>
    </row>
    <row r="212" s="267" customFormat="true" customHeight="true" spans="2:2">
      <c r="B212" s="272"/>
    </row>
    <row r="213" s="267" customFormat="true" customHeight="true" spans="2:2">
      <c r="B213" s="272"/>
    </row>
    <row r="214" s="267" customFormat="true" customHeight="true" spans="2:2">
      <c r="B214" s="272"/>
    </row>
    <row r="215" s="267" customFormat="true" customHeight="true" spans="2:2">
      <c r="B215" s="272"/>
    </row>
    <row r="216" s="267" customFormat="true" customHeight="true" spans="2:2">
      <c r="B216" s="272"/>
    </row>
    <row r="217" s="267" customFormat="true" customHeight="true" spans="2:2">
      <c r="B217" s="272"/>
    </row>
    <row r="218" s="267" customFormat="true" customHeight="true" spans="2:2">
      <c r="B218" s="272"/>
    </row>
    <row r="219" s="267" customFormat="true" customHeight="true" spans="2:2">
      <c r="B219" s="272"/>
    </row>
    <row r="220" s="267" customFormat="true" customHeight="true" spans="2:2">
      <c r="B220" s="272"/>
    </row>
    <row r="221" s="267" customFormat="true" customHeight="true" spans="2:2">
      <c r="B221" s="272"/>
    </row>
    <row r="222" s="267" customFormat="true" customHeight="true" spans="2:2">
      <c r="B222" s="272"/>
    </row>
    <row r="223" s="267" customFormat="true" customHeight="true" spans="2:2">
      <c r="B223" s="272"/>
    </row>
    <row r="224" s="267" customFormat="true" customHeight="true" spans="2:2">
      <c r="B224" s="272"/>
    </row>
    <row r="225" s="267" customFormat="true" customHeight="true" spans="2:2">
      <c r="B225" s="272"/>
    </row>
    <row r="226" s="267" customFormat="true" customHeight="true" spans="2:2">
      <c r="B226" s="272"/>
    </row>
    <row r="227" s="267" customFormat="true" customHeight="true" spans="2:2">
      <c r="B227" s="272"/>
    </row>
    <row r="228" s="267" customFormat="true" customHeight="true" spans="2:2">
      <c r="B228" s="272"/>
    </row>
    <row r="229" s="267" customFormat="true" customHeight="true" spans="2:2">
      <c r="B229" s="272"/>
    </row>
    <row r="230" s="267" customFormat="true" customHeight="true" spans="2:2">
      <c r="B230" s="272"/>
    </row>
    <row r="231" s="267" customFormat="true" customHeight="true" spans="2:2">
      <c r="B231" s="272"/>
    </row>
    <row r="232" s="267" customFormat="true" customHeight="true" spans="2:2">
      <c r="B232" s="272"/>
    </row>
    <row r="233" s="267" customFormat="true" customHeight="true" spans="2:2">
      <c r="B233" s="272"/>
    </row>
    <row r="234" s="267" customFormat="true" customHeight="true" spans="2:2">
      <c r="B234" s="272"/>
    </row>
    <row r="235" s="267" customFormat="true" customHeight="true" spans="2:2">
      <c r="B235" s="272"/>
    </row>
    <row r="236" s="267" customFormat="true" customHeight="true" spans="2:2">
      <c r="B236" s="272"/>
    </row>
    <row r="237" s="267" customFormat="true" customHeight="true" spans="2:2">
      <c r="B237" s="272"/>
    </row>
    <row r="238" s="267" customFormat="true" customHeight="true" spans="2:2">
      <c r="B238" s="272"/>
    </row>
    <row r="239" s="267" customFormat="true" customHeight="true" spans="2:2">
      <c r="B239" s="272"/>
    </row>
    <row r="240" s="267" customFormat="true" customHeight="true" spans="2:2">
      <c r="B240" s="272"/>
    </row>
    <row r="241" s="267" customFormat="true" customHeight="true" spans="2:2">
      <c r="B241" s="272"/>
    </row>
    <row r="242" s="267" customFormat="true" customHeight="true" spans="2:2">
      <c r="B242" s="272"/>
    </row>
    <row r="243" s="267" customFormat="true" customHeight="true" spans="2:2">
      <c r="B243" s="272"/>
    </row>
    <row r="244" s="267" customFormat="true" customHeight="true" spans="2:2">
      <c r="B244" s="272"/>
    </row>
    <row r="245" s="267" customFormat="true" customHeight="true" spans="2:2">
      <c r="B245" s="272"/>
    </row>
    <row r="246" s="267" customFormat="true" customHeight="true" spans="2:2">
      <c r="B246" s="272"/>
    </row>
    <row r="247" s="267" customFormat="true" customHeight="true" spans="2:2">
      <c r="B247" s="272"/>
    </row>
    <row r="248" s="267" customFormat="true" customHeight="true" spans="2:2">
      <c r="B248" s="272"/>
    </row>
    <row r="249" s="267" customFormat="true" customHeight="true" spans="2:2">
      <c r="B249" s="272"/>
    </row>
    <row r="250" s="267" customFormat="true" customHeight="true" spans="2:2">
      <c r="B250" s="272"/>
    </row>
    <row r="251" s="267" customFormat="true" customHeight="true" spans="2:2">
      <c r="B251" s="272"/>
    </row>
    <row r="252" s="267" customFormat="true" customHeight="true" spans="2:2">
      <c r="B252" s="272"/>
    </row>
    <row r="253" s="267" customFormat="true" customHeight="true" spans="2:2">
      <c r="B253" s="272"/>
    </row>
    <row r="254" s="267" customFormat="true" customHeight="true" spans="2:2">
      <c r="B254" s="272"/>
    </row>
    <row r="255" s="267" customFormat="true" customHeight="true" spans="2:2">
      <c r="B255" s="272"/>
    </row>
    <row r="256" s="267" customFormat="true" customHeight="true" spans="2:2">
      <c r="B256" s="272"/>
    </row>
    <row r="257" s="267" customFormat="true" customHeight="true" spans="2:2">
      <c r="B257" s="272"/>
    </row>
    <row r="258" s="267" customFormat="true" customHeight="true" spans="2:2">
      <c r="B258" s="272"/>
    </row>
    <row r="259" s="267" customFormat="true" customHeight="true" spans="2:2">
      <c r="B259" s="272"/>
    </row>
    <row r="260" s="267" customFormat="true" customHeight="true" spans="2:2">
      <c r="B260" s="272"/>
    </row>
    <row r="261" s="267" customFormat="true" customHeight="true" spans="2:2">
      <c r="B261" s="272"/>
    </row>
    <row r="262" s="267" customFormat="true" customHeight="true" spans="2:2">
      <c r="B262" s="272"/>
    </row>
    <row r="263" s="267" customFormat="true" customHeight="true" spans="2:2">
      <c r="B263" s="272"/>
    </row>
    <row r="264" s="267" customFormat="true" customHeight="true" spans="2:2">
      <c r="B264" s="272"/>
    </row>
    <row r="265" s="267" customFormat="true" customHeight="true" spans="2:2">
      <c r="B265" s="272"/>
    </row>
    <row r="266" s="267" customFormat="true" customHeight="true" spans="2:2">
      <c r="B266" s="272"/>
    </row>
    <row r="267" s="267" customFormat="true" customHeight="true" spans="2:2">
      <c r="B267" s="272"/>
    </row>
    <row r="268" s="267" customFormat="true" customHeight="true" spans="2:2">
      <c r="B268" s="272"/>
    </row>
    <row r="269" s="267" customFormat="true" customHeight="true" spans="2:2">
      <c r="B269" s="272"/>
    </row>
    <row r="270" s="267" customFormat="true" customHeight="true" spans="2:2">
      <c r="B270" s="272"/>
    </row>
    <row r="271" s="267" customFormat="true" customHeight="true" spans="2:2">
      <c r="B271" s="272"/>
    </row>
    <row r="272" s="267" customFormat="true" customHeight="true" spans="2:2">
      <c r="B272" s="272"/>
    </row>
    <row r="273" s="267" customFormat="true" customHeight="true" spans="2:2">
      <c r="B273" s="272"/>
    </row>
    <row r="274" s="267" customFormat="true" customHeight="true" spans="2:2">
      <c r="B274" s="272"/>
    </row>
    <row r="275" s="267" customFormat="true" customHeight="true" spans="2:2">
      <c r="B275" s="272"/>
    </row>
    <row r="276" s="267" customFormat="true" customHeight="true" spans="2:2">
      <c r="B276" s="272"/>
    </row>
    <row r="277" s="267" customFormat="true" customHeight="true" spans="2:2">
      <c r="B277" s="272"/>
    </row>
    <row r="278" s="267" customFormat="true" customHeight="true" spans="2:2">
      <c r="B278" s="272"/>
    </row>
    <row r="279" s="267" customFormat="true" customHeight="true" spans="2:2">
      <c r="B279" s="272"/>
    </row>
    <row r="280" s="267" customFormat="true" customHeight="true" spans="2:2">
      <c r="B280" s="272"/>
    </row>
    <row r="281" s="267" customFormat="true" customHeight="true" spans="2:2">
      <c r="B281" s="272"/>
    </row>
    <row r="282" s="267" customFormat="true" customHeight="true" spans="2:2">
      <c r="B282" s="272"/>
    </row>
    <row r="283" s="267" customFormat="true" customHeight="true" spans="2:2">
      <c r="B283" s="272"/>
    </row>
    <row r="284" s="267" customFormat="true" customHeight="true" spans="2:2">
      <c r="B284" s="272"/>
    </row>
    <row r="285" s="267" customFormat="true" customHeight="true" spans="2:2">
      <c r="B285" s="272"/>
    </row>
    <row r="286" s="267" customFormat="true" customHeight="true" spans="2:2">
      <c r="B286" s="272"/>
    </row>
    <row r="287" s="267" customFormat="true" customHeight="true" spans="2:2">
      <c r="B287" s="272"/>
    </row>
    <row r="288" s="267" customFormat="true" customHeight="true" spans="2:2">
      <c r="B288" s="272"/>
    </row>
    <row r="289" s="267" customFormat="true" customHeight="true" spans="2:2">
      <c r="B289" s="272"/>
    </row>
    <row r="290" s="267" customFormat="true" customHeight="true" spans="2:2">
      <c r="B290" s="272"/>
    </row>
    <row r="291" s="267" customFormat="true" customHeight="true" spans="2:2">
      <c r="B291" s="272"/>
    </row>
    <row r="292" s="267" customFormat="true" customHeight="true" spans="2:2">
      <c r="B292" s="272"/>
    </row>
    <row r="293" s="267" customFormat="true" customHeight="true" spans="2:2">
      <c r="B293" s="272"/>
    </row>
    <row r="294" s="267" customFormat="true" customHeight="true" spans="2:2">
      <c r="B294" s="272"/>
    </row>
    <row r="295" s="267" customFormat="true" customHeight="true" spans="2:2">
      <c r="B295" s="272"/>
    </row>
    <row r="296" s="267" customFormat="true" customHeight="true" spans="2:2">
      <c r="B296" s="272"/>
    </row>
    <row r="297" s="267" customFormat="true" customHeight="true" spans="2:2">
      <c r="B297" s="272"/>
    </row>
    <row r="298" s="267" customFormat="true" customHeight="true" spans="2:2">
      <c r="B298" s="272"/>
    </row>
    <row r="299" s="267" customFormat="true" customHeight="true" spans="2:2">
      <c r="B299" s="272"/>
    </row>
    <row r="300" s="267" customFormat="true" customHeight="true" spans="2:2">
      <c r="B300" s="272"/>
    </row>
    <row r="301" s="267" customFormat="true" customHeight="true" spans="2:2">
      <c r="B301" s="272"/>
    </row>
    <row r="302" s="267" customFormat="true" customHeight="true" spans="2:2">
      <c r="B302" s="272"/>
    </row>
    <row r="303" s="267" customFormat="true" customHeight="true" spans="2:2">
      <c r="B303" s="272"/>
    </row>
    <row r="304" s="267" customFormat="true" customHeight="true" spans="2:2">
      <c r="B304" s="272"/>
    </row>
    <row r="305" s="267" customFormat="true" customHeight="true" spans="2:2">
      <c r="B305" s="272"/>
    </row>
    <row r="306" s="267" customFormat="true" customHeight="true" spans="2:2">
      <c r="B306" s="272"/>
    </row>
    <row r="307" s="267" customFormat="true" customHeight="true" spans="2:2">
      <c r="B307" s="272"/>
    </row>
    <row r="308" s="267" customFormat="true" customHeight="true" spans="2:2">
      <c r="B308" s="272"/>
    </row>
    <row r="309" s="267" customFormat="true" customHeight="true" spans="2:2">
      <c r="B309" s="272"/>
    </row>
    <row r="310" s="267" customFormat="true" customHeight="true" spans="2:2">
      <c r="B310" s="272"/>
    </row>
    <row r="311" s="267" customFormat="true" customHeight="true" spans="2:2">
      <c r="B311" s="272"/>
    </row>
    <row r="312" s="267" customFormat="true" customHeight="true" spans="2:2">
      <c r="B312" s="272"/>
    </row>
    <row r="313" s="267" customFormat="true" customHeight="true" spans="2:2">
      <c r="B313" s="272"/>
    </row>
    <row r="314" s="267" customFormat="true" customHeight="true" spans="2:2">
      <c r="B314" s="272"/>
    </row>
    <row r="315" s="267" customFormat="true" customHeight="true" spans="2:2">
      <c r="B315" s="272"/>
    </row>
    <row r="316" s="267" customFormat="true" customHeight="true" spans="2:2">
      <c r="B316" s="272"/>
    </row>
    <row r="317" s="267" customFormat="true" customHeight="true" spans="2:2">
      <c r="B317" s="272"/>
    </row>
    <row r="318" s="267" customFormat="true" customHeight="true" spans="2:2">
      <c r="B318" s="272"/>
    </row>
    <row r="319" s="267" customFormat="true" customHeight="true" spans="2:2">
      <c r="B319" s="272"/>
    </row>
    <row r="320" s="267" customFormat="true" customHeight="true" spans="2:2">
      <c r="B320" s="272"/>
    </row>
    <row r="321" s="267" customFormat="true" customHeight="true" spans="2:2">
      <c r="B321" s="272"/>
    </row>
    <row r="322" s="267" customFormat="true" customHeight="true" spans="2:2">
      <c r="B322" s="272"/>
    </row>
    <row r="323" s="267" customFormat="true" customHeight="true" spans="2:2">
      <c r="B323" s="272"/>
    </row>
    <row r="324" s="267" customFormat="true" customHeight="true" spans="2:2">
      <c r="B324" s="272"/>
    </row>
    <row r="325" s="267" customFormat="true" customHeight="true" spans="2:2">
      <c r="B325" s="272"/>
    </row>
    <row r="326" s="267" customFormat="true" customHeight="true" spans="2:2">
      <c r="B326" s="272"/>
    </row>
    <row r="327" s="267" customFormat="true" customHeight="true" spans="2:2">
      <c r="B327" s="272"/>
    </row>
    <row r="328" s="267" customFormat="true" customHeight="true" spans="2:2">
      <c r="B328" s="272"/>
    </row>
    <row r="329" s="267" customFormat="true" customHeight="true" spans="2:2">
      <c r="B329" s="272"/>
    </row>
    <row r="330" s="267" customFormat="true" customHeight="true" spans="2:2">
      <c r="B330" s="272"/>
    </row>
    <row r="331" s="267" customFormat="true" customHeight="true" spans="2:2">
      <c r="B331" s="272"/>
    </row>
    <row r="332" s="267" customFormat="true" customHeight="true" spans="2:2">
      <c r="B332" s="272"/>
    </row>
    <row r="333" s="267" customFormat="true" customHeight="true" spans="2:2">
      <c r="B333" s="272"/>
    </row>
    <row r="334" s="267" customFormat="true" customHeight="true" spans="2:2">
      <c r="B334" s="272"/>
    </row>
    <row r="335" s="267" customFormat="true" customHeight="true" spans="2:2">
      <c r="B335" s="272"/>
    </row>
    <row r="336" s="267" customFormat="true" customHeight="true" spans="2:2">
      <c r="B336" s="272"/>
    </row>
    <row r="337" s="267" customFormat="true" customHeight="true" spans="2:2">
      <c r="B337" s="272"/>
    </row>
    <row r="338" s="267" customFormat="true" customHeight="true" spans="2:2">
      <c r="B338" s="272"/>
    </row>
    <row r="339" s="267" customFormat="true" customHeight="true" spans="2:2">
      <c r="B339" s="272"/>
    </row>
    <row r="340" s="267" customFormat="true" customHeight="true" spans="2:2">
      <c r="B340" s="272"/>
    </row>
    <row r="341" s="267" customFormat="true" customHeight="true" spans="2:2">
      <c r="B341" s="272"/>
    </row>
    <row r="342" s="267" customFormat="true" customHeight="true" spans="2:2">
      <c r="B342" s="272"/>
    </row>
    <row r="343" s="267" customFormat="true" customHeight="true" spans="2:2">
      <c r="B343" s="272"/>
    </row>
    <row r="344" s="267" customFormat="true" customHeight="true" spans="2:2">
      <c r="B344" s="272"/>
    </row>
    <row r="345" s="267" customFormat="true" customHeight="true" spans="2:2">
      <c r="B345" s="272"/>
    </row>
    <row r="346" s="267" customFormat="true" customHeight="true" spans="2:2">
      <c r="B346" s="272"/>
    </row>
    <row r="347" s="267" customFormat="true" customHeight="true" spans="2:2">
      <c r="B347" s="272"/>
    </row>
    <row r="348" s="267" customFormat="true" customHeight="true" spans="2:2">
      <c r="B348" s="272"/>
    </row>
    <row r="349" s="267" customFormat="true" customHeight="true" spans="2:2">
      <c r="B349" s="272"/>
    </row>
    <row r="350" s="267" customFormat="true" customHeight="true" spans="2:2">
      <c r="B350" s="272"/>
    </row>
    <row r="351" s="267" customFormat="true" customHeight="true" spans="2:2">
      <c r="B351" s="272"/>
    </row>
    <row r="352" s="267" customFormat="true" customHeight="true" spans="2:2">
      <c r="B352" s="272"/>
    </row>
    <row r="353" s="267" customFormat="true" customHeight="true" spans="2:2">
      <c r="B353" s="272"/>
    </row>
    <row r="354" s="267" customFormat="true" customHeight="true" spans="2:2">
      <c r="B354" s="272"/>
    </row>
    <row r="355" s="267" customFormat="true" customHeight="true" spans="2:2">
      <c r="B355" s="272"/>
    </row>
    <row r="356" s="267" customFormat="true" customHeight="true" spans="2:2">
      <c r="B356" s="272"/>
    </row>
    <row r="357" s="267" customFormat="true" customHeight="true" spans="2:2">
      <c r="B357" s="272"/>
    </row>
    <row r="358" s="267" customFormat="true" customHeight="true" spans="2:2">
      <c r="B358" s="272"/>
    </row>
    <row r="359" s="267" customFormat="true" customHeight="true" spans="2:2">
      <c r="B359" s="272"/>
    </row>
    <row r="360" s="267" customFormat="true" customHeight="true" spans="2:2">
      <c r="B360" s="272"/>
    </row>
    <row r="361" s="267" customFormat="true" customHeight="true" spans="2:2">
      <c r="B361" s="272"/>
    </row>
    <row r="362" s="267" customFormat="true" customHeight="true" spans="2:2">
      <c r="B362" s="272"/>
    </row>
    <row r="363" s="267" customFormat="true" customHeight="true" spans="2:2">
      <c r="B363" s="272"/>
    </row>
    <row r="364" s="267" customFormat="true" customHeight="true" spans="2:2">
      <c r="B364" s="272"/>
    </row>
    <row r="365" s="267" customFormat="true" customHeight="true" spans="2:2">
      <c r="B365" s="272"/>
    </row>
    <row r="366" s="267" customFormat="true" customHeight="true" spans="2:2">
      <c r="B366" s="272"/>
    </row>
    <row r="367" s="267" customFormat="true" customHeight="true" spans="2:2">
      <c r="B367" s="272"/>
    </row>
    <row r="368" s="267" customFormat="true" customHeight="true" spans="2:2">
      <c r="B368" s="272"/>
    </row>
    <row r="369" s="267" customFormat="true" customHeight="true" spans="2:2">
      <c r="B369" s="272"/>
    </row>
    <row r="370" s="267" customFormat="true" customHeight="true" spans="2:2">
      <c r="B370" s="272"/>
    </row>
    <row r="371" s="267" customFormat="true" customHeight="true" spans="2:2">
      <c r="B371" s="272"/>
    </row>
    <row r="372" s="267" customFormat="true" customHeight="true" spans="2:2">
      <c r="B372" s="272"/>
    </row>
    <row r="373" s="267" customFormat="true" customHeight="true" spans="2:2">
      <c r="B373" s="272"/>
    </row>
    <row r="374" s="267" customFormat="true" customHeight="true" spans="2:2">
      <c r="B374" s="272"/>
    </row>
    <row r="375" s="267" customFormat="true" customHeight="true" spans="2:2">
      <c r="B375" s="272"/>
    </row>
    <row r="376" s="267" customFormat="true" customHeight="true" spans="2:2">
      <c r="B376" s="272"/>
    </row>
    <row r="377" s="267" customFormat="true" customHeight="true" spans="2:2">
      <c r="B377" s="272"/>
    </row>
    <row r="378" s="267" customFormat="true" customHeight="true" spans="2:2">
      <c r="B378" s="272"/>
    </row>
    <row r="379" s="267" customFormat="true" customHeight="true" spans="2:2">
      <c r="B379" s="272"/>
    </row>
    <row r="380" s="267" customFormat="true" customHeight="true" spans="2:2">
      <c r="B380" s="272"/>
    </row>
    <row r="381" s="267" customFormat="true" customHeight="true" spans="2:2">
      <c r="B381" s="272"/>
    </row>
    <row r="382" s="267" customFormat="true" customHeight="true" spans="2:2">
      <c r="B382" s="272"/>
    </row>
    <row r="383" s="267" customFormat="true" customHeight="true" spans="2:2">
      <c r="B383" s="272"/>
    </row>
    <row r="384" s="267" customFormat="true" customHeight="true" spans="2:2">
      <c r="B384" s="272"/>
    </row>
    <row r="385" s="267" customFormat="true" customHeight="true" spans="2:2">
      <c r="B385" s="272"/>
    </row>
    <row r="386" s="267" customFormat="true" customHeight="true" spans="2:2">
      <c r="B386" s="272"/>
    </row>
    <row r="387" s="267" customFormat="true" customHeight="true" spans="2:2">
      <c r="B387" s="272"/>
    </row>
    <row r="388" s="267" customFormat="true" customHeight="true" spans="2:2">
      <c r="B388" s="272"/>
    </row>
    <row r="389" s="267" customFormat="true" customHeight="true" spans="2:2">
      <c r="B389" s="272"/>
    </row>
    <row r="390" s="267" customFormat="true" customHeight="true" spans="2:2">
      <c r="B390" s="272"/>
    </row>
    <row r="391" s="267" customFormat="true" customHeight="true" spans="2:2">
      <c r="B391" s="272"/>
    </row>
    <row r="392" s="267" customFormat="true" customHeight="true" spans="2:2">
      <c r="B392" s="272"/>
    </row>
    <row r="393" s="267" customFormat="true" customHeight="true" spans="2:2">
      <c r="B393" s="272"/>
    </row>
    <row r="394" s="267" customFormat="true" customHeight="true" spans="2:2">
      <c r="B394" s="272"/>
    </row>
    <row r="395" s="267" customFormat="true" customHeight="true" spans="2:2">
      <c r="B395" s="272"/>
    </row>
    <row r="396" s="267" customFormat="true" customHeight="true" spans="2:2">
      <c r="B396" s="272"/>
    </row>
    <row r="397" s="267" customFormat="true" customHeight="true" spans="2:2">
      <c r="B397" s="272"/>
    </row>
    <row r="398" s="267" customFormat="true" customHeight="true" spans="2:2">
      <c r="B398" s="272"/>
    </row>
    <row r="399" s="267" customFormat="true" customHeight="true" spans="2:2">
      <c r="B399" s="272"/>
    </row>
    <row r="400" s="267" customFormat="true" customHeight="true" spans="2:2">
      <c r="B400" s="272"/>
    </row>
    <row r="401" s="267" customFormat="true" customHeight="true" spans="2:2">
      <c r="B401" s="272"/>
    </row>
    <row r="402" s="267" customFormat="true" customHeight="true" spans="2:2">
      <c r="B402" s="272"/>
    </row>
    <row r="403" s="267" customFormat="true" customHeight="true" spans="2:2">
      <c r="B403" s="272"/>
    </row>
    <row r="404" s="267" customFormat="true" customHeight="true" spans="2:2">
      <c r="B404" s="272"/>
    </row>
    <row r="405" s="267" customFormat="true" customHeight="true" spans="2:2">
      <c r="B405" s="272"/>
    </row>
    <row r="406" s="267" customFormat="true" customHeight="true" spans="2:2">
      <c r="B406" s="272"/>
    </row>
    <row r="407" s="267" customFormat="true" customHeight="true" spans="2:2">
      <c r="B407" s="272"/>
    </row>
    <row r="408" s="267" customFormat="true" customHeight="true" spans="2:2">
      <c r="B408" s="272"/>
    </row>
    <row r="409" s="267" customFormat="true" customHeight="true" spans="2:2">
      <c r="B409" s="272"/>
    </row>
    <row r="410" s="267" customFormat="true" customHeight="true" spans="2:2">
      <c r="B410" s="272"/>
    </row>
    <row r="411" s="267" customFormat="true" customHeight="true" spans="2:2">
      <c r="B411" s="272"/>
    </row>
    <row r="412" s="267" customFormat="true" customHeight="true" spans="2:2">
      <c r="B412" s="272"/>
    </row>
    <row r="413" s="267" customFormat="true" customHeight="true" spans="2:2">
      <c r="B413" s="272"/>
    </row>
    <row r="414" s="267" customFormat="true" customHeight="true" spans="2:2">
      <c r="B414" s="272"/>
    </row>
    <row r="415" s="267" customFormat="true" customHeight="true" spans="2:2">
      <c r="B415" s="272"/>
    </row>
    <row r="416" s="267" customFormat="true" customHeight="true" spans="2:2">
      <c r="B416" s="272"/>
    </row>
    <row r="417" s="267" customFormat="true" customHeight="true" spans="2:2">
      <c r="B417" s="272"/>
    </row>
    <row r="418" s="267" customFormat="true" customHeight="true" spans="2:2">
      <c r="B418" s="272"/>
    </row>
    <row r="419" s="267" customFormat="true" customHeight="true" spans="2:2">
      <c r="B419" s="272"/>
    </row>
    <row r="420" s="267" customFormat="true" customHeight="true" spans="2:2">
      <c r="B420" s="272"/>
    </row>
    <row r="421" s="267" customFormat="true" customHeight="true" spans="2:2">
      <c r="B421" s="272"/>
    </row>
    <row r="422" s="267" customFormat="true" customHeight="true" spans="2:2">
      <c r="B422" s="272"/>
    </row>
    <row r="423" s="267" customFormat="true" customHeight="true" spans="2:2">
      <c r="B423" s="272"/>
    </row>
    <row r="424" s="267" customFormat="true" customHeight="true" spans="2:2">
      <c r="B424" s="272"/>
    </row>
    <row r="425" s="267" customFormat="true" customHeight="true" spans="2:2">
      <c r="B425" s="272"/>
    </row>
    <row r="426" s="267" customFormat="true" customHeight="true" spans="2:2">
      <c r="B426" s="272"/>
    </row>
    <row r="427" s="267" customFormat="true" customHeight="true" spans="2:2">
      <c r="B427" s="272"/>
    </row>
    <row r="428" s="267" customFormat="true" customHeight="true" spans="2:2">
      <c r="B428" s="272"/>
    </row>
    <row r="429" s="267" customFormat="true" customHeight="true" spans="2:2">
      <c r="B429" s="272"/>
    </row>
    <row r="430" s="267" customFormat="true" customHeight="true" spans="2:2">
      <c r="B430" s="272"/>
    </row>
    <row r="431" s="267" customFormat="true" customHeight="true" spans="2:2">
      <c r="B431" s="272"/>
    </row>
    <row r="432" s="267" customFormat="true" customHeight="true" spans="2:2">
      <c r="B432" s="272"/>
    </row>
    <row r="433" s="267" customFormat="true" customHeight="true" spans="2:2">
      <c r="B433" s="272"/>
    </row>
    <row r="434" s="267" customFormat="true" customHeight="true" spans="2:2">
      <c r="B434" s="272"/>
    </row>
    <row r="435" s="267" customFormat="true" customHeight="true" spans="2:2">
      <c r="B435" s="272"/>
    </row>
    <row r="436" s="267" customFormat="true" customHeight="true" spans="2:2">
      <c r="B436" s="272"/>
    </row>
    <row r="437" s="267" customFormat="true" customHeight="true" spans="2:2">
      <c r="B437" s="272"/>
    </row>
    <row r="438" s="267" customFormat="true" customHeight="true" spans="2:2">
      <c r="B438" s="272"/>
    </row>
    <row r="439" s="267" customFormat="true" customHeight="true" spans="2:2">
      <c r="B439" s="272"/>
    </row>
    <row r="440" s="267" customFormat="true" customHeight="true" spans="2:2">
      <c r="B440" s="272"/>
    </row>
    <row r="441" s="267" customFormat="true" customHeight="true" spans="2:2">
      <c r="B441" s="272"/>
    </row>
    <row r="442" s="267" customFormat="true" customHeight="true" spans="2:2">
      <c r="B442" s="272"/>
    </row>
    <row r="443" s="267" customFormat="true" customHeight="true" spans="2:2">
      <c r="B443" s="272"/>
    </row>
    <row r="444" s="267" customFormat="true" customHeight="true" spans="2:2">
      <c r="B444" s="272"/>
    </row>
    <row r="445" s="267" customFormat="true" customHeight="true" spans="2:2">
      <c r="B445" s="272"/>
    </row>
    <row r="446" s="267" customFormat="true" customHeight="true" spans="2:2">
      <c r="B446" s="272"/>
    </row>
    <row r="447" s="267" customFormat="true" customHeight="true" spans="2:2">
      <c r="B447" s="272"/>
    </row>
    <row r="448" s="267" customFormat="true" customHeight="true" spans="2:2">
      <c r="B448" s="272"/>
    </row>
    <row r="449" s="267" customFormat="true" customHeight="true" spans="2:2">
      <c r="B449" s="272"/>
    </row>
    <row r="450" s="267" customFormat="true" customHeight="true" spans="2:2">
      <c r="B450" s="272"/>
    </row>
    <row r="451" s="267" customFormat="true" customHeight="true" spans="2:2">
      <c r="B451" s="272"/>
    </row>
    <row r="452" s="267" customFormat="true" customHeight="true" spans="2:2">
      <c r="B452" s="272"/>
    </row>
    <row r="453" s="267" customFormat="true" customHeight="true" spans="2:2">
      <c r="B453" s="272"/>
    </row>
    <row r="454" s="267" customFormat="true" customHeight="true" spans="2:2">
      <c r="B454" s="272"/>
    </row>
    <row r="455" s="267" customFormat="true" customHeight="true" spans="2:2">
      <c r="B455" s="272"/>
    </row>
    <row r="456" s="267" customFormat="true" customHeight="true" spans="2:2">
      <c r="B456" s="272"/>
    </row>
    <row r="457" s="267" customFormat="true" customHeight="true" spans="2:2">
      <c r="B457" s="272"/>
    </row>
    <row r="458" s="267" customFormat="true" customHeight="true" spans="2:2">
      <c r="B458" s="272"/>
    </row>
    <row r="459" s="267" customFormat="true" customHeight="true" spans="2:2">
      <c r="B459" s="272"/>
    </row>
    <row r="460" s="267" customFormat="true" customHeight="true" spans="2:2">
      <c r="B460" s="272"/>
    </row>
    <row r="461" s="267" customFormat="true" customHeight="true" spans="2:2">
      <c r="B461" s="272"/>
    </row>
    <row r="462" s="267" customFormat="true" customHeight="true" spans="2:2">
      <c r="B462" s="272"/>
    </row>
    <row r="463" s="267" customFormat="true" customHeight="true" spans="2:2">
      <c r="B463" s="272"/>
    </row>
    <row r="464" s="267" customFormat="true" customHeight="true" spans="2:2">
      <c r="B464" s="272"/>
    </row>
    <row r="465" s="267" customFormat="true" customHeight="true" spans="2:2">
      <c r="B465" s="272"/>
    </row>
    <row r="466" s="267" customFormat="true" customHeight="true" spans="2:2">
      <c r="B466" s="272"/>
    </row>
    <row r="467" s="267" customFormat="true" customHeight="true" spans="2:2">
      <c r="B467" s="272"/>
    </row>
    <row r="468" s="267" customFormat="true" customHeight="true" spans="2:2">
      <c r="B468" s="272"/>
    </row>
    <row r="469" s="267" customFormat="true" customHeight="true" spans="2:2">
      <c r="B469" s="272"/>
    </row>
    <row r="470" s="267" customFormat="true" customHeight="true" spans="2:2">
      <c r="B470" s="272"/>
    </row>
    <row r="471" s="267" customFormat="true" customHeight="true" spans="2:2">
      <c r="B471" s="272"/>
    </row>
    <row r="472" s="267" customFormat="true" customHeight="true" spans="2:2">
      <c r="B472" s="272"/>
    </row>
    <row r="473" s="267" customFormat="true" customHeight="true" spans="2:2">
      <c r="B473" s="272"/>
    </row>
    <row r="474" s="267" customFormat="true" customHeight="true" spans="2:2">
      <c r="B474" s="272"/>
    </row>
    <row r="475" s="267" customFormat="true" customHeight="true" spans="2:2">
      <c r="B475" s="272"/>
    </row>
    <row r="476" s="267" customFormat="true" customHeight="true" spans="2:2">
      <c r="B476" s="272"/>
    </row>
    <row r="477" s="267" customFormat="true" customHeight="true" spans="2:2">
      <c r="B477" s="272"/>
    </row>
    <row r="478" s="267" customFormat="true" customHeight="true" spans="2:2">
      <c r="B478" s="272"/>
    </row>
    <row r="479" s="267" customFormat="true" customHeight="true" spans="2:2">
      <c r="B479" s="272"/>
    </row>
    <row r="480" s="267" customFormat="true" customHeight="true" spans="2:2">
      <c r="B480" s="272"/>
    </row>
    <row r="481" s="267" customFormat="true" customHeight="true" spans="2:2">
      <c r="B481" s="272"/>
    </row>
    <row r="482" s="267" customFormat="true" customHeight="true" spans="2:2">
      <c r="B482" s="272"/>
    </row>
    <row r="483" s="267" customFormat="true" customHeight="true" spans="2:2">
      <c r="B483" s="272"/>
    </row>
    <row r="484" s="267" customFormat="true" customHeight="true" spans="2:2">
      <c r="B484" s="272"/>
    </row>
    <row r="485" s="267" customFormat="true" customHeight="true" spans="2:2">
      <c r="B485" s="272"/>
    </row>
    <row r="486" s="267" customFormat="true" customHeight="true" spans="2:2">
      <c r="B486" s="272"/>
    </row>
    <row r="487" s="267" customFormat="true" customHeight="true" spans="2:2">
      <c r="B487" s="272"/>
    </row>
    <row r="488" s="267" customFormat="true" customHeight="true" spans="2:2">
      <c r="B488" s="272"/>
    </row>
    <row r="489" s="267" customFormat="true" customHeight="true" spans="2:2">
      <c r="B489" s="272"/>
    </row>
    <row r="490" s="267" customFormat="true" customHeight="true" spans="2:2">
      <c r="B490" s="272"/>
    </row>
    <row r="491" s="267" customFormat="true" customHeight="true" spans="2:2">
      <c r="B491" s="272"/>
    </row>
    <row r="492" s="267" customFormat="true" customHeight="true" spans="2:2">
      <c r="B492" s="272"/>
    </row>
    <row r="493" s="267" customFormat="true" customHeight="true" spans="2:2">
      <c r="B493" s="272"/>
    </row>
    <row r="494" s="267" customFormat="true" customHeight="true" spans="2:2">
      <c r="B494" s="272"/>
    </row>
    <row r="495" s="267" customFormat="true" customHeight="true" spans="2:2">
      <c r="B495" s="272"/>
    </row>
    <row r="496" s="267" customFormat="true" customHeight="true" spans="2:2">
      <c r="B496" s="272"/>
    </row>
    <row r="497" s="267" customFormat="true" customHeight="true" spans="2:2">
      <c r="B497" s="272"/>
    </row>
    <row r="498" s="267" customFormat="true" customHeight="true" spans="2:2">
      <c r="B498" s="272"/>
    </row>
    <row r="499" s="267" customFormat="true" customHeight="true" spans="2:2">
      <c r="B499" s="272"/>
    </row>
    <row r="500" s="267" customFormat="true" customHeight="true" spans="2:2">
      <c r="B500" s="272"/>
    </row>
    <row r="501" s="267" customFormat="true" customHeight="true" spans="2:2">
      <c r="B501" s="272"/>
    </row>
    <row r="502" s="267" customFormat="true" customHeight="true" spans="2:2">
      <c r="B502" s="272"/>
    </row>
    <row r="503" s="267" customFormat="true" customHeight="true" spans="2:2">
      <c r="B503" s="272"/>
    </row>
    <row r="504" s="267" customFormat="true" customHeight="true" spans="2:2">
      <c r="B504" s="272"/>
    </row>
    <row r="505" s="267" customFormat="true" customHeight="true" spans="2:2">
      <c r="B505" s="272"/>
    </row>
    <row r="506" s="267" customFormat="true" customHeight="true" spans="2:2">
      <c r="B506" s="272"/>
    </row>
    <row r="507" s="267" customFormat="true" customHeight="true" spans="2:2">
      <c r="B507" s="272"/>
    </row>
    <row r="508" s="267" customFormat="true" customHeight="true" spans="2:2">
      <c r="B508" s="272"/>
    </row>
    <row r="509" s="267" customFormat="true" customHeight="true" spans="2:2">
      <c r="B509" s="272"/>
    </row>
    <row r="510" s="267" customFormat="true" customHeight="true" spans="2:2">
      <c r="B510" s="272"/>
    </row>
    <row r="511" s="267" customFormat="true" customHeight="true" spans="2:2">
      <c r="B511" s="272"/>
    </row>
    <row r="512" s="267" customFormat="true" customHeight="true" spans="2:2">
      <c r="B512" s="272"/>
    </row>
    <row r="513" s="267" customFormat="true" customHeight="true" spans="2:2">
      <c r="B513" s="272"/>
    </row>
    <row r="514" s="267" customFormat="true" customHeight="true" spans="2:2">
      <c r="B514" s="272"/>
    </row>
    <row r="515" s="267" customFormat="true" customHeight="true" spans="2:2">
      <c r="B515" s="272"/>
    </row>
    <row r="516" s="267" customFormat="true" customHeight="true" spans="2:2">
      <c r="B516" s="272"/>
    </row>
    <row r="517" s="267" customFormat="true" customHeight="true" spans="2:2">
      <c r="B517" s="272"/>
    </row>
    <row r="518" s="267" customFormat="true" customHeight="true" spans="2:2">
      <c r="B518" s="272"/>
    </row>
    <row r="519" s="267" customFormat="true" customHeight="true" spans="2:2">
      <c r="B519" s="272"/>
    </row>
    <row r="520" s="267" customFormat="true" customHeight="true" spans="2:2">
      <c r="B520" s="272"/>
    </row>
    <row r="521" s="267" customFormat="true" customHeight="true" spans="2:2">
      <c r="B521" s="272"/>
    </row>
    <row r="522" s="267" customFormat="true" customHeight="true" spans="2:2">
      <c r="B522" s="272"/>
    </row>
    <row r="523" s="267" customFormat="true" customHeight="true" spans="2:2">
      <c r="B523" s="272"/>
    </row>
    <row r="524" s="267" customFormat="true" customHeight="true" spans="2:2">
      <c r="B524" s="272"/>
    </row>
    <row r="525" s="267" customFormat="true" customHeight="true" spans="2:2">
      <c r="B525" s="272"/>
    </row>
    <row r="526" s="267" customFormat="true" customHeight="true" spans="2:2">
      <c r="B526" s="272"/>
    </row>
    <row r="527" s="267" customFormat="true" customHeight="true" spans="2:2">
      <c r="B527" s="272"/>
    </row>
    <row r="528" s="267" customFormat="true" customHeight="true" spans="2:2">
      <c r="B528" s="272"/>
    </row>
    <row r="529" s="267" customFormat="true" customHeight="true" spans="2:2">
      <c r="B529" s="272"/>
    </row>
    <row r="530" s="267" customFormat="true" customHeight="true" spans="2:2">
      <c r="B530" s="272"/>
    </row>
    <row r="531" s="267" customFormat="true" customHeight="true" spans="2:2">
      <c r="B531" s="272"/>
    </row>
    <row r="532" s="267" customFormat="true" customHeight="true" spans="2:2">
      <c r="B532" s="272"/>
    </row>
    <row r="533" s="267" customFormat="true" customHeight="true" spans="2:2">
      <c r="B533" s="272"/>
    </row>
    <row r="534" s="267" customFormat="true" customHeight="true" spans="2:2">
      <c r="B534" s="272"/>
    </row>
    <row r="535" s="267" customFormat="true" customHeight="true" spans="2:2">
      <c r="B535" s="272"/>
    </row>
    <row r="536" s="267" customFormat="true" customHeight="true" spans="2:2">
      <c r="B536" s="272"/>
    </row>
    <row r="537" s="267" customFormat="true" customHeight="true" spans="2:2">
      <c r="B537" s="272"/>
    </row>
    <row r="538" s="267" customFormat="true" customHeight="true" spans="2:2">
      <c r="B538" s="272"/>
    </row>
    <row r="539" s="267" customFormat="true" customHeight="true" spans="2:2">
      <c r="B539" s="272"/>
    </row>
    <row r="540" s="267" customFormat="true" customHeight="true" spans="2:2">
      <c r="B540" s="272"/>
    </row>
    <row r="541" s="267" customFormat="true" customHeight="true" spans="2:2">
      <c r="B541" s="272"/>
    </row>
    <row r="542" s="267" customFormat="true" customHeight="true" spans="2:2">
      <c r="B542" s="272"/>
    </row>
    <row r="543" s="267" customFormat="true" customHeight="true" spans="2:2">
      <c r="B543" s="272"/>
    </row>
    <row r="544" s="267" customFormat="true" customHeight="true" spans="2:2">
      <c r="B544" s="272"/>
    </row>
    <row r="545" s="267" customFormat="true" customHeight="true" spans="2:2">
      <c r="B545" s="272"/>
    </row>
    <row r="546" s="267" customFormat="true" customHeight="true" spans="2:2">
      <c r="B546" s="272"/>
    </row>
    <row r="547" s="267" customFormat="true" customHeight="true" spans="2:2">
      <c r="B547" s="272"/>
    </row>
    <row r="548" s="267" customFormat="true" customHeight="true" spans="2:2">
      <c r="B548" s="272"/>
    </row>
    <row r="549" s="267" customFormat="true" customHeight="true" spans="2:2">
      <c r="B549" s="272"/>
    </row>
    <row r="550" s="267" customFormat="true" customHeight="true" spans="2:2">
      <c r="B550" s="272"/>
    </row>
    <row r="551" s="267" customFormat="true" customHeight="true" spans="2:2">
      <c r="B551" s="272"/>
    </row>
    <row r="552" s="267" customFormat="true" customHeight="true" spans="2:2">
      <c r="B552" s="272"/>
    </row>
    <row r="553" s="267" customFormat="true" customHeight="true" spans="2:2">
      <c r="B553" s="272"/>
    </row>
    <row r="554" s="267" customFormat="true" customHeight="true" spans="2:2">
      <c r="B554" s="272"/>
    </row>
    <row r="555" s="267" customFormat="true" customHeight="true" spans="2:2">
      <c r="B555" s="272"/>
    </row>
    <row r="556" s="267" customFormat="true" customHeight="true" spans="2:2">
      <c r="B556" s="272"/>
    </row>
    <row r="557" s="267" customFormat="true" customHeight="true" spans="2:2">
      <c r="B557" s="272"/>
    </row>
    <row r="558" s="267" customFormat="true" customHeight="true" spans="2:2">
      <c r="B558" s="272"/>
    </row>
    <row r="559" s="267" customFormat="true" customHeight="true" spans="2:2">
      <c r="B559" s="272"/>
    </row>
    <row r="560" s="267" customFormat="true" customHeight="true" spans="2:2">
      <c r="B560" s="272"/>
    </row>
    <row r="561" s="267" customFormat="true" customHeight="true" spans="2:2">
      <c r="B561" s="272"/>
    </row>
    <row r="562" s="267" customFormat="true" customHeight="true" spans="2:2">
      <c r="B562" s="272"/>
    </row>
    <row r="563" s="267" customFormat="true" customHeight="true" spans="2:2">
      <c r="B563" s="272"/>
    </row>
    <row r="564" s="267" customFormat="true" customHeight="true" spans="2:2">
      <c r="B564" s="272"/>
    </row>
    <row r="565" s="267" customFormat="true" customHeight="true" spans="2:2">
      <c r="B565" s="272"/>
    </row>
    <row r="566" s="267" customFormat="true" customHeight="true" spans="2:2">
      <c r="B566" s="272"/>
    </row>
    <row r="567" s="267" customFormat="true" customHeight="true" spans="2:2">
      <c r="B567" s="272"/>
    </row>
    <row r="568" s="267" customFormat="true" customHeight="true" spans="2:2">
      <c r="B568" s="272"/>
    </row>
    <row r="569" s="267" customFormat="true" customHeight="true" spans="2:2">
      <c r="B569" s="272"/>
    </row>
    <row r="570" s="267" customFormat="true" customHeight="true" spans="2:2">
      <c r="B570" s="272"/>
    </row>
    <row r="571" s="267" customFormat="true" customHeight="true" spans="2:2">
      <c r="B571" s="272"/>
    </row>
    <row r="572" s="267" customFormat="true" customHeight="true" spans="2:2">
      <c r="B572" s="272"/>
    </row>
    <row r="573" s="267" customFormat="true" customHeight="true" spans="2:2">
      <c r="B573" s="272"/>
    </row>
    <row r="574" s="267" customFormat="true" customHeight="true" spans="2:2">
      <c r="B574" s="272"/>
    </row>
    <row r="575" s="267" customFormat="true" customHeight="true" spans="2:2">
      <c r="B575" s="272"/>
    </row>
    <row r="576" s="267" customFormat="true" customHeight="true" spans="2:2">
      <c r="B576" s="272"/>
    </row>
    <row r="577" s="267" customFormat="true" customHeight="true" spans="2:2">
      <c r="B577" s="272"/>
    </row>
    <row r="578" s="267" customFormat="true" customHeight="true" spans="2:2">
      <c r="B578" s="272"/>
    </row>
    <row r="579" s="267" customFormat="true" customHeight="true" spans="2:2">
      <c r="B579" s="272"/>
    </row>
    <row r="580" s="267" customFormat="true" customHeight="true" spans="2:2">
      <c r="B580" s="272"/>
    </row>
    <row r="581" s="267" customFormat="true" customHeight="true" spans="2:2">
      <c r="B581" s="272"/>
    </row>
    <row r="582" s="267" customFormat="true" customHeight="true" spans="2:2">
      <c r="B582" s="272"/>
    </row>
    <row r="583" s="267" customFormat="true" customHeight="true" spans="2:2">
      <c r="B583" s="272"/>
    </row>
    <row r="584" s="267" customFormat="true" customHeight="true" spans="2:2">
      <c r="B584" s="272"/>
    </row>
    <row r="585" s="267" customFormat="true" customHeight="true" spans="2:2">
      <c r="B585" s="272"/>
    </row>
    <row r="586" s="267" customFormat="true" customHeight="true" spans="2:2">
      <c r="B586" s="272"/>
    </row>
    <row r="587" s="267" customFormat="true" customHeight="true" spans="2:2">
      <c r="B587" s="272"/>
    </row>
    <row r="588" s="267" customFormat="true" customHeight="true" spans="2:2">
      <c r="B588" s="272"/>
    </row>
    <row r="589" s="267" customFormat="true" customHeight="true" spans="2:2">
      <c r="B589" s="272"/>
    </row>
    <row r="590" s="267" customFormat="true" customHeight="true" spans="2:2">
      <c r="B590" s="272"/>
    </row>
    <row r="591" s="267" customFormat="true" customHeight="true" spans="2:2">
      <c r="B591" s="272"/>
    </row>
    <row r="592" s="267" customFormat="true" customHeight="true" spans="2:2">
      <c r="B592" s="272"/>
    </row>
    <row r="593" s="267" customFormat="true" customHeight="true" spans="2:2">
      <c r="B593" s="272"/>
    </row>
    <row r="594" s="267" customFormat="true" customHeight="true" spans="2:2">
      <c r="B594" s="272"/>
    </row>
    <row r="595" s="267" customFormat="true" customHeight="true" spans="2:2">
      <c r="B595" s="272"/>
    </row>
    <row r="596" s="267" customFormat="true" customHeight="true" spans="2:2">
      <c r="B596" s="272"/>
    </row>
    <row r="597" s="267" customFormat="true" customHeight="true" spans="2:2">
      <c r="B597" s="272"/>
    </row>
    <row r="598" s="267" customFormat="true" customHeight="true" spans="2:2">
      <c r="B598" s="272"/>
    </row>
    <row r="599" s="267" customFormat="true" customHeight="true" spans="2:2">
      <c r="B599" s="272"/>
    </row>
    <row r="600" s="267" customFormat="true" customHeight="true" spans="2:2">
      <c r="B600" s="272"/>
    </row>
    <row r="601" s="267" customFormat="true" customHeight="true" spans="2:2">
      <c r="B601" s="272"/>
    </row>
    <row r="602" s="267" customFormat="true" customHeight="true" spans="2:2">
      <c r="B602" s="272"/>
    </row>
    <row r="603" s="267" customFormat="true" customHeight="true" spans="2:2">
      <c r="B603" s="272"/>
    </row>
    <row r="604" s="267" customFormat="true" customHeight="true" spans="2:2">
      <c r="B604" s="272"/>
    </row>
    <row r="605" s="267" customFormat="true" customHeight="true" spans="2:2">
      <c r="B605" s="272"/>
    </row>
    <row r="606" s="267" customFormat="true" customHeight="true" spans="2:2">
      <c r="B606" s="272"/>
    </row>
    <row r="607" s="267" customFormat="true" customHeight="true" spans="2:2">
      <c r="B607" s="272"/>
    </row>
    <row r="608" s="267" customFormat="true" customHeight="true" spans="2:2">
      <c r="B608" s="272"/>
    </row>
    <row r="609" s="267" customFormat="true" customHeight="true" spans="2:2">
      <c r="B609" s="272"/>
    </row>
    <row r="610" s="267" customFormat="true" customHeight="true" spans="2:2">
      <c r="B610" s="272"/>
    </row>
    <row r="611" s="267" customFormat="true" customHeight="true" spans="2:2">
      <c r="B611" s="272"/>
    </row>
    <row r="612" s="267" customFormat="true" customHeight="true" spans="2:2">
      <c r="B612" s="272"/>
    </row>
    <row r="613" s="267" customFormat="true" customHeight="true" spans="2:2">
      <c r="B613" s="272"/>
    </row>
    <row r="614" s="267" customFormat="true" customHeight="true" spans="2:2">
      <c r="B614" s="272"/>
    </row>
    <row r="615" s="267" customFormat="true" customHeight="true" spans="2:2">
      <c r="B615" s="272"/>
    </row>
    <row r="616" s="267" customFormat="true" customHeight="true" spans="2:2">
      <c r="B616" s="272"/>
    </row>
    <row r="617" s="267" customFormat="true" customHeight="true" spans="2:2">
      <c r="B617" s="272"/>
    </row>
    <row r="618" s="267" customFormat="true" customHeight="true" spans="2:2">
      <c r="B618" s="272"/>
    </row>
    <row r="619" s="267" customFormat="true" customHeight="true" spans="2:2">
      <c r="B619" s="272"/>
    </row>
    <row r="620" s="267" customFormat="true" customHeight="true" spans="2:2">
      <c r="B620" s="272"/>
    </row>
    <row r="621" s="267" customFormat="true" customHeight="true" spans="2:2">
      <c r="B621" s="272"/>
    </row>
    <row r="622" s="267" customFormat="true" customHeight="true" spans="2:2">
      <c r="B622" s="272"/>
    </row>
    <row r="623" s="267" customFormat="true" customHeight="true" spans="2:2">
      <c r="B623" s="272"/>
    </row>
    <row r="624" s="267" customFormat="true" customHeight="true" spans="2:2">
      <c r="B624" s="272"/>
    </row>
    <row r="625" s="267" customFormat="true" customHeight="true" spans="2:2">
      <c r="B625" s="272"/>
    </row>
    <row r="626" s="267" customFormat="true" customHeight="true" spans="2:2">
      <c r="B626" s="272"/>
    </row>
    <row r="627" s="267" customFormat="true" customHeight="true" spans="2:2">
      <c r="B627" s="272"/>
    </row>
    <row r="628" s="267" customFormat="true" customHeight="true" spans="2:2">
      <c r="B628" s="272"/>
    </row>
    <row r="629" s="267" customFormat="true" customHeight="true" spans="2:2">
      <c r="B629" s="272"/>
    </row>
    <row r="630" s="267" customFormat="true" customHeight="true" spans="2:2">
      <c r="B630" s="272"/>
    </row>
    <row r="631" s="267" customFormat="true" customHeight="true" spans="2:2">
      <c r="B631" s="272"/>
    </row>
    <row r="632" s="267" customFormat="true" customHeight="true" spans="2:2">
      <c r="B632" s="272"/>
    </row>
    <row r="633" s="267" customFormat="true" customHeight="true" spans="2:2">
      <c r="B633" s="272"/>
    </row>
    <row r="634" s="267" customFormat="true" customHeight="true" spans="2:2">
      <c r="B634" s="272"/>
    </row>
    <row r="635" s="267" customFormat="true" customHeight="true" spans="2:2">
      <c r="B635" s="272"/>
    </row>
    <row r="636" s="267" customFormat="true" customHeight="true" spans="2:2">
      <c r="B636" s="272"/>
    </row>
    <row r="637" s="267" customFormat="true" customHeight="true" spans="2:2">
      <c r="B637" s="272"/>
    </row>
    <row r="638" s="267" customFormat="true" customHeight="true" spans="2:2">
      <c r="B638" s="272"/>
    </row>
    <row r="639" s="267" customFormat="true" customHeight="true" spans="2:2">
      <c r="B639" s="272"/>
    </row>
    <row r="640" s="267" customFormat="true" customHeight="true" spans="2:2">
      <c r="B640" s="272"/>
    </row>
    <row r="641" s="267" customFormat="true" customHeight="true" spans="2:2">
      <c r="B641" s="272"/>
    </row>
    <row r="642" s="267" customFormat="true" customHeight="true" spans="2:2">
      <c r="B642" s="272"/>
    </row>
    <row r="643" s="267" customFormat="true" customHeight="true" spans="2:2">
      <c r="B643" s="272"/>
    </row>
    <row r="644" s="267" customFormat="true" customHeight="true" spans="2:2">
      <c r="B644" s="272"/>
    </row>
    <row r="645" s="267" customFormat="true" customHeight="true" spans="2:2">
      <c r="B645" s="272"/>
    </row>
    <row r="646" s="267" customFormat="true" customHeight="true" spans="2:2">
      <c r="B646" s="272"/>
    </row>
    <row r="647" s="267" customFormat="true" customHeight="true" spans="2:2">
      <c r="B647" s="272"/>
    </row>
    <row r="648" s="267" customFormat="true" customHeight="true" spans="2:2">
      <c r="B648" s="272"/>
    </row>
    <row r="649" s="267" customFormat="true" customHeight="true" spans="2:2">
      <c r="B649" s="272"/>
    </row>
    <row r="650" s="267" customFormat="true" customHeight="true" spans="2:2">
      <c r="B650" s="272"/>
    </row>
    <row r="651" s="267" customFormat="true" customHeight="true" spans="2:2">
      <c r="B651" s="272"/>
    </row>
    <row r="652" s="267" customFormat="true" customHeight="true" spans="2:2">
      <c r="B652" s="272"/>
    </row>
    <row r="653" s="267" customFormat="true" customHeight="true" spans="2:2">
      <c r="B653" s="272"/>
    </row>
    <row r="654" s="267" customFormat="true" customHeight="true" spans="2:2">
      <c r="B654" s="272"/>
    </row>
    <row r="655" s="267" customFormat="true" customHeight="true" spans="2:2">
      <c r="B655" s="272"/>
    </row>
    <row r="656" s="267" customFormat="true" customHeight="true" spans="2:2">
      <c r="B656" s="272"/>
    </row>
    <row r="657" s="267" customFormat="true" customHeight="true" spans="2:2">
      <c r="B657" s="272"/>
    </row>
    <row r="658" s="267" customFormat="true" customHeight="true" spans="2:2">
      <c r="B658" s="272"/>
    </row>
    <row r="659" s="267" customFormat="true" customHeight="true" spans="2:2">
      <c r="B659" s="272"/>
    </row>
    <row r="660" s="267" customFormat="true" customHeight="true" spans="2:2">
      <c r="B660" s="272"/>
    </row>
    <row r="661" s="267" customFormat="true" customHeight="true" spans="2:2">
      <c r="B661" s="272"/>
    </row>
    <row r="662" s="267" customFormat="true" customHeight="true" spans="2:2">
      <c r="B662" s="272"/>
    </row>
    <row r="663" s="267" customFormat="true" customHeight="true" spans="2:2">
      <c r="B663" s="272"/>
    </row>
    <row r="664" s="267" customFormat="true" customHeight="true" spans="2:2">
      <c r="B664" s="272"/>
    </row>
    <row r="665" s="267" customFormat="true" customHeight="true" spans="2:2">
      <c r="B665" s="272"/>
    </row>
    <row r="666" s="267" customFormat="true" customHeight="true" spans="2:2">
      <c r="B666" s="272"/>
    </row>
    <row r="667" s="267" customFormat="true" customHeight="true" spans="2:2">
      <c r="B667" s="272"/>
    </row>
    <row r="668" s="267" customFormat="true" customHeight="true" spans="2:2">
      <c r="B668" s="272"/>
    </row>
    <row r="669" s="267" customFormat="true" customHeight="true" spans="2:2">
      <c r="B669" s="272"/>
    </row>
    <row r="670" s="267" customFormat="true" customHeight="true" spans="2:2">
      <c r="B670" s="272"/>
    </row>
    <row r="671" s="267" customFormat="true" customHeight="true" spans="2:2">
      <c r="B671" s="272"/>
    </row>
    <row r="672" s="267" customFormat="true" customHeight="true" spans="2:2">
      <c r="B672" s="272"/>
    </row>
    <row r="673" s="267" customFormat="true" customHeight="true" spans="2:2">
      <c r="B673" s="272"/>
    </row>
    <row r="674" s="267" customFormat="true" customHeight="true" spans="2:2">
      <c r="B674" s="272"/>
    </row>
    <row r="675" s="267" customFormat="true" customHeight="true" spans="2:2">
      <c r="B675" s="272"/>
    </row>
    <row r="676" s="267" customFormat="true" customHeight="true" spans="2:2">
      <c r="B676" s="272"/>
    </row>
    <row r="677" s="267" customFormat="true" customHeight="true" spans="2:2">
      <c r="B677" s="272"/>
    </row>
    <row r="678" s="267" customFormat="true" customHeight="true" spans="2:2">
      <c r="B678" s="272"/>
    </row>
    <row r="679" s="267" customFormat="true" customHeight="true" spans="2:2">
      <c r="B679" s="272"/>
    </row>
    <row r="680" s="267" customFormat="true" customHeight="true" spans="2:2">
      <c r="B680" s="272"/>
    </row>
    <row r="681" s="267" customFormat="true" customHeight="true" spans="2:2">
      <c r="B681" s="272"/>
    </row>
    <row r="682" s="267" customFormat="true" customHeight="true" spans="2:2">
      <c r="B682" s="272"/>
    </row>
    <row r="683" s="267" customFormat="true" customHeight="true" spans="2:2">
      <c r="B683" s="272"/>
    </row>
    <row r="684" s="267" customFormat="true" customHeight="true" spans="2:2">
      <c r="B684" s="272"/>
    </row>
    <row r="685" s="267" customFormat="true" customHeight="true" spans="2:2">
      <c r="B685" s="272"/>
    </row>
    <row r="686" s="267" customFormat="true" customHeight="true" spans="2:2">
      <c r="B686" s="272"/>
    </row>
    <row r="687" s="267" customFormat="true" customHeight="true" spans="2:2">
      <c r="B687" s="272"/>
    </row>
    <row r="688" s="267" customFormat="true" customHeight="true" spans="2:2">
      <c r="B688" s="272"/>
    </row>
    <row r="689" s="267" customFormat="true" customHeight="true" spans="2:2">
      <c r="B689" s="272"/>
    </row>
    <row r="690" s="267" customFormat="true" customHeight="true" spans="2:2">
      <c r="B690" s="272"/>
    </row>
    <row r="691" s="267" customFormat="true" customHeight="true" spans="2:2">
      <c r="B691" s="272"/>
    </row>
    <row r="692" s="267" customFormat="true" customHeight="true" spans="2:2">
      <c r="B692" s="272"/>
    </row>
    <row r="693" s="267" customFormat="true" customHeight="true" spans="2:2">
      <c r="B693" s="272"/>
    </row>
    <row r="694" s="267" customFormat="true" customHeight="true" spans="2:2">
      <c r="B694" s="272"/>
    </row>
    <row r="695" s="267" customFormat="true" customHeight="true" spans="2:2">
      <c r="B695" s="272"/>
    </row>
    <row r="696" s="267" customFormat="true" customHeight="true" spans="2:2">
      <c r="B696" s="272"/>
    </row>
    <row r="697" s="267" customFormat="true" customHeight="true" spans="2:2">
      <c r="B697" s="272"/>
    </row>
    <row r="698" s="267" customFormat="true" customHeight="true" spans="2:2">
      <c r="B698" s="272"/>
    </row>
    <row r="699" s="267" customFormat="true" customHeight="true" spans="2:2">
      <c r="B699" s="272"/>
    </row>
    <row r="700" s="267" customFormat="true" customHeight="true" spans="2:2">
      <c r="B700" s="272"/>
    </row>
    <row r="701" s="267" customFormat="true" customHeight="true" spans="2:2">
      <c r="B701" s="272"/>
    </row>
    <row r="702" s="267" customFormat="true" customHeight="true" spans="2:2">
      <c r="B702" s="272"/>
    </row>
    <row r="703" s="267" customFormat="true" customHeight="true" spans="2:2">
      <c r="B703" s="272"/>
    </row>
    <row r="704" s="267" customFormat="true" customHeight="true" spans="2:2">
      <c r="B704" s="272"/>
    </row>
    <row r="705" s="267" customFormat="true" customHeight="true" spans="2:2">
      <c r="B705" s="272"/>
    </row>
    <row r="706" s="267" customFormat="true" customHeight="true" spans="2:2">
      <c r="B706" s="272"/>
    </row>
    <row r="707" s="267" customFormat="true" customHeight="true" spans="2:2">
      <c r="B707" s="272"/>
    </row>
    <row r="708" s="267" customFormat="true" customHeight="true" spans="2:2">
      <c r="B708" s="272"/>
    </row>
    <row r="709" s="267" customFormat="true" customHeight="true" spans="2:2">
      <c r="B709" s="272"/>
    </row>
    <row r="710" s="267" customFormat="true" customHeight="true" spans="2:2">
      <c r="B710" s="272"/>
    </row>
    <row r="711" s="267" customFormat="true" customHeight="true" spans="2:2">
      <c r="B711" s="272"/>
    </row>
    <row r="712" s="267" customFormat="true" customHeight="true" spans="2:2">
      <c r="B712" s="272"/>
    </row>
    <row r="713" s="267" customFormat="true" customHeight="true" spans="2:2">
      <c r="B713" s="272"/>
    </row>
    <row r="714" s="267" customFormat="true" customHeight="true" spans="2:2">
      <c r="B714" s="272"/>
    </row>
    <row r="715" s="267" customFormat="true" customHeight="true" spans="2:2">
      <c r="B715" s="272"/>
    </row>
    <row r="716" s="267" customFormat="true" customHeight="true" spans="2:2">
      <c r="B716" s="272"/>
    </row>
    <row r="717" s="267" customFormat="true" customHeight="true" spans="2:2">
      <c r="B717" s="272"/>
    </row>
    <row r="718" s="267" customFormat="true" customHeight="true" spans="2:2">
      <c r="B718" s="272"/>
    </row>
    <row r="719" s="267" customFormat="true" customHeight="true" spans="2:2">
      <c r="B719" s="272"/>
    </row>
    <row r="720" s="267" customFormat="true" customHeight="true" spans="2:2">
      <c r="B720" s="272"/>
    </row>
    <row r="721" s="267" customFormat="true" customHeight="true" spans="2:2">
      <c r="B721" s="272"/>
    </row>
    <row r="722" s="267" customFormat="true" customHeight="true" spans="2:2">
      <c r="B722" s="272"/>
    </row>
    <row r="723" s="267" customFormat="true" customHeight="true" spans="2:2">
      <c r="B723" s="272"/>
    </row>
    <row r="724" s="267" customFormat="true" customHeight="true" spans="2:2">
      <c r="B724" s="272"/>
    </row>
    <row r="725" s="267" customFormat="true" customHeight="true" spans="2:2">
      <c r="B725" s="272"/>
    </row>
    <row r="726" s="267" customFormat="true" customHeight="true" spans="2:2">
      <c r="B726" s="272"/>
    </row>
    <row r="727" s="267" customFormat="true" customHeight="true" spans="2:2">
      <c r="B727" s="272"/>
    </row>
    <row r="728" s="267" customFormat="true" customHeight="true" spans="2:2">
      <c r="B728" s="272"/>
    </row>
    <row r="729" s="267" customFormat="true" customHeight="true" spans="2:2">
      <c r="B729" s="272"/>
    </row>
    <row r="730" s="267" customFormat="true" customHeight="true" spans="2:2">
      <c r="B730" s="272"/>
    </row>
    <row r="731" s="267" customFormat="true" customHeight="true" spans="2:2">
      <c r="B731" s="272"/>
    </row>
    <row r="732" s="267" customFormat="true" customHeight="true" spans="2:2">
      <c r="B732" s="272"/>
    </row>
    <row r="733" s="267" customFormat="true" customHeight="true" spans="2:2">
      <c r="B733" s="272"/>
    </row>
    <row r="734" s="267" customFormat="true" customHeight="true" spans="2:2">
      <c r="B734" s="272"/>
    </row>
    <row r="735" s="267" customFormat="true" customHeight="true" spans="2:2">
      <c r="B735" s="272"/>
    </row>
    <row r="736" s="267" customFormat="true" customHeight="true" spans="2:2">
      <c r="B736" s="272"/>
    </row>
    <row r="737" s="267" customFormat="true" customHeight="true" spans="2:2">
      <c r="B737" s="272"/>
    </row>
    <row r="738" s="267" customFormat="true" customHeight="true" spans="2:2">
      <c r="B738" s="272"/>
    </row>
    <row r="739" s="267" customFormat="true" customHeight="true" spans="2:2">
      <c r="B739" s="272"/>
    </row>
    <row r="740" s="267" customFormat="true" customHeight="true" spans="2:2">
      <c r="B740" s="272"/>
    </row>
    <row r="741" s="267" customFormat="true" customHeight="true" spans="2:2">
      <c r="B741" s="272"/>
    </row>
    <row r="742" s="267" customFormat="true" customHeight="true" spans="2:2">
      <c r="B742" s="272"/>
    </row>
    <row r="743" s="267" customFormat="true" customHeight="true" spans="2:2">
      <c r="B743" s="272"/>
    </row>
    <row r="744" s="267" customFormat="true" customHeight="true" spans="2:2">
      <c r="B744" s="272"/>
    </row>
    <row r="745" s="267" customFormat="true" customHeight="true" spans="2:2">
      <c r="B745" s="272"/>
    </row>
    <row r="746" s="267" customFormat="true" customHeight="true" spans="2:2">
      <c r="B746" s="272"/>
    </row>
    <row r="747" s="267" customFormat="true" customHeight="true" spans="2:2">
      <c r="B747" s="272"/>
    </row>
    <row r="748" s="267" customFormat="true" customHeight="true" spans="2:2">
      <c r="B748" s="272"/>
    </row>
    <row r="749" s="267" customFormat="true" customHeight="true" spans="2:2">
      <c r="B749" s="272"/>
    </row>
    <row r="750" s="267" customFormat="true" customHeight="true" spans="2:2">
      <c r="B750" s="272"/>
    </row>
    <row r="751" s="267" customFormat="true" customHeight="true" spans="2:2">
      <c r="B751" s="272"/>
    </row>
    <row r="752" s="267" customFormat="true" customHeight="true" spans="2:2">
      <c r="B752" s="272"/>
    </row>
    <row r="753" s="267" customFormat="true" customHeight="true" spans="2:2">
      <c r="B753" s="272"/>
    </row>
    <row r="754" s="267" customFormat="true" customHeight="true" spans="2:2">
      <c r="B754" s="272"/>
    </row>
    <row r="755" s="267" customFormat="true" customHeight="true" spans="2:2">
      <c r="B755" s="272"/>
    </row>
    <row r="756" s="267" customFormat="true" customHeight="true" spans="2:2">
      <c r="B756" s="272"/>
    </row>
    <row r="757" s="267" customFormat="true" customHeight="true" spans="2:2">
      <c r="B757" s="272"/>
    </row>
    <row r="758" s="267" customFormat="true" customHeight="true" spans="2:2">
      <c r="B758" s="272"/>
    </row>
    <row r="759" s="267" customFormat="true" customHeight="true" spans="2:2">
      <c r="B759" s="272"/>
    </row>
    <row r="760" s="267" customFormat="true" customHeight="true" spans="2:2">
      <c r="B760" s="272"/>
    </row>
    <row r="761" s="267" customFormat="true" customHeight="true" spans="2:2">
      <c r="B761" s="272"/>
    </row>
    <row r="762" s="267" customFormat="true" customHeight="true" spans="2:2">
      <c r="B762" s="272"/>
    </row>
    <row r="763" s="267" customFormat="true" customHeight="true" spans="2:2">
      <c r="B763" s="272"/>
    </row>
    <row r="764" s="267" customFormat="true" customHeight="true" spans="2:2">
      <c r="B764" s="272"/>
    </row>
    <row r="765" s="267" customFormat="true" customHeight="true" spans="2:2">
      <c r="B765" s="272"/>
    </row>
    <row r="766" s="267" customFormat="true" customHeight="true" spans="2:2">
      <c r="B766" s="272"/>
    </row>
    <row r="767" s="267" customFormat="true" customHeight="true" spans="2:2">
      <c r="B767" s="272"/>
    </row>
    <row r="768" s="267" customFormat="true" customHeight="true" spans="2:2">
      <c r="B768" s="272"/>
    </row>
    <row r="769" s="267" customFormat="true" customHeight="true" spans="2:2">
      <c r="B769" s="272"/>
    </row>
    <row r="770" s="267" customFormat="true" customHeight="true" spans="2:2">
      <c r="B770" s="272"/>
    </row>
    <row r="771" s="267" customFormat="true" customHeight="true" spans="2:2">
      <c r="B771" s="272"/>
    </row>
    <row r="772" s="267" customFormat="true" customHeight="true" spans="2:2">
      <c r="B772" s="272"/>
    </row>
    <row r="773" s="267" customFormat="true" customHeight="true" spans="2:2">
      <c r="B773" s="272"/>
    </row>
    <row r="774" s="267" customFormat="true" customHeight="true" spans="2:2">
      <c r="B774" s="272"/>
    </row>
    <row r="775" s="267" customFormat="true" customHeight="true" spans="2:2">
      <c r="B775" s="272"/>
    </row>
    <row r="776" s="267" customFormat="true" customHeight="true" spans="2:2">
      <c r="B776" s="272"/>
    </row>
    <row r="777" s="267" customFormat="true" customHeight="true" spans="2:2">
      <c r="B777" s="272"/>
    </row>
    <row r="778" s="267" customFormat="true" customHeight="true" spans="2:2">
      <c r="B778" s="272"/>
    </row>
    <row r="779" s="267" customFormat="true" customHeight="true" spans="2:2">
      <c r="B779" s="272"/>
    </row>
    <row r="780" s="267" customFormat="true" customHeight="true" spans="2:2">
      <c r="B780" s="272"/>
    </row>
    <row r="781" s="267" customFormat="true" customHeight="true" spans="2:2">
      <c r="B781" s="272"/>
    </row>
    <row r="782" s="267" customFormat="true" customHeight="true" spans="2:2">
      <c r="B782" s="272"/>
    </row>
    <row r="783" s="267" customFormat="true" customHeight="true" spans="2:2">
      <c r="B783" s="272"/>
    </row>
    <row r="784" s="267" customFormat="true" customHeight="true" spans="2:2">
      <c r="B784" s="272"/>
    </row>
    <row r="785" s="267" customFormat="true" customHeight="true" spans="2:2">
      <c r="B785" s="272"/>
    </row>
    <row r="786" s="267" customFormat="true" customHeight="true" spans="2:2">
      <c r="B786" s="272"/>
    </row>
    <row r="787" s="267" customFormat="true" customHeight="true" spans="2:2">
      <c r="B787" s="272"/>
    </row>
    <row r="788" s="267" customFormat="true" customHeight="true" spans="2:2">
      <c r="B788" s="272"/>
    </row>
    <row r="789" s="267" customFormat="true" customHeight="true" spans="2:2">
      <c r="B789" s="272"/>
    </row>
    <row r="790" s="267" customFormat="true" customHeight="true" spans="2:2">
      <c r="B790" s="272"/>
    </row>
    <row r="791" s="267" customFormat="true" customHeight="true" spans="2:2">
      <c r="B791" s="272"/>
    </row>
    <row r="792" s="267" customFormat="true" customHeight="true" spans="2:2">
      <c r="B792" s="272"/>
    </row>
    <row r="793" s="267" customFormat="true" customHeight="true" spans="2:2">
      <c r="B793" s="272"/>
    </row>
    <row r="794" s="267" customFormat="true" customHeight="true" spans="2:2">
      <c r="B794" s="272"/>
    </row>
    <row r="795" s="267" customFormat="true" customHeight="true" spans="2:2">
      <c r="B795" s="272"/>
    </row>
    <row r="796" s="267" customFormat="true" customHeight="true" spans="2:2">
      <c r="B796" s="272"/>
    </row>
    <row r="797" s="267" customFormat="true" customHeight="true" spans="2:2">
      <c r="B797" s="272"/>
    </row>
    <row r="798" s="267" customFormat="true" customHeight="true" spans="2:2">
      <c r="B798" s="272"/>
    </row>
    <row r="799" s="267" customFormat="true" customHeight="true" spans="2:2">
      <c r="B799" s="272"/>
    </row>
    <row r="800" s="267" customFormat="true" customHeight="true" spans="2:2">
      <c r="B800" s="272"/>
    </row>
    <row r="801" s="267" customFormat="true" customHeight="true" spans="2:2">
      <c r="B801" s="272"/>
    </row>
    <row r="802" s="267" customFormat="true" customHeight="true" spans="2:2">
      <c r="B802" s="272"/>
    </row>
    <row r="803" s="267" customFormat="true" customHeight="true" spans="2:2">
      <c r="B803" s="272"/>
    </row>
    <row r="804" s="267" customFormat="true" customHeight="true" spans="2:2">
      <c r="B804" s="272"/>
    </row>
    <row r="805" s="267" customFormat="true" customHeight="true" spans="2:2">
      <c r="B805" s="272"/>
    </row>
    <row r="806" s="267" customFormat="true" customHeight="true" spans="2:2">
      <c r="B806" s="272"/>
    </row>
    <row r="807" s="267" customFormat="true" customHeight="true" spans="2:2">
      <c r="B807" s="272"/>
    </row>
    <row r="808" s="267" customFormat="true" customHeight="true" spans="2:2">
      <c r="B808" s="272"/>
    </row>
    <row r="809" s="267" customFormat="true" customHeight="true" spans="2:2">
      <c r="B809" s="272"/>
    </row>
    <row r="810" s="267" customFormat="true" customHeight="true" spans="2:2">
      <c r="B810" s="272"/>
    </row>
    <row r="811" s="267" customFormat="true" customHeight="true" spans="2:2">
      <c r="B811" s="272"/>
    </row>
    <row r="812" s="267" customFormat="true" customHeight="true" spans="2:2">
      <c r="B812" s="272"/>
    </row>
    <row r="813" s="267" customFormat="true" customHeight="true" spans="2:2">
      <c r="B813" s="272"/>
    </row>
    <row r="814" s="267" customFormat="true" customHeight="true" spans="2:2">
      <c r="B814" s="272"/>
    </row>
    <row r="815" s="267" customFormat="true" customHeight="true" spans="2:2">
      <c r="B815" s="272"/>
    </row>
    <row r="816" s="267" customFormat="true" customHeight="true" spans="2:2">
      <c r="B816" s="272"/>
    </row>
    <row r="817" s="267" customFormat="true" customHeight="true" spans="2:2">
      <c r="B817" s="272"/>
    </row>
    <row r="818" s="267" customFormat="true" customHeight="true" spans="2:2">
      <c r="B818" s="272"/>
    </row>
    <row r="819" s="267" customFormat="true" customHeight="true" spans="2:2">
      <c r="B819" s="272"/>
    </row>
    <row r="820" s="267" customFormat="true" customHeight="true" spans="2:2">
      <c r="B820" s="272"/>
    </row>
    <row r="821" s="267" customFormat="true" customHeight="true" spans="2:2">
      <c r="B821" s="272"/>
    </row>
    <row r="822" s="267" customFormat="true" customHeight="true" spans="2:2">
      <c r="B822" s="272"/>
    </row>
    <row r="823" s="267" customFormat="true" customHeight="true" spans="2:2">
      <c r="B823" s="272"/>
    </row>
    <row r="824" s="267" customFormat="true" customHeight="true" spans="2:2">
      <c r="B824" s="272"/>
    </row>
    <row r="825" s="267" customFormat="true" customHeight="true" spans="2:2">
      <c r="B825" s="272"/>
    </row>
    <row r="826" s="267" customFormat="true" customHeight="true" spans="2:2">
      <c r="B826" s="272"/>
    </row>
    <row r="827" s="267" customFormat="true" customHeight="true" spans="2:2">
      <c r="B827" s="272"/>
    </row>
    <row r="828" s="267" customFormat="true" customHeight="true" spans="2:2">
      <c r="B828" s="272"/>
    </row>
    <row r="829" s="267" customFormat="true" customHeight="true" spans="2:2">
      <c r="B829" s="272"/>
    </row>
    <row r="830" s="267" customFormat="true" customHeight="true" spans="2:2">
      <c r="B830" s="272"/>
    </row>
    <row r="831" s="267" customFormat="true" customHeight="true" spans="2:2">
      <c r="B831" s="272"/>
    </row>
    <row r="832" s="267" customFormat="true" customHeight="true" spans="2:2">
      <c r="B832" s="272"/>
    </row>
    <row r="833" s="267" customFormat="true" customHeight="true" spans="2:2">
      <c r="B833" s="272"/>
    </row>
    <row r="834" s="267" customFormat="true" customHeight="true" spans="2:2">
      <c r="B834" s="272"/>
    </row>
    <row r="835" s="267" customFormat="true" customHeight="true" spans="2:2">
      <c r="B835" s="272"/>
    </row>
    <row r="836" s="267" customFormat="true" customHeight="true" spans="2:2">
      <c r="B836" s="272"/>
    </row>
    <row r="837" s="267" customFormat="true" customHeight="true" spans="2:2">
      <c r="B837" s="272"/>
    </row>
    <row r="838" s="267" customFormat="true" customHeight="true" spans="2:2">
      <c r="B838" s="272"/>
    </row>
    <row r="839" s="267" customFormat="true" customHeight="true" spans="2:2">
      <c r="B839" s="272"/>
    </row>
    <row r="840" s="267" customFormat="true" customHeight="true" spans="2:2">
      <c r="B840" s="272"/>
    </row>
    <row r="841" s="267" customFormat="true" customHeight="true" spans="2:2">
      <c r="B841" s="272"/>
    </row>
    <row r="842" s="267" customFormat="true" customHeight="true" spans="2:2">
      <c r="B842" s="272"/>
    </row>
    <row r="843" s="267" customFormat="true" customHeight="true" spans="2:2">
      <c r="B843" s="272"/>
    </row>
    <row r="844" s="267" customFormat="true" customHeight="true" spans="2:2">
      <c r="B844" s="272"/>
    </row>
    <row r="845" s="267" customFormat="true" customHeight="true" spans="2:2">
      <c r="B845" s="272"/>
    </row>
    <row r="846" s="267" customFormat="true" customHeight="true" spans="2:2">
      <c r="B846" s="272"/>
    </row>
    <row r="847" s="267" customFormat="true" customHeight="true" spans="2:2">
      <c r="B847" s="272"/>
    </row>
    <row r="848" s="267" customFormat="true" customHeight="true" spans="2:2">
      <c r="B848" s="272"/>
    </row>
    <row r="849" s="267" customFormat="true" customHeight="true" spans="2:2">
      <c r="B849" s="272"/>
    </row>
    <row r="850" s="267" customFormat="true" customHeight="true" spans="2:2">
      <c r="B850" s="272"/>
    </row>
    <row r="851" s="267" customFormat="true" customHeight="true" spans="2:2">
      <c r="B851" s="272"/>
    </row>
    <row r="852" s="267" customFormat="true" customHeight="true" spans="2:2">
      <c r="B852" s="272"/>
    </row>
    <row r="853" s="267" customFormat="true" customHeight="true" spans="2:2">
      <c r="B853" s="272"/>
    </row>
    <row r="854" s="267" customFormat="true" customHeight="true" spans="2:2">
      <c r="B854" s="272"/>
    </row>
    <row r="855" s="267" customFormat="true" customHeight="true" spans="2:2">
      <c r="B855" s="272"/>
    </row>
    <row r="856" s="267" customFormat="true" customHeight="true" spans="2:2">
      <c r="B856" s="272"/>
    </row>
    <row r="857" s="267" customFormat="true" customHeight="true" spans="2:2">
      <c r="B857" s="272"/>
    </row>
    <row r="858" s="267" customFormat="true" customHeight="true" spans="2:2">
      <c r="B858" s="272"/>
    </row>
    <row r="859" s="267" customFormat="true" customHeight="true" spans="2:2">
      <c r="B859" s="272"/>
    </row>
    <row r="860" s="267" customFormat="true" customHeight="true" spans="2:2">
      <c r="B860" s="272"/>
    </row>
    <row r="861" s="267" customFormat="true" customHeight="true" spans="2:2">
      <c r="B861" s="272"/>
    </row>
    <row r="862" s="267" customFormat="true" customHeight="true" spans="2:2">
      <c r="B862" s="272"/>
    </row>
    <row r="863" s="267" customFormat="true" customHeight="true" spans="2:2">
      <c r="B863" s="272"/>
    </row>
    <row r="864" s="267" customFormat="true" customHeight="true" spans="2:2">
      <c r="B864" s="272"/>
    </row>
    <row r="865" s="267" customFormat="true" customHeight="true" spans="2:2">
      <c r="B865" s="272"/>
    </row>
    <row r="866" s="267" customFormat="true" customHeight="true" spans="2:2">
      <c r="B866" s="272"/>
    </row>
    <row r="867" s="267" customFormat="true" customHeight="true" spans="2:2">
      <c r="B867" s="272"/>
    </row>
    <row r="868" s="267" customFormat="true" customHeight="true" spans="2:2">
      <c r="B868" s="272"/>
    </row>
    <row r="869" s="267" customFormat="true" customHeight="true" spans="2:2">
      <c r="B869" s="272"/>
    </row>
    <row r="870" s="267" customFormat="true" customHeight="true" spans="2:2">
      <c r="B870" s="272"/>
    </row>
    <row r="871" s="267" customFormat="true" customHeight="true" spans="2:2">
      <c r="B871" s="272"/>
    </row>
    <row r="872" s="267" customFormat="true" customHeight="true" spans="2:2">
      <c r="B872" s="272"/>
    </row>
    <row r="873" s="267" customFormat="true" customHeight="true" spans="2:2">
      <c r="B873" s="272"/>
    </row>
    <row r="874" s="267" customFormat="true" customHeight="true" spans="2:2">
      <c r="B874" s="272"/>
    </row>
    <row r="875" s="267" customFormat="true" customHeight="true" spans="2:2">
      <c r="B875" s="272"/>
    </row>
    <row r="876" s="267" customFormat="true" customHeight="true" spans="2:2">
      <c r="B876" s="272"/>
    </row>
    <row r="877" s="267" customFormat="true" customHeight="true" spans="2:2">
      <c r="B877" s="272"/>
    </row>
    <row r="878" s="267" customFormat="true" customHeight="true" spans="2:2">
      <c r="B878" s="272"/>
    </row>
    <row r="879" s="267" customFormat="true" customHeight="true" spans="2:2">
      <c r="B879" s="272"/>
    </row>
    <row r="880" s="267" customFormat="true" customHeight="true" spans="2:2">
      <c r="B880" s="272"/>
    </row>
    <row r="881" s="267" customFormat="true" customHeight="true" spans="2:2">
      <c r="B881" s="272"/>
    </row>
    <row r="882" s="267" customFormat="true" customHeight="true" spans="2:2">
      <c r="B882" s="272"/>
    </row>
    <row r="883" s="267" customFormat="true" customHeight="true" spans="2:2">
      <c r="B883" s="272"/>
    </row>
    <row r="884" s="267" customFormat="true" customHeight="true" spans="2:2">
      <c r="B884" s="272"/>
    </row>
    <row r="885" s="267" customFormat="true" customHeight="true" spans="2:2">
      <c r="B885" s="272"/>
    </row>
    <row r="886" s="267" customFormat="true" customHeight="true" spans="2:2">
      <c r="B886" s="272"/>
    </row>
    <row r="887" s="267" customFormat="true" customHeight="true" spans="2:2">
      <c r="B887" s="272"/>
    </row>
    <row r="888" s="267" customFormat="true" customHeight="true" spans="2:2">
      <c r="B888" s="272"/>
    </row>
    <row r="889" s="267" customFormat="true" customHeight="true" spans="2:2">
      <c r="B889" s="272"/>
    </row>
    <row r="890" s="267" customFormat="true" customHeight="true" spans="2:2">
      <c r="B890" s="272"/>
    </row>
    <row r="891" s="267" customFormat="true" customHeight="true" spans="2:2">
      <c r="B891" s="272"/>
    </row>
    <row r="892" s="267" customFormat="true" customHeight="true" spans="2:2">
      <c r="B892" s="272"/>
    </row>
    <row r="893" s="267" customFormat="true" customHeight="true" spans="2:2">
      <c r="B893" s="272"/>
    </row>
    <row r="894" s="267" customFormat="true" customHeight="true" spans="2:2">
      <c r="B894" s="272"/>
    </row>
    <row r="895" s="267" customFormat="true" customHeight="true" spans="2:2">
      <c r="B895" s="272"/>
    </row>
    <row r="896" s="267" customFormat="true" customHeight="true" spans="2:2">
      <c r="B896" s="272"/>
    </row>
    <row r="897" s="267" customFormat="true" customHeight="true" spans="2:2">
      <c r="B897" s="272"/>
    </row>
    <row r="898" s="267" customFormat="true" customHeight="true" spans="2:2">
      <c r="B898" s="272"/>
    </row>
    <row r="899" s="267" customFormat="true" customHeight="true" spans="2:2">
      <c r="B899" s="272"/>
    </row>
    <row r="900" s="267" customFormat="true" customHeight="true" spans="2:2">
      <c r="B900" s="272"/>
    </row>
    <row r="901" s="267" customFormat="true" customHeight="true" spans="2:2">
      <c r="B901" s="272"/>
    </row>
    <row r="902" s="267" customFormat="true" customHeight="true" spans="2:2">
      <c r="B902" s="272"/>
    </row>
    <row r="903" s="267" customFormat="true" customHeight="true" spans="2:2">
      <c r="B903" s="272"/>
    </row>
    <row r="904" s="267" customFormat="true" customHeight="true" spans="2:2">
      <c r="B904" s="272"/>
    </row>
    <row r="905" s="267" customFormat="true" customHeight="true" spans="2:2">
      <c r="B905" s="272"/>
    </row>
    <row r="906" s="267" customFormat="true" customHeight="true" spans="2:2">
      <c r="B906" s="272"/>
    </row>
    <row r="907" s="267" customFormat="true" customHeight="true" spans="2:2">
      <c r="B907" s="272"/>
    </row>
    <row r="908" s="267" customFormat="true" customHeight="true" spans="2:2">
      <c r="B908" s="272"/>
    </row>
    <row r="909" s="267" customFormat="true" customHeight="true" spans="2:2">
      <c r="B909" s="272"/>
    </row>
    <row r="910" s="267" customFormat="true" customHeight="true" spans="2:2">
      <c r="B910" s="272"/>
    </row>
    <row r="911" s="267" customFormat="true" customHeight="true" spans="2:2">
      <c r="B911" s="272"/>
    </row>
    <row r="912" s="267" customFormat="true" customHeight="true" spans="2:2">
      <c r="B912" s="272"/>
    </row>
    <row r="913" s="267" customFormat="true" customHeight="true" spans="2:2">
      <c r="B913" s="272"/>
    </row>
    <row r="914" s="267" customFormat="true" customHeight="true" spans="2:2">
      <c r="B914" s="272"/>
    </row>
    <row r="915" s="267" customFormat="true" customHeight="true" spans="2:2">
      <c r="B915" s="272"/>
    </row>
    <row r="916" s="267" customFormat="true" customHeight="true" spans="2:2">
      <c r="B916" s="272"/>
    </row>
    <row r="917" s="267" customFormat="true" customHeight="true" spans="2:2">
      <c r="B917" s="272"/>
    </row>
    <row r="918" s="267" customFormat="true" customHeight="true" spans="2:2">
      <c r="B918" s="272"/>
    </row>
    <row r="919" s="267" customFormat="true" customHeight="true" spans="2:2">
      <c r="B919" s="272"/>
    </row>
    <row r="920" s="267" customFormat="true" customHeight="true" spans="2:2">
      <c r="B920" s="272"/>
    </row>
    <row r="921" s="267" customFormat="true" customHeight="true" spans="2:2">
      <c r="B921" s="272"/>
    </row>
    <row r="922" s="267" customFormat="true" customHeight="true" spans="2:2">
      <c r="B922" s="272"/>
    </row>
    <row r="923" s="267" customFormat="true" customHeight="true" spans="2:2">
      <c r="B923" s="272"/>
    </row>
    <row r="924" s="267" customFormat="true" customHeight="true" spans="2:2">
      <c r="B924" s="272"/>
    </row>
    <row r="925" s="267" customFormat="true" customHeight="true" spans="2:2">
      <c r="B925" s="272"/>
    </row>
    <row r="926" s="267" customFormat="true" customHeight="true" spans="2:2">
      <c r="B926" s="272"/>
    </row>
    <row r="927" s="267" customFormat="true" customHeight="true" spans="2:2">
      <c r="B927" s="272"/>
    </row>
    <row r="928" s="267" customFormat="true" customHeight="true" spans="2:2">
      <c r="B928" s="272"/>
    </row>
    <row r="929" s="267" customFormat="true" customHeight="true" spans="2:2">
      <c r="B929" s="272"/>
    </row>
    <row r="930" s="267" customFormat="true" customHeight="true" spans="2:2">
      <c r="B930" s="272"/>
    </row>
    <row r="931" s="267" customFormat="true" customHeight="true" spans="2:2">
      <c r="B931" s="272"/>
    </row>
    <row r="932" s="267" customFormat="true" customHeight="true" spans="2:2">
      <c r="B932" s="272"/>
    </row>
    <row r="933" s="267" customFormat="true" customHeight="true" spans="2:2">
      <c r="B933" s="272"/>
    </row>
    <row r="934" s="267" customFormat="true" customHeight="true" spans="2:2">
      <c r="B934" s="272"/>
    </row>
    <row r="935" s="267" customFormat="true" customHeight="true" spans="2:2">
      <c r="B935" s="272"/>
    </row>
    <row r="936" s="267" customFormat="true" customHeight="true" spans="2:2">
      <c r="B936" s="272"/>
    </row>
    <row r="937" s="267" customFormat="true" customHeight="true" spans="2:2">
      <c r="B937" s="272"/>
    </row>
    <row r="938" s="267" customFormat="true" customHeight="true" spans="2:2">
      <c r="B938" s="272"/>
    </row>
    <row r="939" s="267" customFormat="true" customHeight="true" spans="2:2">
      <c r="B939" s="272"/>
    </row>
    <row r="940" s="267" customFormat="true" customHeight="true" spans="2:2">
      <c r="B940" s="272"/>
    </row>
    <row r="941" s="267" customFormat="true" customHeight="true" spans="2:2">
      <c r="B941" s="272"/>
    </row>
    <row r="942" s="267" customFormat="true" customHeight="true" spans="2:2">
      <c r="B942" s="272"/>
    </row>
    <row r="943" s="267" customFormat="true" customHeight="true" spans="2:2">
      <c r="B943" s="272"/>
    </row>
    <row r="944" s="267" customFormat="true" customHeight="true" spans="2:2">
      <c r="B944" s="272"/>
    </row>
    <row r="945" s="267" customFormat="true" customHeight="true" spans="2:2">
      <c r="B945" s="272"/>
    </row>
    <row r="946" s="267" customFormat="true" customHeight="true" spans="2:2">
      <c r="B946" s="272"/>
    </row>
    <row r="947" s="267" customFormat="true" customHeight="true" spans="2:2">
      <c r="B947" s="272"/>
    </row>
    <row r="948" s="267" customFormat="true" customHeight="true" spans="2:2">
      <c r="B948" s="272"/>
    </row>
    <row r="949" s="267" customFormat="true" customHeight="true" spans="2:2">
      <c r="B949" s="272"/>
    </row>
    <row r="950" s="267" customFormat="true" customHeight="true" spans="2:2">
      <c r="B950" s="272"/>
    </row>
    <row r="951" s="267" customFormat="true" customHeight="true" spans="2:2">
      <c r="B951" s="272"/>
    </row>
    <row r="952" s="267" customFormat="true" customHeight="true" spans="2:2">
      <c r="B952" s="272"/>
    </row>
    <row r="953" s="267" customFormat="true" customHeight="true" spans="2:2">
      <c r="B953" s="272"/>
    </row>
    <row r="954" s="267" customFormat="true" customHeight="true" spans="2:2">
      <c r="B954" s="272"/>
    </row>
    <row r="955" s="267" customFormat="true" customHeight="true" spans="2:2">
      <c r="B955" s="272"/>
    </row>
    <row r="956" s="267" customFormat="true" customHeight="true" spans="2:2">
      <c r="B956" s="272"/>
    </row>
    <row r="957" s="267" customFormat="true" customHeight="true" spans="2:2">
      <c r="B957" s="272"/>
    </row>
    <row r="958" s="267" customFormat="true" customHeight="true" spans="2:2">
      <c r="B958" s="272"/>
    </row>
    <row r="959" s="267" customFormat="true" customHeight="true" spans="2:2">
      <c r="B959" s="272"/>
    </row>
    <row r="960" s="267" customFormat="true" customHeight="true" spans="2:2">
      <c r="B960" s="272"/>
    </row>
    <row r="961" s="267" customFormat="true" customHeight="true" spans="2:2">
      <c r="B961" s="272"/>
    </row>
    <row r="962" s="267" customFormat="true" customHeight="true" spans="2:2">
      <c r="B962" s="272"/>
    </row>
    <row r="963" s="267" customFormat="true" customHeight="true" spans="2:2">
      <c r="B963" s="272"/>
    </row>
    <row r="964" s="267" customFormat="true" customHeight="true" spans="2:2">
      <c r="B964" s="272"/>
    </row>
    <row r="965" s="267" customFormat="true" customHeight="true" spans="2:2">
      <c r="B965" s="272"/>
    </row>
    <row r="966" s="267" customFormat="true" customHeight="true" spans="2:2">
      <c r="B966" s="272"/>
    </row>
    <row r="967" s="267" customFormat="true" customHeight="true" spans="2:2">
      <c r="B967" s="272"/>
    </row>
    <row r="968" s="267" customFormat="true" customHeight="true" spans="2:2">
      <c r="B968" s="272"/>
    </row>
    <row r="969" s="267" customFormat="true" customHeight="true" spans="2:2">
      <c r="B969" s="272"/>
    </row>
    <row r="970" s="267" customFormat="true" customHeight="true" spans="2:2">
      <c r="B970" s="272"/>
    </row>
    <row r="971" s="267" customFormat="true" customHeight="true" spans="2:2">
      <c r="B971" s="272"/>
    </row>
    <row r="972" s="267" customFormat="true" customHeight="true" spans="2:2">
      <c r="B972" s="272"/>
    </row>
    <row r="973" s="267" customFormat="true" customHeight="true" spans="2:2">
      <c r="B973" s="272"/>
    </row>
    <row r="974" s="267" customFormat="true" customHeight="true" spans="2:2">
      <c r="B974" s="272"/>
    </row>
    <row r="975" s="267" customFormat="true" customHeight="true" spans="2:2">
      <c r="B975" s="272"/>
    </row>
    <row r="976" s="267" customFormat="true" customHeight="true" spans="2:2">
      <c r="B976" s="272"/>
    </row>
    <row r="977" s="267" customFormat="true" customHeight="true" spans="2:2">
      <c r="B977" s="272"/>
    </row>
    <row r="978" s="267" customFormat="true" customHeight="true" spans="2:2">
      <c r="B978" s="272"/>
    </row>
    <row r="979" s="267" customFormat="true" customHeight="true" spans="2:2">
      <c r="B979" s="272"/>
    </row>
    <row r="980" s="267" customFormat="true" customHeight="true" spans="2:2">
      <c r="B980" s="272"/>
    </row>
    <row r="981" s="267" customFormat="true" customHeight="true" spans="2:2">
      <c r="B981" s="272"/>
    </row>
    <row r="982" s="267" customFormat="true" customHeight="true" spans="2:2">
      <c r="B982" s="272"/>
    </row>
    <row r="983" s="267" customFormat="true" customHeight="true" spans="2:2">
      <c r="B983" s="272"/>
    </row>
    <row r="984" s="267" customFormat="true" customHeight="true" spans="2:2">
      <c r="B984" s="272"/>
    </row>
    <row r="985" s="267" customFormat="true" customHeight="true" spans="2:2">
      <c r="B985" s="272"/>
    </row>
    <row r="986" s="267" customFormat="true" customHeight="true" spans="2:2">
      <c r="B986" s="272"/>
    </row>
    <row r="987" s="267" customFormat="true" customHeight="true" spans="2:2">
      <c r="B987" s="272"/>
    </row>
    <row r="988" s="267" customFormat="true" customHeight="true" spans="2:2">
      <c r="B988" s="272"/>
    </row>
    <row r="989" s="267" customFormat="true" customHeight="true" spans="2:2">
      <c r="B989" s="272"/>
    </row>
    <row r="990" s="267" customFormat="true" customHeight="true" spans="2:2">
      <c r="B990" s="272"/>
    </row>
    <row r="991" s="267" customFormat="true" customHeight="true" spans="2:2">
      <c r="B991" s="272"/>
    </row>
    <row r="992" s="267" customFormat="true" customHeight="true" spans="2:2">
      <c r="B992" s="272"/>
    </row>
    <row r="993" s="267" customFormat="true" customHeight="true" spans="2:2">
      <c r="B993" s="272"/>
    </row>
    <row r="994" s="267" customFormat="true" customHeight="true" spans="2:2">
      <c r="B994" s="272"/>
    </row>
    <row r="995" s="267" customFormat="true" customHeight="true" spans="2:2">
      <c r="B995" s="272"/>
    </row>
    <row r="996" s="267" customFormat="true" customHeight="true" spans="2:2">
      <c r="B996" s="272"/>
    </row>
    <row r="997" s="267" customFormat="true" customHeight="true" spans="2:2">
      <c r="B997" s="272"/>
    </row>
    <row r="998" s="267" customFormat="true" customHeight="true" spans="2:2">
      <c r="B998" s="272"/>
    </row>
    <row r="999" s="267" customFormat="true" customHeight="true" spans="2:2">
      <c r="B999" s="272"/>
    </row>
    <row r="1000" s="267" customFormat="true" customHeight="true" spans="2:2">
      <c r="B1000" s="272"/>
    </row>
    <row r="1001" s="267" customFormat="true" customHeight="true" spans="2:2">
      <c r="B1001" s="272"/>
    </row>
    <row r="1002" s="267" customFormat="true" customHeight="true" spans="2:2">
      <c r="B1002" s="272"/>
    </row>
    <row r="1003" s="267" customFormat="true" customHeight="true" spans="2:2">
      <c r="B1003" s="272"/>
    </row>
    <row r="1004" s="267" customFormat="true" customHeight="true" spans="2:2">
      <c r="B1004" s="272"/>
    </row>
    <row r="1005" s="267" customFormat="true" customHeight="true" spans="2:2">
      <c r="B1005" s="272"/>
    </row>
    <row r="1006" s="267" customFormat="true" customHeight="true" spans="2:2">
      <c r="B1006" s="272"/>
    </row>
    <row r="1007" s="267" customFormat="true" customHeight="true" spans="2:2">
      <c r="B1007" s="272"/>
    </row>
    <row r="1008" s="267" customFormat="true" customHeight="true" spans="2:2">
      <c r="B1008" s="272"/>
    </row>
    <row r="1009" s="267" customFormat="true" customHeight="true" spans="2:2">
      <c r="B1009" s="272"/>
    </row>
    <row r="1010" s="267" customFormat="true" customHeight="true" spans="2:2">
      <c r="B1010" s="272"/>
    </row>
    <row r="1011" s="267" customFormat="true" customHeight="true" spans="2:2">
      <c r="B1011" s="272"/>
    </row>
    <row r="1012" s="267" customFormat="true" customHeight="true" spans="2:2">
      <c r="B1012" s="272"/>
    </row>
    <row r="1013" s="267" customFormat="true" customHeight="true" spans="2:2">
      <c r="B1013" s="272"/>
    </row>
    <row r="1014" s="267" customFormat="true" customHeight="true" spans="2:2">
      <c r="B1014" s="272"/>
    </row>
    <row r="1015" s="267" customFormat="true" customHeight="true" spans="2:2">
      <c r="B1015" s="272"/>
    </row>
    <row r="1016" s="267" customFormat="true" customHeight="true" spans="2:2">
      <c r="B1016" s="272"/>
    </row>
    <row r="1017" s="267" customFormat="true" customHeight="true" spans="2:2">
      <c r="B1017" s="272"/>
    </row>
    <row r="1018" s="267" customFormat="true" customHeight="true" spans="2:2">
      <c r="B1018" s="272"/>
    </row>
    <row r="1019" s="267" customFormat="true" customHeight="true" spans="2:2">
      <c r="B1019" s="272"/>
    </row>
    <row r="1020" s="267" customFormat="true" customHeight="true" spans="2:2">
      <c r="B1020" s="272"/>
    </row>
    <row r="1021" s="267" customFormat="true" customHeight="true" spans="2:2">
      <c r="B1021" s="272"/>
    </row>
    <row r="1022" s="267" customFormat="true" customHeight="true" spans="2:2">
      <c r="B1022" s="272"/>
    </row>
    <row r="1023" s="267" customFormat="true" customHeight="true" spans="2:2">
      <c r="B1023" s="272"/>
    </row>
    <row r="1024" s="267" customFormat="true" customHeight="true" spans="2:2">
      <c r="B1024" s="272"/>
    </row>
    <row r="1025" s="267" customFormat="true" customHeight="true" spans="2:2">
      <c r="B1025" s="272"/>
    </row>
    <row r="1026" s="267" customFormat="true" customHeight="true" spans="2:2">
      <c r="B1026" s="272"/>
    </row>
    <row r="1027" s="267" customFormat="true" customHeight="true" spans="2:2">
      <c r="B1027" s="272"/>
    </row>
    <row r="1028" s="267" customFormat="true" customHeight="true" spans="2:2">
      <c r="B1028" s="272"/>
    </row>
    <row r="1029" s="267" customFormat="true" customHeight="true" spans="2:2">
      <c r="B1029" s="272"/>
    </row>
    <row r="1030" s="267" customFormat="true" customHeight="true" spans="2:2">
      <c r="B1030" s="272"/>
    </row>
    <row r="1031" s="267" customFormat="true" customHeight="true" spans="2:2">
      <c r="B1031" s="272"/>
    </row>
    <row r="1032" s="267" customFormat="true" customHeight="true" spans="2:2">
      <c r="B1032" s="272"/>
    </row>
    <row r="1033" s="267" customFormat="true" customHeight="true" spans="2:2">
      <c r="B1033" s="272"/>
    </row>
    <row r="1034" s="267" customFormat="true" customHeight="true" spans="2:2">
      <c r="B1034" s="272"/>
    </row>
    <row r="1035" s="267" customFormat="true" customHeight="true" spans="2:2">
      <c r="B1035" s="272"/>
    </row>
    <row r="1036" s="267" customFormat="true" customHeight="true" spans="2:2">
      <c r="B1036" s="272"/>
    </row>
    <row r="1037" s="267" customFormat="true" customHeight="true" spans="2:2">
      <c r="B1037" s="272"/>
    </row>
    <row r="1038" s="267" customFormat="true" customHeight="true" spans="2:2">
      <c r="B1038" s="272"/>
    </row>
    <row r="1039" s="267" customFormat="true" customHeight="true" spans="2:2">
      <c r="B1039" s="272"/>
    </row>
    <row r="1040" s="267" customFormat="true" customHeight="true" spans="2:2">
      <c r="B1040" s="272"/>
    </row>
    <row r="1041" s="267" customFormat="true" customHeight="true" spans="2:2">
      <c r="B1041" s="272"/>
    </row>
    <row r="1042" s="267" customFormat="true" customHeight="true" spans="2:2">
      <c r="B1042" s="272"/>
    </row>
    <row r="1043" s="267" customFormat="true" customHeight="true" spans="2:2">
      <c r="B1043" s="272"/>
    </row>
    <row r="1044" s="267" customFormat="true" customHeight="true" spans="2:2">
      <c r="B1044" s="272"/>
    </row>
    <row r="1045" s="267" customFormat="true" customHeight="true" spans="2:2">
      <c r="B1045" s="272"/>
    </row>
    <row r="1046" s="267" customFormat="true" customHeight="true" spans="2:2">
      <c r="B1046" s="272"/>
    </row>
    <row r="1047" s="267" customFormat="true" customHeight="true" spans="2:2">
      <c r="B1047" s="272"/>
    </row>
    <row r="1048" s="267" customFormat="true" customHeight="true" spans="2:2">
      <c r="B1048" s="272"/>
    </row>
    <row r="1049" s="267" customFormat="true" customHeight="true" spans="2:2">
      <c r="B1049" s="272"/>
    </row>
    <row r="1050" s="267" customFormat="true" customHeight="true" spans="2:2">
      <c r="B1050" s="272"/>
    </row>
    <row r="1051" s="267" customFormat="true" customHeight="true" spans="2:2">
      <c r="B1051" s="272"/>
    </row>
    <row r="1052" s="267" customFormat="true" customHeight="true" spans="2:2">
      <c r="B1052" s="272"/>
    </row>
    <row r="1053" s="267" customFormat="true" customHeight="true" spans="2:2">
      <c r="B1053" s="272"/>
    </row>
    <row r="1054" s="267" customFormat="true" customHeight="true" spans="2:2">
      <c r="B1054" s="272"/>
    </row>
    <row r="1055" s="267" customFormat="true" customHeight="true" spans="2:2">
      <c r="B1055" s="272"/>
    </row>
    <row r="1056" s="267" customFormat="true" customHeight="true" spans="2:2">
      <c r="B1056" s="272"/>
    </row>
    <row r="1057" s="267" customFormat="true" customHeight="true" spans="2:2">
      <c r="B1057" s="272"/>
    </row>
    <row r="1058" s="267" customFormat="true" customHeight="true" spans="2:2">
      <c r="B1058" s="272"/>
    </row>
    <row r="1059" s="267" customFormat="true" customHeight="true" spans="2:2">
      <c r="B1059" s="272"/>
    </row>
    <row r="1060" s="267" customFormat="true" customHeight="true" spans="2:2">
      <c r="B1060" s="272"/>
    </row>
    <row r="1061" s="267" customFormat="true" customHeight="true" spans="2:2">
      <c r="B1061" s="272"/>
    </row>
    <row r="1062" s="267" customFormat="true" customHeight="true" spans="2:2">
      <c r="B1062" s="272"/>
    </row>
    <row r="1063" s="267" customFormat="true" customHeight="true" spans="2:2">
      <c r="B1063" s="272"/>
    </row>
    <row r="1064" s="267" customFormat="true" customHeight="true" spans="2:2">
      <c r="B1064" s="272"/>
    </row>
    <row r="1065" s="267" customFormat="true" customHeight="true" spans="2:2">
      <c r="B1065" s="272"/>
    </row>
    <row r="1066" s="267" customFormat="true" customHeight="true" spans="2:2">
      <c r="B1066" s="272"/>
    </row>
    <row r="1067" s="267" customFormat="true" customHeight="true" spans="2:2">
      <c r="B1067" s="272"/>
    </row>
    <row r="1068" s="267" customFormat="true" customHeight="true" spans="2:2">
      <c r="B1068" s="272"/>
    </row>
    <row r="1069" s="267" customFormat="true" customHeight="true" spans="2:2">
      <c r="B1069" s="272"/>
    </row>
    <row r="1070" s="267" customFormat="true" customHeight="true" spans="2:2">
      <c r="B1070" s="272"/>
    </row>
    <row r="1071" s="267" customFormat="true" customHeight="true" spans="2:2">
      <c r="B1071" s="272"/>
    </row>
    <row r="1072" s="267" customFormat="true" customHeight="true" spans="2:2">
      <c r="B1072" s="272"/>
    </row>
    <row r="1073" s="267" customFormat="true" customHeight="true" spans="2:2">
      <c r="B1073" s="272"/>
    </row>
    <row r="1074" s="267" customFormat="true" customHeight="true" spans="2:2">
      <c r="B1074" s="272"/>
    </row>
    <row r="1075" s="267" customFormat="true" customHeight="true" spans="2:2">
      <c r="B1075" s="272"/>
    </row>
    <row r="1076" s="267" customFormat="true" customHeight="true" spans="2:2">
      <c r="B1076" s="272"/>
    </row>
    <row r="1077" s="267" customFormat="true" customHeight="true" spans="2:2">
      <c r="B1077" s="272"/>
    </row>
    <row r="1078" s="267" customFormat="true" customHeight="true" spans="2:2">
      <c r="B1078" s="272"/>
    </row>
    <row r="1079" s="267" customFormat="true" customHeight="true" spans="2:2">
      <c r="B1079" s="272"/>
    </row>
    <row r="1080" s="267" customFormat="true" customHeight="true" spans="2:2">
      <c r="B1080" s="272"/>
    </row>
    <row r="1081" s="267" customFormat="true" customHeight="true" spans="2:2">
      <c r="B1081" s="272"/>
    </row>
    <row r="1082" s="267" customFormat="true" customHeight="true" spans="2:2">
      <c r="B1082" s="272"/>
    </row>
    <row r="1083" s="267" customFormat="true" customHeight="true" spans="2:2">
      <c r="B1083" s="272"/>
    </row>
    <row r="1084" s="267" customFormat="true" customHeight="true" spans="2:2">
      <c r="B1084" s="272"/>
    </row>
    <row r="1085" s="267" customFormat="true" customHeight="true" spans="2:2">
      <c r="B1085" s="272"/>
    </row>
    <row r="1086" s="267" customFormat="true" customHeight="true" spans="2:2">
      <c r="B1086" s="272"/>
    </row>
    <row r="1087" s="267" customFormat="true" customHeight="true" spans="2:2">
      <c r="B1087" s="272"/>
    </row>
    <row r="1088" s="267" customFormat="true" customHeight="true" spans="2:2">
      <c r="B1088" s="272"/>
    </row>
    <row r="1089" s="267" customFormat="true" customHeight="true" spans="2:2">
      <c r="B1089" s="272"/>
    </row>
    <row r="1090" s="267" customFormat="true" customHeight="true" spans="2:2">
      <c r="B1090" s="272"/>
    </row>
    <row r="1091" s="267" customFormat="true" customHeight="true" spans="2:2">
      <c r="B1091" s="272"/>
    </row>
    <row r="1092" s="267" customFormat="true" customHeight="true" spans="2:2">
      <c r="B1092" s="272"/>
    </row>
    <row r="1093" s="267" customFormat="true" customHeight="true" spans="2:2">
      <c r="B1093" s="272"/>
    </row>
    <row r="1094" s="267" customFormat="true" customHeight="true" spans="2:2">
      <c r="B1094" s="272"/>
    </row>
    <row r="1095" s="267" customFormat="true" customHeight="true" spans="2:2">
      <c r="B1095" s="272"/>
    </row>
    <row r="1096" s="267" customFormat="true" customHeight="true" spans="2:2">
      <c r="B1096" s="272"/>
    </row>
    <row r="1097" s="267" customFormat="true" customHeight="true" spans="2:2">
      <c r="B1097" s="272"/>
    </row>
    <row r="1098" s="267" customFormat="true" customHeight="true" spans="2:2">
      <c r="B1098" s="272"/>
    </row>
    <row r="1099" s="267" customFormat="true" customHeight="true" spans="2:2">
      <c r="B1099" s="272"/>
    </row>
    <row r="1100" s="267" customFormat="true" customHeight="true" spans="2:2">
      <c r="B1100" s="272"/>
    </row>
    <row r="1101" s="267" customFormat="true" customHeight="true" spans="2:2">
      <c r="B1101" s="272"/>
    </row>
    <row r="1102" s="267" customFormat="true" customHeight="true" spans="2:2">
      <c r="B1102" s="272"/>
    </row>
    <row r="1103" s="267" customFormat="true" customHeight="true" spans="2:2">
      <c r="B1103" s="272"/>
    </row>
    <row r="1104" s="267" customFormat="true" customHeight="true" spans="2:2">
      <c r="B1104" s="272"/>
    </row>
    <row r="1105" s="267" customFormat="true" customHeight="true" spans="2:2">
      <c r="B1105" s="272"/>
    </row>
    <row r="1106" s="267" customFormat="true" customHeight="true" spans="2:2">
      <c r="B1106" s="272"/>
    </row>
    <row r="1107" s="267" customFormat="true" customHeight="true" spans="2:2">
      <c r="B1107" s="272"/>
    </row>
    <row r="1108" s="267" customFormat="true" customHeight="true" spans="2:2">
      <c r="B1108" s="272"/>
    </row>
    <row r="1109" s="267" customFormat="true" customHeight="true" spans="2:2">
      <c r="B1109" s="272"/>
    </row>
    <row r="1110" s="267" customFormat="true" customHeight="true" spans="2:2">
      <c r="B1110" s="272"/>
    </row>
    <row r="1111" s="267" customFormat="true" customHeight="true" spans="2:2">
      <c r="B1111" s="272"/>
    </row>
    <row r="1112" s="267" customFormat="true" customHeight="true" spans="2:2">
      <c r="B1112" s="272"/>
    </row>
    <row r="1113" s="267" customFormat="true" customHeight="true" spans="2:2">
      <c r="B1113" s="272"/>
    </row>
    <row r="1114" s="267" customFormat="true" customHeight="true" spans="2:2">
      <c r="B1114" s="272"/>
    </row>
    <row r="1115" s="267" customFormat="true" customHeight="true" spans="2:2">
      <c r="B1115" s="272"/>
    </row>
    <row r="1116" s="267" customFormat="true" customHeight="true" spans="2:2">
      <c r="B1116" s="272"/>
    </row>
    <row r="1117" s="267" customFormat="true" customHeight="true" spans="2:2">
      <c r="B1117" s="272"/>
    </row>
    <row r="1118" s="267" customFormat="true" customHeight="true" spans="2:2">
      <c r="B1118" s="272"/>
    </row>
    <row r="1119" s="267" customFormat="true" customHeight="true" spans="2:2">
      <c r="B1119" s="272"/>
    </row>
    <row r="1120" s="267" customFormat="true" customHeight="true" spans="2:2">
      <c r="B1120" s="272"/>
    </row>
    <row r="1121" s="267" customFormat="true" customHeight="true" spans="2:2">
      <c r="B1121" s="272"/>
    </row>
    <row r="1122" s="267" customFormat="true" customHeight="true" spans="2:2">
      <c r="B1122" s="272"/>
    </row>
    <row r="1123" s="267" customFormat="true" customHeight="true" spans="2:2">
      <c r="B1123" s="272"/>
    </row>
    <row r="1124" s="267" customFormat="true" customHeight="true" spans="2:2">
      <c r="B1124" s="272"/>
    </row>
    <row r="1125" s="267" customFormat="true" customHeight="true" spans="2:2">
      <c r="B1125" s="272"/>
    </row>
    <row r="1126" s="267" customFormat="true" customHeight="true" spans="2:2">
      <c r="B1126" s="272"/>
    </row>
    <row r="1127" s="267" customFormat="true" customHeight="true" spans="2:2">
      <c r="B1127" s="272"/>
    </row>
    <row r="1128" s="267" customFormat="true" customHeight="true" spans="2:2">
      <c r="B1128" s="272"/>
    </row>
    <row r="1129" s="267" customFormat="true" customHeight="true" spans="2:2">
      <c r="B1129" s="272"/>
    </row>
    <row r="1130" s="267" customFormat="true" customHeight="true" spans="2:2">
      <c r="B1130" s="272"/>
    </row>
    <row r="1131" s="267" customFormat="true" customHeight="true" spans="2:2">
      <c r="B1131" s="272"/>
    </row>
    <row r="1132" s="267" customFormat="true" customHeight="true" spans="2:2">
      <c r="B1132" s="272"/>
    </row>
    <row r="1133" s="267" customFormat="true" customHeight="true" spans="2:2">
      <c r="B1133" s="272"/>
    </row>
    <row r="1134" s="267" customFormat="true" customHeight="true" spans="2:2">
      <c r="B1134" s="272"/>
    </row>
    <row r="1135" s="267" customFormat="true" customHeight="true" spans="2:2">
      <c r="B1135" s="272"/>
    </row>
    <row r="1136" s="267" customFormat="true" customHeight="true" spans="2:2">
      <c r="B1136" s="272"/>
    </row>
    <row r="1137" s="267" customFormat="true" customHeight="true" spans="2:2">
      <c r="B1137" s="272"/>
    </row>
    <row r="1138" s="267" customFormat="true" customHeight="true" spans="2:2">
      <c r="B1138" s="272"/>
    </row>
    <row r="1139" s="267" customFormat="true" customHeight="true" spans="2:2">
      <c r="B1139" s="272"/>
    </row>
    <row r="1140" s="267" customFormat="true" customHeight="true" spans="2:2">
      <c r="B1140" s="272"/>
    </row>
    <row r="1141" s="267" customFormat="true" customHeight="true" spans="2:2">
      <c r="B1141" s="272"/>
    </row>
    <row r="1142" s="267" customFormat="true" customHeight="true" spans="2:2">
      <c r="B1142" s="272"/>
    </row>
    <row r="1143" s="267" customFormat="true" customHeight="true" spans="2:2">
      <c r="B1143" s="272"/>
    </row>
    <row r="1144" s="267" customFormat="true" customHeight="true" spans="2:2">
      <c r="B1144" s="272"/>
    </row>
    <row r="1145" s="267" customFormat="true" customHeight="true" spans="2:2">
      <c r="B1145" s="272"/>
    </row>
    <row r="1146" s="267" customFormat="true" customHeight="true" spans="2:2">
      <c r="B1146" s="272"/>
    </row>
    <row r="1147" s="267" customFormat="true" customHeight="true" spans="2:2">
      <c r="B1147" s="272"/>
    </row>
    <row r="1148" s="267" customFormat="true" customHeight="true" spans="2:2">
      <c r="B1148" s="272"/>
    </row>
    <row r="1149" s="267" customFormat="true" customHeight="true" spans="2:2">
      <c r="B1149" s="272"/>
    </row>
    <row r="1150" s="267" customFormat="true" customHeight="true" spans="2:2">
      <c r="B1150" s="272"/>
    </row>
    <row r="1151" s="267" customFormat="true" customHeight="true" spans="2:2">
      <c r="B1151" s="272"/>
    </row>
    <row r="1152" s="267" customFormat="true" customHeight="true" spans="2:2">
      <c r="B1152" s="272"/>
    </row>
    <row r="1153" s="267" customFormat="true" customHeight="true" spans="2:2">
      <c r="B1153" s="272"/>
    </row>
    <row r="1154" s="267" customFormat="true" customHeight="true" spans="2:2">
      <c r="B1154" s="272"/>
    </row>
    <row r="1155" s="267" customFormat="true" customHeight="true" spans="2:2">
      <c r="B1155" s="272"/>
    </row>
    <row r="1156" s="267" customFormat="true" customHeight="true" spans="2:2">
      <c r="B1156" s="272"/>
    </row>
    <row r="1157" s="267" customFormat="true" customHeight="true" spans="2:2">
      <c r="B1157" s="272"/>
    </row>
    <row r="1158" s="267" customFormat="true" customHeight="true" spans="2:2">
      <c r="B1158" s="272"/>
    </row>
    <row r="1159" s="267" customFormat="true" customHeight="true" spans="2:2">
      <c r="B1159" s="272"/>
    </row>
    <row r="1160" s="267" customFormat="true" customHeight="true" spans="2:2">
      <c r="B1160" s="272"/>
    </row>
    <row r="1161" s="267" customFormat="true" customHeight="true" spans="2:2">
      <c r="B1161" s="272"/>
    </row>
    <row r="1162" s="267" customFormat="true" customHeight="true" spans="2:2">
      <c r="B1162" s="272"/>
    </row>
    <row r="1163" s="267" customFormat="true" customHeight="true" spans="2:2">
      <c r="B1163" s="272"/>
    </row>
    <row r="1164" s="267" customFormat="true" customHeight="true" spans="2:2">
      <c r="B1164" s="272"/>
    </row>
    <row r="1165" s="267" customFormat="true" customHeight="true" spans="2:2">
      <c r="B1165" s="272"/>
    </row>
    <row r="1166" s="267" customFormat="true" customHeight="true" spans="2:2">
      <c r="B1166" s="272"/>
    </row>
    <row r="1167" s="267" customFormat="true" customHeight="true" spans="2:2">
      <c r="B1167" s="272"/>
    </row>
    <row r="1168" s="267" customFormat="true" customHeight="true" spans="2:2">
      <c r="B1168" s="272"/>
    </row>
    <row r="1169" s="267" customFormat="true" customHeight="true" spans="2:2">
      <c r="B1169" s="272"/>
    </row>
    <row r="1170" s="267" customFormat="true" customHeight="true" spans="2:2">
      <c r="B1170" s="272"/>
    </row>
    <row r="1171" s="267" customFormat="true" customHeight="true" spans="2:2">
      <c r="B1171" s="272"/>
    </row>
    <row r="1172" s="267" customFormat="true" customHeight="true" spans="2:2">
      <c r="B1172" s="272"/>
    </row>
    <row r="1173" s="267" customFormat="true" customHeight="true" spans="2:2">
      <c r="B1173" s="272"/>
    </row>
    <row r="1174" s="267" customFormat="true" customHeight="true" spans="2:2">
      <c r="B1174" s="272"/>
    </row>
    <row r="1175" s="267" customFormat="true" customHeight="true" spans="2:2">
      <c r="B1175" s="272"/>
    </row>
    <row r="1176" s="267" customFormat="true" customHeight="true" spans="2:2">
      <c r="B1176" s="272"/>
    </row>
    <row r="1177" s="267" customFormat="true" customHeight="true" spans="2:2">
      <c r="B1177" s="272"/>
    </row>
    <row r="1178" s="267" customFormat="true" customHeight="true" spans="2:2">
      <c r="B1178" s="272"/>
    </row>
    <row r="1179" s="267" customFormat="true" customHeight="true" spans="2:2">
      <c r="B1179" s="272"/>
    </row>
    <row r="1180" s="267" customFormat="true" customHeight="true" spans="2:2">
      <c r="B1180" s="272"/>
    </row>
    <row r="1181" s="267" customFormat="true" customHeight="true" spans="2:2">
      <c r="B1181" s="272"/>
    </row>
    <row r="1182" s="267" customFormat="true" customHeight="true" spans="2:2">
      <c r="B1182" s="272"/>
    </row>
    <row r="1183" s="267" customFormat="true" customHeight="true" spans="2:2">
      <c r="B1183" s="272"/>
    </row>
    <row r="1184" s="267" customFormat="true" customHeight="true" spans="2:2">
      <c r="B1184" s="272"/>
    </row>
    <row r="1185" s="267" customFormat="true" customHeight="true" spans="2:2">
      <c r="B1185" s="272"/>
    </row>
    <row r="1186" s="267" customFormat="true" customHeight="true" spans="2:2">
      <c r="B1186" s="272"/>
    </row>
    <row r="1187" s="267" customFormat="true" customHeight="true" spans="2:2">
      <c r="B1187" s="272"/>
    </row>
    <row r="1188" s="267" customFormat="true" customHeight="true" spans="2:2">
      <c r="B1188" s="272"/>
    </row>
    <row r="1189" s="267" customFormat="true" customHeight="true" spans="2:2">
      <c r="B1189" s="272"/>
    </row>
    <row r="1190" s="267" customFormat="true" customHeight="true" spans="2:2">
      <c r="B1190" s="272"/>
    </row>
    <row r="1191" s="267" customFormat="true" customHeight="true" spans="2:2">
      <c r="B1191" s="272"/>
    </row>
    <row r="1192" s="267" customFormat="true" customHeight="true" spans="2:2">
      <c r="B1192" s="272"/>
    </row>
    <row r="1193" s="267" customFormat="true" customHeight="true" spans="2:2">
      <c r="B1193" s="272"/>
    </row>
    <row r="1194" s="267" customFormat="true" customHeight="true" spans="2:2">
      <c r="B1194" s="272"/>
    </row>
    <row r="1195" s="267" customFormat="true" customHeight="true" spans="2:2">
      <c r="B1195" s="272"/>
    </row>
    <row r="1196" s="267" customFormat="true" customHeight="true" spans="2:2">
      <c r="B1196" s="272"/>
    </row>
    <row r="1197" s="267" customFormat="true" customHeight="true" spans="2:2">
      <c r="B1197" s="272"/>
    </row>
    <row r="1198" s="267" customFormat="true" customHeight="true" spans="2:2">
      <c r="B1198" s="272"/>
    </row>
    <row r="1199" s="267" customFormat="true" customHeight="true" spans="2:2">
      <c r="B1199" s="272"/>
    </row>
    <row r="1200" s="267" customFormat="true" customHeight="true" spans="2:2">
      <c r="B1200" s="272"/>
    </row>
    <row r="1201" s="267" customFormat="true" customHeight="true" spans="2:2">
      <c r="B1201" s="272"/>
    </row>
    <row r="1202" s="267" customFormat="true" customHeight="true" spans="2:2">
      <c r="B1202" s="272"/>
    </row>
    <row r="1203" s="267" customFormat="true" customHeight="true" spans="2:2">
      <c r="B1203" s="272"/>
    </row>
    <row r="1204" s="267" customFormat="true" customHeight="true" spans="2:2">
      <c r="B1204" s="272"/>
    </row>
    <row r="1205" s="267" customFormat="true" customHeight="true" spans="2:2">
      <c r="B1205" s="272"/>
    </row>
    <row r="1206" s="267" customFormat="true" customHeight="true" spans="2:2">
      <c r="B1206" s="272"/>
    </row>
    <row r="1207" s="267" customFormat="true" customHeight="true" spans="2:2">
      <c r="B1207" s="272"/>
    </row>
    <row r="1208" s="267" customFormat="true" customHeight="true" spans="2:2">
      <c r="B1208" s="272"/>
    </row>
    <row r="1209" s="267" customFormat="true" customHeight="true" spans="2:2">
      <c r="B1209" s="272"/>
    </row>
    <row r="1210" s="267" customFormat="true" customHeight="true" spans="2:2">
      <c r="B1210" s="272"/>
    </row>
    <row r="1211" s="267" customFormat="true" customHeight="true" spans="2:2">
      <c r="B1211" s="272"/>
    </row>
    <row r="1212" s="267" customFormat="true" customHeight="true" spans="2:2">
      <c r="B1212" s="272"/>
    </row>
    <row r="1213" s="267" customFormat="true" customHeight="true" spans="2:2">
      <c r="B1213" s="272"/>
    </row>
    <row r="1214" s="267" customFormat="true" customHeight="true" spans="2:2">
      <c r="B1214" s="272"/>
    </row>
    <row r="1215" s="267" customFormat="true" customHeight="true" spans="2:2">
      <c r="B1215" s="272"/>
    </row>
    <row r="1216" s="267" customFormat="true" customHeight="true" spans="2:2">
      <c r="B1216" s="272"/>
    </row>
    <row r="1217" s="267" customFormat="true" customHeight="true" spans="2:2">
      <c r="B1217" s="272"/>
    </row>
    <row r="1218" s="267" customFormat="true" customHeight="true" spans="2:2">
      <c r="B1218" s="272"/>
    </row>
    <row r="1219" s="267" customFormat="true" customHeight="true" spans="2:2">
      <c r="B1219" s="272"/>
    </row>
    <row r="1220" s="267" customFormat="true" customHeight="true" spans="2:2">
      <c r="B1220" s="272"/>
    </row>
    <row r="1221" s="267" customFormat="true" customHeight="true" spans="2:2">
      <c r="B1221" s="272"/>
    </row>
    <row r="1222" s="267" customFormat="true" customHeight="true" spans="2:2">
      <c r="B1222" s="272"/>
    </row>
    <row r="1223" s="267" customFormat="true" customHeight="true" spans="2:2">
      <c r="B1223" s="272"/>
    </row>
    <row r="1224" s="267" customFormat="true" customHeight="true" spans="2:2">
      <c r="B1224" s="272"/>
    </row>
    <row r="1225" s="267" customFormat="true" customHeight="true" spans="2:2">
      <c r="B1225" s="272"/>
    </row>
    <row r="1226" s="267" customFormat="true" customHeight="true" spans="2:2">
      <c r="B1226" s="272"/>
    </row>
    <row r="1227" s="267" customFormat="true" customHeight="true" spans="2:2">
      <c r="B1227" s="272"/>
    </row>
    <row r="1228" s="267" customFormat="true" customHeight="true" spans="2:2">
      <c r="B1228" s="272"/>
    </row>
    <row r="1229" s="267" customFormat="true" customHeight="true" spans="2:2">
      <c r="B1229" s="272"/>
    </row>
    <row r="1230" s="267" customFormat="true" customHeight="true" spans="2:2">
      <c r="B1230" s="272"/>
    </row>
    <row r="1231" s="267" customFormat="true" customHeight="true" spans="2:2">
      <c r="B1231" s="272"/>
    </row>
    <row r="1232" s="267" customFormat="true" customHeight="true" spans="2:2">
      <c r="B1232" s="272"/>
    </row>
    <row r="1233" s="267" customFormat="true" customHeight="true" spans="2:2">
      <c r="B1233" s="272"/>
    </row>
    <row r="1234" s="267" customFormat="true" customHeight="true" spans="2:2">
      <c r="B1234" s="272"/>
    </row>
    <row r="1235" s="267" customFormat="true" customHeight="true" spans="2:2">
      <c r="B1235" s="272"/>
    </row>
    <row r="1236" s="267" customFormat="true" customHeight="true" spans="2:2">
      <c r="B1236" s="272"/>
    </row>
    <row r="1237" s="267" customFormat="true" customHeight="true" spans="2:2">
      <c r="B1237" s="272"/>
    </row>
    <row r="1238" s="267" customFormat="true" customHeight="true" spans="2:2">
      <c r="B1238" s="272"/>
    </row>
    <row r="1239" s="267" customFormat="true" customHeight="true" spans="2:2">
      <c r="B1239" s="272"/>
    </row>
    <row r="1240" s="267" customFormat="true" customHeight="true" spans="2:2">
      <c r="B1240" s="272"/>
    </row>
    <row r="1241" s="267" customFormat="true" customHeight="true" spans="2:2">
      <c r="B1241" s="272"/>
    </row>
    <row r="1242" s="267" customFormat="true" customHeight="true" spans="2:2">
      <c r="B1242" s="272"/>
    </row>
    <row r="1243" s="267" customFormat="true" customHeight="true" spans="2:2">
      <c r="B1243" s="272"/>
    </row>
    <row r="1244" s="267" customFormat="true" customHeight="true" spans="2:2">
      <c r="B1244" s="272"/>
    </row>
    <row r="1245" s="267" customFormat="true" customHeight="true" spans="2:2">
      <c r="B1245" s="272"/>
    </row>
    <row r="1246" s="267" customFormat="true" customHeight="true" spans="2:2">
      <c r="B1246" s="272"/>
    </row>
    <row r="1247" s="267" customFormat="true" customHeight="true" spans="2:2">
      <c r="B1247" s="272"/>
    </row>
    <row r="1248" s="267" customFormat="true" customHeight="true" spans="2:2">
      <c r="B1248" s="272"/>
    </row>
    <row r="1249" s="267" customFormat="true" customHeight="true" spans="2:2">
      <c r="B1249" s="272"/>
    </row>
    <row r="1250" s="267" customFormat="true" customHeight="true" spans="2:2">
      <c r="B1250" s="272"/>
    </row>
    <row r="1251" s="267" customFormat="true" customHeight="true" spans="2:2">
      <c r="B1251" s="272"/>
    </row>
    <row r="1252" s="267" customFormat="true" customHeight="true" spans="2:2">
      <c r="B1252" s="272"/>
    </row>
    <row r="1253" s="267" customFormat="true" customHeight="true" spans="2:2">
      <c r="B1253" s="272"/>
    </row>
    <row r="1254" s="267" customFormat="true" customHeight="true" spans="2:2">
      <c r="B1254" s="272"/>
    </row>
    <row r="1255" s="267" customFormat="true" customHeight="true" spans="2:2">
      <c r="B1255" s="272"/>
    </row>
    <row r="1256" s="267" customFormat="true" customHeight="true" spans="2:2">
      <c r="B1256" s="272"/>
    </row>
    <row r="1257" s="267" customFormat="true" customHeight="true" spans="2:2">
      <c r="B1257" s="272"/>
    </row>
    <row r="1258" s="267" customFormat="true" customHeight="true" spans="2:2">
      <c r="B1258" s="272"/>
    </row>
    <row r="1259" s="267" customFormat="true" customHeight="true" spans="2:2">
      <c r="B1259" s="272"/>
    </row>
    <row r="1260" s="267" customFormat="true" customHeight="true" spans="2:2">
      <c r="B1260" s="272"/>
    </row>
    <row r="1261" s="267" customFormat="true" customHeight="true" spans="2:2">
      <c r="B1261" s="272"/>
    </row>
    <row r="1262" s="267" customFormat="true" customHeight="true" spans="2:2">
      <c r="B1262" s="272"/>
    </row>
    <row r="1263" s="267" customFormat="true" customHeight="true" spans="2:2">
      <c r="B1263" s="272"/>
    </row>
    <row r="1264" s="267" customFormat="true" customHeight="true" spans="2:2">
      <c r="B1264" s="272"/>
    </row>
    <row r="1265" s="267" customFormat="true" customHeight="true" spans="2:2">
      <c r="B1265" s="272"/>
    </row>
    <row r="1266" s="267" customFormat="true" customHeight="true" spans="2:2">
      <c r="B1266" s="272"/>
    </row>
    <row r="1267" s="267" customFormat="true" customHeight="true" spans="2:2">
      <c r="B1267" s="272"/>
    </row>
    <row r="1268" s="267" customFormat="true" customHeight="true" spans="2:2">
      <c r="B1268" s="272"/>
    </row>
    <row r="1269" s="267" customFormat="true" customHeight="true" spans="2:2">
      <c r="B1269" s="272"/>
    </row>
    <row r="1270" s="267" customFormat="true" customHeight="true" spans="2:2">
      <c r="B1270" s="272"/>
    </row>
    <row r="1271" s="267" customFormat="true" customHeight="true" spans="2:2">
      <c r="B1271" s="272"/>
    </row>
    <row r="1272" s="267" customFormat="true" customHeight="true" spans="2:2">
      <c r="B1272" s="272"/>
    </row>
    <row r="1273" s="267" customFormat="true" customHeight="true" spans="2:2">
      <c r="B1273" s="272"/>
    </row>
    <row r="1274" s="267" customFormat="true" customHeight="true" spans="2:2">
      <c r="B1274" s="272"/>
    </row>
    <row r="1275" s="267" customFormat="true" customHeight="true" spans="2:2">
      <c r="B1275" s="272"/>
    </row>
    <row r="1276" s="267" customFormat="true" customHeight="true" spans="2:2">
      <c r="B1276" s="272"/>
    </row>
    <row r="1277" s="267" customFormat="true" customHeight="true" spans="2:2">
      <c r="B1277" s="272"/>
    </row>
    <row r="1278" s="267" customFormat="true" customHeight="true" spans="2:2">
      <c r="B1278" s="272"/>
    </row>
    <row r="1279" s="267" customFormat="true" customHeight="true" spans="2:2">
      <c r="B1279" s="272"/>
    </row>
    <row r="1280" s="267" customFormat="true" customHeight="true" spans="2:2">
      <c r="B1280" s="272"/>
    </row>
    <row r="1281" s="267" customFormat="true" customHeight="true" spans="2:2">
      <c r="B1281" s="272"/>
    </row>
    <row r="1282" s="267" customFormat="true" customHeight="true" spans="2:2">
      <c r="B1282" s="272"/>
    </row>
    <row r="1283" s="267" customFormat="true" customHeight="true" spans="2:2">
      <c r="B1283" s="272"/>
    </row>
    <row r="1284" s="267" customFormat="true" customHeight="true" spans="2:2">
      <c r="B1284" s="272"/>
    </row>
    <row r="1285" s="267" customFormat="true" customHeight="true" spans="2:2">
      <c r="B1285" s="272"/>
    </row>
    <row r="1286" s="267" customFormat="true" customHeight="true" spans="2:2">
      <c r="B1286" s="272"/>
    </row>
    <row r="1287" s="267" customFormat="true" customHeight="true" spans="2:2">
      <c r="B1287" s="272"/>
    </row>
    <row r="1288" s="267" customFormat="true" customHeight="true" spans="2:2">
      <c r="B1288" s="272"/>
    </row>
    <row r="1289" s="267" customFormat="true" customHeight="true" spans="2:2">
      <c r="B1289" s="272"/>
    </row>
    <row r="1290" s="267" customFormat="true" customHeight="true" spans="2:2">
      <c r="B1290" s="272"/>
    </row>
    <row r="1291" s="267" customFormat="true" customHeight="true" spans="2:2">
      <c r="B1291" s="272"/>
    </row>
    <row r="1292" s="267" customFormat="true" customHeight="true" spans="2:2">
      <c r="B1292" s="272"/>
    </row>
    <row r="1293" s="267" customFormat="true" customHeight="true" spans="2:2">
      <c r="B1293" s="272"/>
    </row>
    <row r="1294" s="267" customFormat="true" customHeight="true" spans="2:2">
      <c r="B1294" s="272"/>
    </row>
    <row r="1295" s="267" customFormat="true" customHeight="true" spans="2:2">
      <c r="B1295" s="272"/>
    </row>
    <row r="1296" s="267" customFormat="true" customHeight="true" spans="2:2">
      <c r="B1296" s="272"/>
    </row>
    <row r="1297" s="267" customFormat="true" customHeight="true" spans="2:2">
      <c r="B1297" s="272"/>
    </row>
    <row r="1298" s="267" customFormat="true" customHeight="true" spans="2:2">
      <c r="B1298" s="272"/>
    </row>
    <row r="1299" s="267" customFormat="true" customHeight="true" spans="2:2">
      <c r="B1299" s="272"/>
    </row>
    <row r="1300" s="267" customFormat="true" customHeight="true" spans="2:2">
      <c r="B1300" s="272"/>
    </row>
    <row r="1301" s="267" customFormat="true" customHeight="true" spans="2:2">
      <c r="B1301" s="272"/>
    </row>
    <row r="1302" s="267" customFormat="true" customHeight="true" spans="2:2">
      <c r="B1302" s="272"/>
    </row>
    <row r="1303" s="267" customFormat="true" customHeight="true" spans="2:2">
      <c r="B1303" s="272"/>
    </row>
    <row r="1304" s="267" customFormat="true" customHeight="true" spans="2:2">
      <c r="B1304" s="272"/>
    </row>
    <row r="1305" s="267" customFormat="true" customHeight="true" spans="2:2">
      <c r="B1305" s="272"/>
    </row>
    <row r="1306" s="267" customFormat="true" customHeight="true" spans="2:2">
      <c r="B1306" s="272"/>
    </row>
    <row r="1307" s="267" customFormat="true" customHeight="true" spans="2:2">
      <c r="B1307" s="272"/>
    </row>
    <row r="1308" s="267" customFormat="true" customHeight="true" spans="2:2">
      <c r="B1308" s="272"/>
    </row>
    <row r="1309" s="267" customFormat="true" customHeight="true" spans="2:2">
      <c r="B1309" s="272"/>
    </row>
    <row r="1310" s="267" customFormat="true" customHeight="true" spans="2:2">
      <c r="B1310" s="272"/>
    </row>
    <row r="1311" s="267" customFormat="true" customHeight="true" spans="2:2">
      <c r="B1311" s="272"/>
    </row>
    <row r="1312" s="267" customFormat="true" customHeight="true" spans="2:2">
      <c r="B1312" s="272"/>
    </row>
    <row r="1313" s="267" customFormat="true" customHeight="true" spans="2:2">
      <c r="B1313" s="272"/>
    </row>
    <row r="1314" s="267" customFormat="true" customHeight="true" spans="2:2">
      <c r="B1314" s="272"/>
    </row>
    <row r="1315" s="267" customFormat="true" customHeight="true" spans="2:2">
      <c r="B1315" s="272"/>
    </row>
    <row r="1316" s="267" customFormat="true" customHeight="true" spans="2:2">
      <c r="B1316" s="272"/>
    </row>
    <row r="1317" s="267" customFormat="true" customHeight="true" spans="2:2">
      <c r="B1317" s="272"/>
    </row>
    <row r="1318" s="267" customFormat="true" customHeight="true" spans="2:2">
      <c r="B1318" s="272"/>
    </row>
    <row r="1319" s="267" customFormat="true" customHeight="true" spans="2:2">
      <c r="B1319" s="272"/>
    </row>
    <row r="1320" s="267" customFormat="true" customHeight="true" spans="2:2">
      <c r="B1320" s="272"/>
    </row>
    <row r="1321" s="267" customFormat="true" customHeight="true" spans="2:2">
      <c r="B1321" s="272"/>
    </row>
    <row r="1322" s="267" customFormat="true" customHeight="true" spans="2:2">
      <c r="B1322" s="272"/>
    </row>
    <row r="1323" s="267" customFormat="true" customHeight="true" spans="2:2">
      <c r="B1323" s="272"/>
    </row>
    <row r="1324" s="267" customFormat="true" customHeight="true" spans="2:2">
      <c r="B1324" s="272"/>
    </row>
    <row r="1325" s="267" customFormat="true" customHeight="true" spans="2:2">
      <c r="B1325" s="272"/>
    </row>
    <row r="1326" s="267" customFormat="true" customHeight="true" spans="2:2">
      <c r="B1326" s="272"/>
    </row>
    <row r="1327" s="267" customFormat="true" customHeight="true" spans="2:2">
      <c r="B1327" s="272"/>
    </row>
    <row r="1328" s="267" customFormat="true" customHeight="true" spans="2:2">
      <c r="B1328" s="272"/>
    </row>
    <row r="1329" s="267" customFormat="true" customHeight="true" spans="2:2">
      <c r="B1329" s="272"/>
    </row>
    <row r="1330" s="267" customFormat="true" customHeight="true" spans="2:2">
      <c r="B1330" s="272"/>
    </row>
    <row r="1331" s="267" customFormat="true" customHeight="true" spans="2:2">
      <c r="B1331" s="272"/>
    </row>
    <row r="1332" s="267" customFormat="true" customHeight="true" spans="2:2">
      <c r="B1332" s="272"/>
    </row>
    <row r="1333" s="267" customFormat="true" customHeight="true" spans="2:2">
      <c r="B1333" s="272"/>
    </row>
    <row r="1334" s="267" customFormat="true" customHeight="true" spans="2:2">
      <c r="B1334" s="272"/>
    </row>
    <row r="1335" s="267" customFormat="true" customHeight="true" spans="2:2">
      <c r="B1335" s="272"/>
    </row>
    <row r="1336" s="267" customFormat="true" customHeight="true" spans="2:2">
      <c r="B1336" s="272"/>
    </row>
    <row r="1337" s="267" customFormat="true" customHeight="true" spans="2:2">
      <c r="B1337" s="272"/>
    </row>
    <row r="1338" s="267" customFormat="true" customHeight="true" spans="2:2">
      <c r="B1338" s="272"/>
    </row>
    <row r="1339" s="267" customFormat="true" customHeight="true" spans="2:2">
      <c r="B1339" s="272"/>
    </row>
    <row r="1340" s="267" customFormat="true" customHeight="true" spans="2:2">
      <c r="B1340" s="272"/>
    </row>
    <row r="1341" s="267" customFormat="true" customHeight="true" spans="2:2">
      <c r="B1341" s="272"/>
    </row>
    <row r="1342" s="267" customFormat="true" customHeight="true" spans="2:2">
      <c r="B1342" s="272"/>
    </row>
    <row r="1343" s="267" customFormat="true" customHeight="true" spans="2:2">
      <c r="B1343" s="272"/>
    </row>
    <row r="1344" s="267" customFormat="true" customHeight="true" spans="2:2">
      <c r="B1344" s="272"/>
    </row>
    <row r="1345" s="267" customFormat="true" customHeight="true" spans="2:2">
      <c r="B1345" s="272"/>
    </row>
    <row r="1346" s="267" customFormat="true" customHeight="true" spans="2:2">
      <c r="B1346" s="272"/>
    </row>
    <row r="1347" s="267" customFormat="true" customHeight="true" spans="2:2">
      <c r="B1347" s="272"/>
    </row>
    <row r="1348" s="267" customFormat="true" customHeight="true" spans="2:2">
      <c r="B1348" s="272"/>
    </row>
    <row r="1349" s="267" customFormat="true" customHeight="true" spans="2:2">
      <c r="B1349" s="272"/>
    </row>
    <row r="1350" s="267" customFormat="true" customHeight="true" spans="2:2">
      <c r="B1350" s="272"/>
    </row>
    <row r="1351" s="267" customFormat="true" customHeight="true" spans="2:2">
      <c r="B1351" s="272"/>
    </row>
    <row r="1352" s="267" customFormat="true" customHeight="true" spans="2:2">
      <c r="B1352" s="272"/>
    </row>
    <row r="1353" s="267" customFormat="true" customHeight="true" spans="2:2">
      <c r="B1353" s="272"/>
    </row>
    <row r="1354" s="267" customFormat="true" customHeight="true" spans="2:2">
      <c r="B1354" s="272"/>
    </row>
    <row r="1355" s="267" customFormat="true" customHeight="true" spans="2:2">
      <c r="B1355" s="272"/>
    </row>
    <row r="1356" s="267" customFormat="true" customHeight="true" spans="2:2">
      <c r="B1356" s="272"/>
    </row>
    <row r="1357" s="267" customFormat="true" customHeight="true" spans="2:2">
      <c r="B1357" s="272"/>
    </row>
    <row r="1358" s="267" customFormat="true" customHeight="true" spans="2:2">
      <c r="B1358" s="272"/>
    </row>
    <row r="1359" s="267" customFormat="true" customHeight="true" spans="2:2">
      <c r="B1359" s="272"/>
    </row>
    <row r="1360" s="267" customFormat="true" customHeight="true" spans="2:2">
      <c r="B1360" s="272"/>
    </row>
    <row r="1361" s="267" customFormat="true" customHeight="true" spans="2:2">
      <c r="B1361" s="272"/>
    </row>
    <row r="1362" s="267" customFormat="true" customHeight="true" spans="2:2">
      <c r="B1362" s="272"/>
    </row>
    <row r="1363" s="267" customFormat="true" customHeight="true" spans="2:2">
      <c r="B1363" s="272"/>
    </row>
    <row r="1364" s="267" customFormat="true" customHeight="true" spans="2:2">
      <c r="B1364" s="272"/>
    </row>
    <row r="1365" s="267" customFormat="true" customHeight="true" spans="2:2">
      <c r="B1365" s="272"/>
    </row>
    <row r="1366" s="267" customFormat="true" customHeight="true" spans="2:2">
      <c r="B1366" s="272"/>
    </row>
    <row r="1367" s="267" customFormat="true" customHeight="true" spans="2:2">
      <c r="B1367" s="272"/>
    </row>
    <row r="1368" s="267" customFormat="true" customHeight="true" spans="2:2">
      <c r="B1368" s="272"/>
    </row>
    <row r="1369" s="267" customFormat="true" customHeight="true" spans="2:2">
      <c r="B1369" s="272"/>
    </row>
    <row r="1370" s="267" customFormat="true" customHeight="true" spans="2:2">
      <c r="B1370" s="272"/>
    </row>
    <row r="1371" s="267" customFormat="true" customHeight="true" spans="2:2">
      <c r="B1371" s="272"/>
    </row>
    <row r="1372" s="267" customFormat="true" customHeight="true" spans="2:2">
      <c r="B1372" s="272"/>
    </row>
    <row r="1373" s="267" customFormat="true" customHeight="true" spans="2:2">
      <c r="B1373" s="272"/>
    </row>
    <row r="1374" s="267" customFormat="true" customHeight="true" spans="2:2">
      <c r="B1374" s="272"/>
    </row>
    <row r="1375" s="267" customFormat="true" customHeight="true" spans="2:2">
      <c r="B1375" s="272"/>
    </row>
    <row r="1376" s="267" customFormat="true" customHeight="true" spans="2:2">
      <c r="B1376" s="272"/>
    </row>
    <row r="1377" s="267" customFormat="true" customHeight="true" spans="2:2">
      <c r="B1377" s="272"/>
    </row>
    <row r="1378" s="267" customFormat="true" customHeight="true" spans="2:2">
      <c r="B1378" s="272"/>
    </row>
    <row r="1379" s="267" customFormat="true" customHeight="true" spans="2:2">
      <c r="B1379" s="272"/>
    </row>
    <row r="1380" s="267" customFormat="true" customHeight="true" spans="2:2">
      <c r="B1380" s="272"/>
    </row>
    <row r="1381" s="267" customFormat="true" customHeight="true" spans="2:2">
      <c r="B1381" s="272"/>
    </row>
    <row r="1382" s="267" customFormat="true" customHeight="true" spans="2:2">
      <c r="B1382" s="272"/>
    </row>
    <row r="1383" s="267" customFormat="true" customHeight="true" spans="2:2">
      <c r="B1383" s="272"/>
    </row>
    <row r="1384" s="267" customFormat="true" customHeight="true" spans="2:2">
      <c r="B1384" s="272"/>
    </row>
    <row r="1385" s="267" customFormat="true" customHeight="true" spans="2:2">
      <c r="B1385" s="272"/>
    </row>
    <row r="1386" s="267" customFormat="true" customHeight="true" spans="2:2">
      <c r="B1386" s="272"/>
    </row>
    <row r="1387" s="267" customFormat="true" customHeight="true" spans="2:2">
      <c r="B1387" s="272"/>
    </row>
    <row r="1388" s="267" customFormat="true" customHeight="true" spans="2:2">
      <c r="B1388" s="272"/>
    </row>
    <row r="1389" s="267" customFormat="true" customHeight="true" spans="2:2">
      <c r="B1389" s="272"/>
    </row>
    <row r="1390" s="267" customFormat="true" customHeight="true" spans="2:2">
      <c r="B1390" s="272"/>
    </row>
    <row r="1391" s="267" customFormat="true" customHeight="true" spans="2:2">
      <c r="B1391" s="272"/>
    </row>
    <row r="1392" s="267" customFormat="true" customHeight="true" spans="2:2">
      <c r="B1392" s="272"/>
    </row>
    <row r="1393" s="267" customFormat="true" customHeight="true" spans="2:2">
      <c r="B1393" s="272"/>
    </row>
    <row r="1394" s="267" customFormat="true" customHeight="true" spans="2:2">
      <c r="B1394" s="272"/>
    </row>
    <row r="1395" s="267" customFormat="true" customHeight="true" spans="2:2">
      <c r="B1395" s="272"/>
    </row>
    <row r="1396" s="267" customFormat="true" customHeight="true" spans="2:2">
      <c r="B1396" s="272"/>
    </row>
    <row r="1397" s="267" customFormat="true" customHeight="true" spans="2:2">
      <c r="B1397" s="272"/>
    </row>
    <row r="1398" s="267" customFormat="true" customHeight="true" spans="2:2">
      <c r="B1398" s="272"/>
    </row>
    <row r="1399" s="267" customFormat="true" customHeight="true" spans="2:2">
      <c r="B1399" s="272"/>
    </row>
    <row r="1400" s="267" customFormat="true" customHeight="true" spans="2:2">
      <c r="B1400" s="272"/>
    </row>
    <row r="1401" s="267" customFormat="true" customHeight="true" spans="2:2">
      <c r="B1401" s="272"/>
    </row>
    <row r="1402" s="267" customFormat="true" customHeight="true" spans="2:2">
      <c r="B1402" s="272"/>
    </row>
    <row r="1403" s="267" customFormat="true" customHeight="true" spans="2:2">
      <c r="B1403" s="272"/>
    </row>
    <row r="1404" s="267" customFormat="true" customHeight="true" spans="2:2">
      <c r="B1404" s="272"/>
    </row>
    <row r="1405" s="267" customFormat="true" customHeight="true" spans="2:2">
      <c r="B1405" s="272"/>
    </row>
    <row r="1406" s="267" customFormat="true" customHeight="true" spans="2:2">
      <c r="B1406" s="272"/>
    </row>
    <row r="1407" s="267" customFormat="true" customHeight="true" spans="2:2">
      <c r="B1407" s="272"/>
    </row>
    <row r="1408" s="267" customFormat="true" customHeight="true" spans="2:2">
      <c r="B1408" s="272"/>
    </row>
    <row r="1409" s="267" customFormat="true" customHeight="true" spans="2:2">
      <c r="B1409" s="272"/>
    </row>
    <row r="1410" s="267" customFormat="true" customHeight="true" spans="2:2">
      <c r="B1410" s="272"/>
    </row>
    <row r="1411" s="267" customFormat="true" customHeight="true" spans="2:2">
      <c r="B1411" s="272"/>
    </row>
    <row r="1412" s="267" customFormat="true" customHeight="true" spans="2:2">
      <c r="B1412" s="272"/>
    </row>
    <row r="1413" s="267" customFormat="true" customHeight="true" spans="2:2">
      <c r="B1413" s="272"/>
    </row>
    <row r="1414" s="267" customFormat="true" customHeight="true" spans="2:2">
      <c r="B1414" s="272"/>
    </row>
    <row r="1415" s="267" customFormat="true" customHeight="true" spans="2:2">
      <c r="B1415" s="272"/>
    </row>
    <row r="1416" s="267" customFormat="true" customHeight="true" spans="2:2">
      <c r="B1416" s="272"/>
    </row>
    <row r="1417" s="267" customFormat="true" customHeight="true" spans="2:2">
      <c r="B1417" s="272"/>
    </row>
    <row r="1418" s="267" customFormat="true" customHeight="true" spans="2:2">
      <c r="B1418" s="272"/>
    </row>
    <row r="1419" s="267" customFormat="true" customHeight="true" spans="2:2">
      <c r="B1419" s="272"/>
    </row>
    <row r="1420" s="267" customFormat="true" customHeight="true" spans="2:2">
      <c r="B1420" s="272"/>
    </row>
    <row r="1421" s="267" customFormat="true" customHeight="true" spans="2:2">
      <c r="B1421" s="272"/>
    </row>
    <row r="1422" s="267" customFormat="true" customHeight="true" spans="2:2">
      <c r="B1422" s="272"/>
    </row>
    <row r="1423" s="267" customFormat="true" customHeight="true" spans="2:2">
      <c r="B1423" s="272"/>
    </row>
    <row r="1424" s="267" customFormat="true" customHeight="true" spans="2:2">
      <c r="B1424" s="272"/>
    </row>
    <row r="1425" s="267" customFormat="true" customHeight="true" spans="2:2">
      <c r="B1425" s="272"/>
    </row>
    <row r="1426" s="267" customFormat="true" customHeight="true" spans="2:2">
      <c r="B1426" s="272"/>
    </row>
    <row r="1427" s="267" customFormat="true" customHeight="true" spans="2:2">
      <c r="B1427" s="272"/>
    </row>
    <row r="1428" s="267" customFormat="true" customHeight="true" spans="2:2">
      <c r="B1428" s="272"/>
    </row>
    <row r="1429" s="267" customFormat="true" customHeight="true" spans="2:2">
      <c r="B1429" s="272"/>
    </row>
    <row r="1430" s="267" customFormat="true" customHeight="true" spans="2:2">
      <c r="B1430" s="272"/>
    </row>
    <row r="1431" s="267" customFormat="true" customHeight="true" spans="2:2">
      <c r="B1431" s="272"/>
    </row>
    <row r="1432" s="267" customFormat="true" customHeight="true" spans="2:2">
      <c r="B1432" s="272"/>
    </row>
    <row r="1433" s="267" customFormat="true" customHeight="true" spans="2:2">
      <c r="B1433" s="272"/>
    </row>
    <row r="1434" s="267" customFormat="true" customHeight="true" spans="2:2">
      <c r="B1434" s="272"/>
    </row>
    <row r="1435" s="267" customFormat="true" customHeight="true" spans="2:2">
      <c r="B1435" s="272"/>
    </row>
    <row r="1436" s="267" customFormat="true" customHeight="true" spans="2:2">
      <c r="B1436" s="272"/>
    </row>
    <row r="1437" s="267" customFormat="true" customHeight="true" spans="2:2">
      <c r="B1437" s="272"/>
    </row>
    <row r="1438" s="267" customFormat="true" customHeight="true" spans="2:2">
      <c r="B1438" s="272"/>
    </row>
    <row r="1439" s="267" customFormat="true" customHeight="true" spans="2:2">
      <c r="B1439" s="272"/>
    </row>
    <row r="1440" s="267" customFormat="true" customHeight="true" spans="2:2">
      <c r="B1440" s="272"/>
    </row>
    <row r="1441" s="267" customFormat="true" customHeight="true" spans="2:2">
      <c r="B1441" s="272"/>
    </row>
    <row r="1442" s="267" customFormat="true" customHeight="true" spans="2:2">
      <c r="B1442" s="272"/>
    </row>
    <row r="1443" s="267" customFormat="true" customHeight="true" spans="2:2">
      <c r="B1443" s="272"/>
    </row>
    <row r="1444" s="267" customFormat="true" customHeight="true" spans="2:2">
      <c r="B1444" s="272"/>
    </row>
    <row r="1445" s="267" customFormat="true" customHeight="true" spans="2:2">
      <c r="B1445" s="272"/>
    </row>
    <row r="1446" s="267" customFormat="true" customHeight="true" spans="2:2">
      <c r="B1446" s="272"/>
    </row>
    <row r="1447" s="267" customFormat="true" customHeight="true" spans="2:2">
      <c r="B1447" s="272"/>
    </row>
    <row r="1448" s="267" customFormat="true" customHeight="true" spans="2:2">
      <c r="B1448" s="272"/>
    </row>
    <row r="1449" s="267" customFormat="true" customHeight="true" spans="2:2">
      <c r="B1449" s="272"/>
    </row>
    <row r="1450" s="267" customFormat="true" customHeight="true" spans="2:2">
      <c r="B1450" s="272"/>
    </row>
    <row r="1451" s="267" customFormat="true" customHeight="true" spans="2:2">
      <c r="B1451" s="272"/>
    </row>
    <row r="1452" s="267" customFormat="true" customHeight="true" spans="2:2">
      <c r="B1452" s="272"/>
    </row>
    <row r="1453" s="267" customFormat="true" customHeight="true" spans="2:2">
      <c r="B1453" s="272"/>
    </row>
    <row r="1454" s="267" customFormat="true" customHeight="true" spans="2:2">
      <c r="B1454" s="272"/>
    </row>
    <row r="1455" s="267" customFormat="true" customHeight="true" spans="2:2">
      <c r="B1455" s="272"/>
    </row>
    <row r="1456" s="267" customFormat="true" customHeight="true" spans="2:2">
      <c r="B1456" s="272"/>
    </row>
    <row r="1457" s="267" customFormat="true" customHeight="true" spans="2:2">
      <c r="B1457" s="272"/>
    </row>
    <row r="1458" s="267" customFormat="true" customHeight="true" spans="2:2">
      <c r="B1458" s="272"/>
    </row>
    <row r="1459" s="267" customFormat="true" customHeight="true" spans="2:2">
      <c r="B1459" s="272"/>
    </row>
    <row r="1460" s="267" customFormat="true" customHeight="true" spans="2:2">
      <c r="B1460" s="272"/>
    </row>
    <row r="1461" s="267" customFormat="true" customHeight="true" spans="2:2">
      <c r="B1461" s="272"/>
    </row>
    <row r="1462" s="267" customFormat="true" customHeight="true" spans="2:2">
      <c r="B1462" s="272"/>
    </row>
    <row r="1463" s="267" customFormat="true" customHeight="true" spans="2:2">
      <c r="B1463" s="272"/>
    </row>
    <row r="1464" s="267" customFormat="true" customHeight="true" spans="2:2">
      <c r="B1464" s="272"/>
    </row>
    <row r="1465" s="267" customFormat="true" customHeight="true" spans="2:2">
      <c r="B1465" s="272"/>
    </row>
    <row r="1466" s="267" customFormat="true" customHeight="true" spans="2:2">
      <c r="B1466" s="272"/>
    </row>
    <row r="1467" s="267" customFormat="true" customHeight="true" spans="2:2">
      <c r="B1467" s="272"/>
    </row>
    <row r="1468" s="267" customFormat="true" customHeight="true" spans="2:2">
      <c r="B1468" s="272"/>
    </row>
    <row r="1469" s="267" customFormat="true" customHeight="true" spans="2:2">
      <c r="B1469" s="272"/>
    </row>
    <row r="1470" s="267" customFormat="true" customHeight="true" spans="2:2">
      <c r="B1470" s="272"/>
    </row>
    <row r="1471" s="267" customFormat="true" customHeight="true" spans="2:2">
      <c r="B1471" s="272"/>
    </row>
    <row r="1472" s="267" customFormat="true" customHeight="true" spans="2:2">
      <c r="B1472" s="272"/>
    </row>
    <row r="1473" s="267" customFormat="true" customHeight="true" spans="2:2">
      <c r="B1473" s="272"/>
    </row>
    <row r="1474" s="267" customFormat="true" customHeight="true" spans="2:2">
      <c r="B1474" s="272"/>
    </row>
    <row r="1475" s="267" customFormat="true" customHeight="true" spans="2:2">
      <c r="B1475" s="272"/>
    </row>
    <row r="1476" s="267" customFormat="true" customHeight="true" spans="2:2">
      <c r="B1476" s="272"/>
    </row>
    <row r="1477" s="267" customFormat="true" customHeight="true" spans="2:2">
      <c r="B1477" s="272"/>
    </row>
    <row r="1478" s="267" customFormat="true" customHeight="true" spans="2:2">
      <c r="B1478" s="272"/>
    </row>
    <row r="1479" s="267" customFormat="true" customHeight="true" spans="2:2">
      <c r="B1479" s="272"/>
    </row>
    <row r="1480" s="267" customFormat="true" customHeight="true" spans="2:2">
      <c r="B1480" s="272"/>
    </row>
    <row r="1481" s="267" customFormat="true" customHeight="true" spans="2:2">
      <c r="B1481" s="272"/>
    </row>
    <row r="1482" s="267" customFormat="true" customHeight="true" spans="2:2">
      <c r="B1482" s="272"/>
    </row>
    <row r="1483" s="267" customFormat="true" customHeight="true" spans="2:2">
      <c r="B1483" s="272"/>
    </row>
    <row r="1484" s="267" customFormat="true" customHeight="true" spans="2:2">
      <c r="B1484" s="272"/>
    </row>
    <row r="1485" s="267" customFormat="true" customHeight="true" spans="2:2">
      <c r="B1485" s="272"/>
    </row>
    <row r="1486" s="267" customFormat="true" customHeight="true" spans="2:2">
      <c r="B1486" s="272"/>
    </row>
    <row r="1487" s="267" customFormat="true" customHeight="true" spans="2:2">
      <c r="B1487" s="272"/>
    </row>
    <row r="1488" s="267" customFormat="true" customHeight="true" spans="2:2">
      <c r="B1488" s="272"/>
    </row>
    <row r="1489" s="267" customFormat="true" customHeight="true" spans="2:2">
      <c r="B1489" s="272"/>
    </row>
    <row r="1490" s="267" customFormat="true" customHeight="true" spans="2:2">
      <c r="B1490" s="272"/>
    </row>
    <row r="1491" s="267" customFormat="true" customHeight="true" spans="2:2">
      <c r="B1491" s="272"/>
    </row>
    <row r="1492" s="267" customFormat="true" customHeight="true" spans="2:2">
      <c r="B1492" s="272"/>
    </row>
    <row r="1493" s="267" customFormat="true" customHeight="true" spans="2:2">
      <c r="B1493" s="272"/>
    </row>
    <row r="1494" s="267" customFormat="true" customHeight="true" spans="2:2">
      <c r="B1494" s="272"/>
    </row>
    <row r="1495" s="267" customFormat="true" customHeight="true" spans="2:2">
      <c r="B1495" s="272"/>
    </row>
    <row r="1496" s="267" customFormat="true" customHeight="true" spans="2:2">
      <c r="B1496" s="272"/>
    </row>
    <row r="1497" s="267" customFormat="true" customHeight="true" spans="2:2">
      <c r="B1497" s="272"/>
    </row>
    <row r="1498" s="267" customFormat="true" customHeight="true" spans="2:2">
      <c r="B1498" s="272"/>
    </row>
    <row r="1499" s="267" customFormat="true" customHeight="true" spans="2:2">
      <c r="B1499" s="272"/>
    </row>
    <row r="1500" s="267" customFormat="true" customHeight="true" spans="2:2">
      <c r="B1500" s="272"/>
    </row>
    <row r="1501" s="267" customFormat="true" customHeight="true" spans="2:2">
      <c r="B1501" s="272"/>
    </row>
    <row r="1502" s="267" customFormat="true" customHeight="true" spans="2:2">
      <c r="B1502" s="272"/>
    </row>
    <row r="1503" s="267" customFormat="true" customHeight="true" spans="2:2">
      <c r="B1503" s="272"/>
    </row>
    <row r="1504" s="267" customFormat="true" customHeight="true" spans="2:2">
      <c r="B1504" s="272"/>
    </row>
    <row r="1505" s="267" customFormat="true" customHeight="true" spans="2:2">
      <c r="B1505" s="272"/>
    </row>
    <row r="1506" s="267" customFormat="true" customHeight="true" spans="2:2">
      <c r="B1506" s="272"/>
    </row>
    <row r="1507" s="267" customFormat="true" customHeight="true" spans="2:2">
      <c r="B1507" s="272"/>
    </row>
    <row r="1508" s="267" customFormat="true" customHeight="true" spans="2:2">
      <c r="B1508" s="272"/>
    </row>
    <row r="1509" s="267" customFormat="true" customHeight="true" spans="2:2">
      <c r="B1509" s="272"/>
    </row>
    <row r="1510" s="267" customFormat="true" customHeight="true" spans="2:2">
      <c r="B1510" s="272"/>
    </row>
    <row r="1511" s="267" customFormat="true" customHeight="true" spans="2:2">
      <c r="B1511" s="272"/>
    </row>
    <row r="1512" s="267" customFormat="true" customHeight="true" spans="2:2">
      <c r="B1512" s="272"/>
    </row>
    <row r="1513" s="267" customFormat="true" customHeight="true" spans="2:2">
      <c r="B1513" s="272"/>
    </row>
    <row r="1514" s="267" customFormat="true" customHeight="true" spans="2:2">
      <c r="B1514" s="272"/>
    </row>
    <row r="1515" s="267" customFormat="true" customHeight="true" spans="2:2">
      <c r="B1515" s="272"/>
    </row>
    <row r="1516" s="267" customFormat="true" customHeight="true" spans="2:2">
      <c r="B1516" s="272"/>
    </row>
    <row r="1517" s="267" customFormat="true" customHeight="true" spans="2:2">
      <c r="B1517" s="272"/>
    </row>
    <row r="1518" s="267" customFormat="true" customHeight="true" spans="2:2">
      <c r="B1518" s="272"/>
    </row>
    <row r="1519" s="267" customFormat="true" customHeight="true" spans="2:2">
      <c r="B1519" s="272"/>
    </row>
    <row r="1520" s="267" customFormat="true" customHeight="true" spans="2:2">
      <c r="B1520" s="272"/>
    </row>
    <row r="1521" s="267" customFormat="true" customHeight="true" spans="2:2">
      <c r="B1521" s="272"/>
    </row>
    <row r="1522" s="267" customFormat="true" customHeight="true" spans="2:2">
      <c r="B1522" s="272"/>
    </row>
    <row r="1523" s="267" customFormat="true" customHeight="true" spans="2:2">
      <c r="B1523" s="272"/>
    </row>
    <row r="1524" s="267" customFormat="true" customHeight="true" spans="2:2">
      <c r="B1524" s="272"/>
    </row>
    <row r="1525" s="267" customFormat="true" customHeight="true" spans="2:2">
      <c r="B1525" s="272"/>
    </row>
    <row r="1526" s="267" customFormat="true" customHeight="true" spans="2:2">
      <c r="B1526" s="272"/>
    </row>
    <row r="1527" s="267" customFormat="true" customHeight="true" spans="2:2">
      <c r="B1527" s="272"/>
    </row>
    <row r="1528" s="267" customFormat="true" customHeight="true" spans="2:2">
      <c r="B1528" s="272"/>
    </row>
    <row r="1529" s="267" customFormat="true" customHeight="true" spans="2:2">
      <c r="B1529" s="272"/>
    </row>
    <row r="1530" s="267" customFormat="true" customHeight="true" spans="2:2">
      <c r="B1530" s="272"/>
    </row>
    <row r="1531" s="267" customFormat="true" customHeight="true" spans="2:2">
      <c r="B1531" s="272"/>
    </row>
    <row r="1532" s="267" customFormat="true" customHeight="true" spans="2:2">
      <c r="B1532" s="272"/>
    </row>
    <row r="1533" s="267" customFormat="true" customHeight="true" spans="2:2">
      <c r="B1533" s="272"/>
    </row>
    <row r="1534" s="267" customFormat="true" customHeight="true" spans="2:2">
      <c r="B1534" s="272"/>
    </row>
    <row r="1535" s="267" customFormat="true" customHeight="true" spans="2:2">
      <c r="B1535" s="272"/>
    </row>
    <row r="1536" s="267" customFormat="true" customHeight="true" spans="2:2">
      <c r="B1536" s="272"/>
    </row>
    <row r="1537" s="267" customFormat="true" customHeight="true" spans="2:2">
      <c r="B1537" s="272"/>
    </row>
    <row r="1538" s="267" customFormat="true" customHeight="true" spans="2:2">
      <c r="B1538" s="272"/>
    </row>
    <row r="1539" s="267" customFormat="true" customHeight="true" spans="2:2">
      <c r="B1539" s="272"/>
    </row>
    <row r="1540" s="267" customFormat="true" customHeight="true" spans="2:2">
      <c r="B1540" s="272"/>
    </row>
    <row r="1541" s="267" customFormat="true" customHeight="true" spans="2:2">
      <c r="B1541" s="272"/>
    </row>
    <row r="1542" s="267" customFormat="true" customHeight="true" spans="2:2">
      <c r="B1542" s="272"/>
    </row>
    <row r="1543" s="267" customFormat="true" customHeight="true" spans="2:2">
      <c r="B1543" s="272"/>
    </row>
    <row r="1544" s="267" customFormat="true" customHeight="true" spans="2:2">
      <c r="B1544" s="272"/>
    </row>
    <row r="1545" s="267" customFormat="true" customHeight="true" spans="2:2">
      <c r="B1545" s="272"/>
    </row>
    <row r="1546" s="267" customFormat="true" customHeight="true" spans="2:2">
      <c r="B1546" s="272"/>
    </row>
    <row r="1547" s="267" customFormat="true" customHeight="true" spans="2:2">
      <c r="B1547" s="272"/>
    </row>
    <row r="1548" s="267" customFormat="true" customHeight="true" spans="2:2">
      <c r="B1548" s="272"/>
    </row>
    <row r="1549" s="267" customFormat="true" customHeight="true" spans="2:2">
      <c r="B1549" s="272"/>
    </row>
    <row r="1550" s="267" customFormat="true" customHeight="true" spans="2:2">
      <c r="B1550" s="272"/>
    </row>
    <row r="1551" s="267" customFormat="true" customHeight="true" spans="2:2">
      <c r="B1551" s="272"/>
    </row>
    <row r="1552" s="267" customFormat="true" customHeight="true" spans="2:2">
      <c r="B1552" s="272"/>
    </row>
    <row r="1553" s="267" customFormat="true" customHeight="true" spans="2:2">
      <c r="B1553" s="272"/>
    </row>
    <row r="1554" s="267" customFormat="true" customHeight="true" spans="2:2">
      <c r="B1554" s="272"/>
    </row>
    <row r="1555" s="267" customFormat="true" customHeight="true" spans="2:2">
      <c r="B1555" s="272"/>
    </row>
    <row r="1556" s="267" customFormat="true" customHeight="true" spans="2:2">
      <c r="B1556" s="272"/>
    </row>
    <row r="1557" s="267" customFormat="true" customHeight="true" spans="2:2">
      <c r="B1557" s="272"/>
    </row>
    <row r="1558" s="267" customFormat="true" customHeight="true" spans="2:2">
      <c r="B1558" s="272"/>
    </row>
    <row r="1559" s="267" customFormat="true" customHeight="true" spans="2:2">
      <c r="B1559" s="272"/>
    </row>
    <row r="1560" s="267" customFormat="true" customHeight="true" spans="2:2">
      <c r="B1560" s="272"/>
    </row>
    <row r="1561" s="267" customFormat="true" customHeight="true" spans="2:2">
      <c r="B1561" s="272"/>
    </row>
    <row r="1562" s="267" customFormat="true" customHeight="true" spans="2:2">
      <c r="B1562" s="272"/>
    </row>
    <row r="1563" s="267" customFormat="true" customHeight="true" spans="2:2">
      <c r="B1563" s="272"/>
    </row>
    <row r="1564" s="267" customFormat="true" customHeight="true" spans="2:2">
      <c r="B1564" s="272"/>
    </row>
    <row r="1565" s="267" customFormat="true" customHeight="true" spans="2:2">
      <c r="B1565" s="272"/>
    </row>
    <row r="1566" s="267" customFormat="true" customHeight="true" spans="2:2">
      <c r="B1566" s="272"/>
    </row>
    <row r="1567" s="267" customFormat="true" customHeight="true" spans="2:2">
      <c r="B1567" s="272"/>
    </row>
    <row r="1568" s="267" customFormat="true" customHeight="true" spans="2:2">
      <c r="B1568" s="272"/>
    </row>
    <row r="1569" s="267" customFormat="true" customHeight="true" spans="2:2">
      <c r="B1569" s="272"/>
    </row>
    <row r="1570" s="267" customFormat="true" customHeight="true" spans="2:2">
      <c r="B1570" s="272"/>
    </row>
    <row r="1571" s="267" customFormat="true" customHeight="true" spans="2:2">
      <c r="B1571" s="272"/>
    </row>
    <row r="1572" s="267" customFormat="true" customHeight="true" spans="2:2">
      <c r="B1572" s="272"/>
    </row>
    <row r="1573" s="267" customFormat="true" customHeight="true" spans="2:2">
      <c r="B1573" s="272"/>
    </row>
    <row r="1574" s="267" customFormat="true" customHeight="true" spans="2:2">
      <c r="B1574" s="272"/>
    </row>
    <row r="1575" s="267" customFormat="true" customHeight="true" spans="2:2">
      <c r="B1575" s="272"/>
    </row>
    <row r="1576" s="267" customFormat="true" customHeight="true" spans="2:2">
      <c r="B1576" s="272"/>
    </row>
    <row r="1577" s="267" customFormat="true" customHeight="true" spans="2:2">
      <c r="B1577" s="272"/>
    </row>
    <row r="1578" s="267" customFormat="true" customHeight="true" spans="2:2">
      <c r="B1578" s="272"/>
    </row>
    <row r="1579" s="267" customFormat="true" customHeight="true" spans="2:2">
      <c r="B1579" s="272"/>
    </row>
    <row r="1580" s="267" customFormat="true" customHeight="true" spans="2:2">
      <c r="B1580" s="272"/>
    </row>
    <row r="1581" s="267" customFormat="true" customHeight="true" spans="2:2">
      <c r="B1581" s="272"/>
    </row>
    <row r="1582" s="267" customFormat="true" customHeight="true" spans="2:2">
      <c r="B1582" s="272"/>
    </row>
    <row r="1583" s="267" customFormat="true" customHeight="true" spans="2:2">
      <c r="B1583" s="272"/>
    </row>
    <row r="1584" s="267" customFormat="true" customHeight="true" spans="2:2">
      <c r="B1584" s="272"/>
    </row>
    <row r="1585" s="267" customFormat="true" customHeight="true" spans="2:2">
      <c r="B1585" s="272"/>
    </row>
    <row r="1586" s="267" customFormat="true" customHeight="true" spans="2:2">
      <c r="B1586" s="272"/>
    </row>
    <row r="1587" s="267" customFormat="true" customHeight="true" spans="2:2">
      <c r="B1587" s="272"/>
    </row>
    <row r="1588" s="267" customFormat="true" customHeight="true" spans="2:2">
      <c r="B1588" s="272"/>
    </row>
    <row r="1589" s="267" customFormat="true" customHeight="true" spans="2:2">
      <c r="B1589" s="272"/>
    </row>
    <row r="1590" s="267" customFormat="true" customHeight="true" spans="2:2">
      <c r="B1590" s="272"/>
    </row>
    <row r="1591" s="267" customFormat="true" customHeight="true" spans="2:2">
      <c r="B1591" s="272"/>
    </row>
    <row r="1592" s="267" customFormat="true" customHeight="true" spans="2:2">
      <c r="B1592" s="272"/>
    </row>
    <row r="1593" s="267" customFormat="true" customHeight="true" spans="2:2">
      <c r="B1593" s="272"/>
    </row>
    <row r="1594" s="267" customFormat="true" customHeight="true" spans="2:2">
      <c r="B1594" s="272"/>
    </row>
    <row r="1595" s="267" customFormat="true" customHeight="true" spans="2:2">
      <c r="B1595" s="272"/>
    </row>
    <row r="1596" s="267" customFormat="true" customHeight="true" spans="2:2">
      <c r="B1596" s="272"/>
    </row>
    <row r="1597" s="267" customFormat="true" customHeight="true" spans="2:2">
      <c r="B1597" s="272"/>
    </row>
    <row r="1598" s="267" customFormat="true" customHeight="true" spans="2:2">
      <c r="B1598" s="272"/>
    </row>
    <row r="1599" s="267" customFormat="true" customHeight="true" spans="2:2">
      <c r="B1599" s="272"/>
    </row>
    <row r="1600" s="267" customFormat="true" customHeight="true" spans="2:2">
      <c r="B1600" s="272"/>
    </row>
    <row r="1601" s="267" customFormat="true" customHeight="true" spans="2:2">
      <c r="B1601" s="272"/>
    </row>
    <row r="1602" s="267" customFormat="true" customHeight="true" spans="2:2">
      <c r="B1602" s="272"/>
    </row>
    <row r="1603" s="267" customFormat="true" customHeight="true" spans="2:2">
      <c r="B1603" s="272"/>
    </row>
    <row r="1604" s="267" customFormat="true" customHeight="true" spans="2:2">
      <c r="B1604" s="272"/>
    </row>
    <row r="1605" s="267" customFormat="true" customHeight="true" spans="2:2">
      <c r="B1605" s="272"/>
    </row>
    <row r="1606" s="267" customFormat="true" customHeight="true" spans="2:2">
      <c r="B1606" s="272"/>
    </row>
    <row r="1607" s="267" customFormat="true" customHeight="true" spans="2:2">
      <c r="B1607" s="272"/>
    </row>
    <row r="1608" s="267" customFormat="true" customHeight="true" spans="2:2">
      <c r="B1608" s="272"/>
    </row>
    <row r="1609" s="267" customFormat="true" customHeight="true" spans="2:2">
      <c r="B1609" s="272"/>
    </row>
    <row r="1610" s="267" customFormat="true" customHeight="true" spans="2:2">
      <c r="B1610" s="272"/>
    </row>
    <row r="1611" s="267" customFormat="true" customHeight="true" spans="2:2">
      <c r="B1611" s="272"/>
    </row>
    <row r="1612" s="267" customFormat="true" customHeight="true" spans="2:2">
      <c r="B1612" s="272"/>
    </row>
    <row r="1613" s="267" customFormat="true" customHeight="true" spans="2:2">
      <c r="B1613" s="272"/>
    </row>
    <row r="1614" s="267" customFormat="true" customHeight="true" spans="2:2">
      <c r="B1614" s="272"/>
    </row>
    <row r="1615" s="267" customFormat="true" customHeight="true" spans="2:2">
      <c r="B1615" s="272"/>
    </row>
    <row r="1616" s="267" customFormat="true" customHeight="true" spans="2:2">
      <c r="B1616" s="272"/>
    </row>
    <row r="1617" s="267" customFormat="true" customHeight="true" spans="2:2">
      <c r="B1617" s="272"/>
    </row>
    <row r="1618" s="267" customFormat="true" customHeight="true" spans="2:2">
      <c r="B1618" s="272"/>
    </row>
    <row r="1619" s="267" customFormat="true" customHeight="true" spans="2:2">
      <c r="B1619" s="272"/>
    </row>
    <row r="1620" s="267" customFormat="true" customHeight="true" spans="2:2">
      <c r="B1620" s="272"/>
    </row>
    <row r="1621" s="267" customFormat="true" customHeight="true" spans="2:2">
      <c r="B1621" s="272"/>
    </row>
    <row r="1622" s="267" customFormat="true" customHeight="true" spans="2:2">
      <c r="B1622" s="272"/>
    </row>
    <row r="1623" s="267" customFormat="true" customHeight="true" spans="2:2">
      <c r="B1623" s="272"/>
    </row>
    <row r="1624" s="267" customFormat="true" customHeight="true" spans="2:2">
      <c r="B1624" s="272"/>
    </row>
    <row r="1625" s="267" customFormat="true" customHeight="true" spans="2:2">
      <c r="B1625" s="272"/>
    </row>
    <row r="1626" s="267" customFormat="true" customHeight="true" spans="2:2">
      <c r="B1626" s="272"/>
    </row>
    <row r="1627" s="267" customFormat="true" customHeight="true" spans="2:2">
      <c r="B1627" s="272"/>
    </row>
    <row r="1628" s="267" customFormat="true" customHeight="true" spans="2:2">
      <c r="B1628" s="272"/>
    </row>
    <row r="1629" s="267" customFormat="true" customHeight="true" spans="2:2">
      <c r="B1629" s="272"/>
    </row>
    <row r="1630" s="267" customFormat="true" customHeight="true" spans="2:2">
      <c r="B1630" s="272"/>
    </row>
    <row r="1631" s="267" customFormat="true" customHeight="true" spans="2:2">
      <c r="B1631" s="272"/>
    </row>
    <row r="1632" s="267" customFormat="true" customHeight="true" spans="2:2">
      <c r="B1632" s="272"/>
    </row>
    <row r="1633" s="267" customFormat="true" customHeight="true" spans="2:2">
      <c r="B1633" s="272"/>
    </row>
    <row r="1634" s="267" customFormat="true" customHeight="true" spans="2:2">
      <c r="B1634" s="272"/>
    </row>
    <row r="1635" s="267" customFormat="true" customHeight="true" spans="2:2">
      <c r="B1635" s="272"/>
    </row>
    <row r="1636" s="267" customFormat="true" customHeight="true" spans="2:2">
      <c r="B1636" s="272"/>
    </row>
    <row r="1637" s="267" customFormat="true" customHeight="true" spans="2:2">
      <c r="B1637" s="272"/>
    </row>
    <row r="1638" s="267" customFormat="true" customHeight="true" spans="2:2">
      <c r="B1638" s="272"/>
    </row>
    <row r="1639" s="267" customFormat="true" customHeight="true" spans="2:2">
      <c r="B1639" s="272"/>
    </row>
    <row r="1640" s="267" customFormat="true" customHeight="true" spans="2:2">
      <c r="B1640" s="272"/>
    </row>
    <row r="1641" s="267" customFormat="true" customHeight="true" spans="2:2">
      <c r="B1641" s="272"/>
    </row>
    <row r="1642" s="267" customFormat="true" customHeight="true" spans="2:2">
      <c r="B1642" s="272"/>
    </row>
    <row r="1643" s="267" customFormat="true" customHeight="true" spans="2:2">
      <c r="B1643" s="272"/>
    </row>
    <row r="1644" s="267" customFormat="true" customHeight="true" spans="2:2">
      <c r="B1644" s="272"/>
    </row>
    <row r="1645" s="267" customFormat="true" customHeight="true" spans="2:2">
      <c r="B1645" s="272"/>
    </row>
    <row r="1646" s="267" customFormat="true" customHeight="true" spans="2:2">
      <c r="B1646" s="272"/>
    </row>
    <row r="1647" s="267" customFormat="true" customHeight="true" spans="2:2">
      <c r="B1647" s="272"/>
    </row>
    <row r="1648" s="267" customFormat="true" customHeight="true" spans="2:2">
      <c r="B1648" s="272"/>
    </row>
    <row r="1649" s="267" customFormat="true" customHeight="true" spans="2:2">
      <c r="B1649" s="272"/>
    </row>
    <row r="1650" s="267" customFormat="true" customHeight="true" spans="2:2">
      <c r="B1650" s="272"/>
    </row>
    <row r="1651" s="267" customFormat="true" customHeight="true" spans="2:2">
      <c r="B1651" s="272"/>
    </row>
    <row r="1652" s="267" customFormat="true" customHeight="true" spans="2:2">
      <c r="B1652" s="272"/>
    </row>
    <row r="1653" s="267" customFormat="true" customHeight="true" spans="2:2">
      <c r="B1653" s="272"/>
    </row>
    <row r="1654" s="267" customFormat="true" customHeight="true" spans="2:2">
      <c r="B1654" s="272"/>
    </row>
    <row r="1655" s="267" customFormat="true" customHeight="true" spans="2:2">
      <c r="B1655" s="272"/>
    </row>
    <row r="1656" s="267" customFormat="true" customHeight="true" spans="2:2">
      <c r="B1656" s="272"/>
    </row>
    <row r="1657" s="267" customFormat="true" customHeight="true" spans="2:2">
      <c r="B1657" s="272"/>
    </row>
    <row r="1658" s="267" customFormat="true" customHeight="true" spans="2:2">
      <c r="B1658" s="272"/>
    </row>
    <row r="1659" s="267" customFormat="true" customHeight="true" spans="2:2">
      <c r="B1659" s="272"/>
    </row>
    <row r="1660" s="267" customFormat="true" customHeight="true" spans="2:2">
      <c r="B1660" s="272"/>
    </row>
    <row r="1661" s="267" customFormat="true" customHeight="true" spans="2:2">
      <c r="B1661" s="272"/>
    </row>
    <row r="1662" s="267" customFormat="true" customHeight="true" spans="2:2">
      <c r="B1662" s="272"/>
    </row>
    <row r="1663" s="267" customFormat="true" customHeight="true" spans="2:2">
      <c r="B1663" s="272"/>
    </row>
    <row r="1664" s="267" customFormat="true" customHeight="true" spans="2:2">
      <c r="B1664" s="272"/>
    </row>
    <row r="1665" s="267" customFormat="true" customHeight="true" spans="2:2">
      <c r="B1665" s="272"/>
    </row>
    <row r="1666" s="267" customFormat="true" customHeight="true" spans="2:2">
      <c r="B1666" s="272"/>
    </row>
    <row r="1667" s="267" customFormat="true" customHeight="true" spans="2:2">
      <c r="B1667" s="272"/>
    </row>
    <row r="1668" s="267" customFormat="true" customHeight="true" spans="2:2">
      <c r="B1668" s="272"/>
    </row>
    <row r="1669" s="267" customFormat="true" customHeight="true" spans="2:2">
      <c r="B1669" s="272"/>
    </row>
    <row r="1670" s="267" customFormat="true" customHeight="true" spans="2:2">
      <c r="B1670" s="272"/>
    </row>
    <row r="1671" s="267" customFormat="true" customHeight="true" spans="2:2">
      <c r="B1671" s="272"/>
    </row>
    <row r="1672" s="267" customFormat="true" customHeight="true" spans="2:2">
      <c r="B1672" s="272"/>
    </row>
    <row r="1673" s="267" customFormat="true" customHeight="true" spans="2:2">
      <c r="B1673" s="272"/>
    </row>
    <row r="1674" s="267" customFormat="true" customHeight="true" spans="2:2">
      <c r="B1674" s="272"/>
    </row>
    <row r="1675" s="267" customFormat="true" customHeight="true" spans="2:2">
      <c r="B1675" s="272"/>
    </row>
    <row r="1676" s="267" customFormat="true" customHeight="true" spans="2:2">
      <c r="B1676" s="272"/>
    </row>
    <row r="1677" s="267" customFormat="true" customHeight="true" spans="2:2">
      <c r="B1677" s="272"/>
    </row>
    <row r="1678" s="267" customFormat="true" customHeight="true" spans="2:2">
      <c r="B1678" s="272"/>
    </row>
    <row r="1679" s="267" customFormat="true" customHeight="true" spans="2:2">
      <c r="B1679" s="272"/>
    </row>
    <row r="1680" s="267" customFormat="true" customHeight="true" spans="2:2">
      <c r="B1680" s="272"/>
    </row>
    <row r="1681" s="267" customFormat="true" customHeight="true" spans="2:2">
      <c r="B1681" s="272"/>
    </row>
    <row r="1682" s="267" customFormat="true" customHeight="true" spans="2:2">
      <c r="B1682" s="272"/>
    </row>
    <row r="1683" s="267" customFormat="true" customHeight="true" spans="2:2">
      <c r="B1683" s="272"/>
    </row>
    <row r="1684" s="267" customFormat="true" customHeight="true" spans="2:2">
      <c r="B1684" s="272"/>
    </row>
    <row r="1685" s="267" customFormat="true" customHeight="true" spans="2:2">
      <c r="B1685" s="272"/>
    </row>
    <row r="1686" s="267" customFormat="true" customHeight="true" spans="2:2">
      <c r="B1686" s="272"/>
    </row>
    <row r="1687" s="267" customFormat="true" customHeight="true" spans="2:2">
      <c r="B1687" s="272"/>
    </row>
    <row r="1688" s="267" customFormat="true" customHeight="true" spans="2:2">
      <c r="B1688" s="272"/>
    </row>
    <row r="1689" s="267" customFormat="true" customHeight="true" spans="2:2">
      <c r="B1689" s="272"/>
    </row>
    <row r="1690" s="267" customFormat="true" customHeight="true" spans="2:2">
      <c r="B1690" s="272"/>
    </row>
    <row r="1691" s="267" customFormat="true" customHeight="true" spans="2:2">
      <c r="B1691" s="272"/>
    </row>
    <row r="1692" s="267" customFormat="true" customHeight="true" spans="2:2">
      <c r="B1692" s="272"/>
    </row>
    <row r="1693" s="267" customFormat="true" customHeight="true" spans="2:2">
      <c r="B1693" s="272"/>
    </row>
    <row r="1694" s="267" customFormat="true" customHeight="true" spans="2:2">
      <c r="B1694" s="272"/>
    </row>
    <row r="1695" s="267" customFormat="true" customHeight="true" spans="2:2">
      <c r="B1695" s="272"/>
    </row>
    <row r="1696" s="267" customFormat="true" customHeight="true" spans="2:2">
      <c r="B1696" s="272"/>
    </row>
    <row r="1697" s="267" customFormat="true" customHeight="true" spans="2:2">
      <c r="B1697" s="272"/>
    </row>
    <row r="1698" s="267" customFormat="true" customHeight="true" spans="2:2">
      <c r="B1698" s="272"/>
    </row>
    <row r="1699" s="267" customFormat="true" customHeight="true" spans="2:2">
      <c r="B1699" s="272"/>
    </row>
    <row r="1700" s="267" customFormat="true" customHeight="true" spans="2:2">
      <c r="B1700" s="272"/>
    </row>
    <row r="1701" s="267" customFormat="true" customHeight="true" spans="2:2">
      <c r="B1701" s="272"/>
    </row>
    <row r="1702" s="267" customFormat="true" customHeight="true" spans="2:2">
      <c r="B1702" s="272"/>
    </row>
    <row r="1703" s="267" customFormat="true" customHeight="true" spans="2:2">
      <c r="B1703" s="272"/>
    </row>
    <row r="1704" s="267" customFormat="true" customHeight="true" spans="2:2">
      <c r="B1704" s="272"/>
    </row>
    <row r="1705" s="267" customFormat="true" customHeight="true" spans="2:2">
      <c r="B1705" s="272"/>
    </row>
    <row r="1706" s="267" customFormat="true" customHeight="true" spans="2:2">
      <c r="B1706" s="272"/>
    </row>
    <row r="1707" s="267" customFormat="true" customHeight="true" spans="2:2">
      <c r="B1707" s="272"/>
    </row>
    <row r="1708" s="267" customFormat="true" customHeight="true" spans="2:2">
      <c r="B1708" s="272"/>
    </row>
    <row r="1709" s="267" customFormat="true" customHeight="true" spans="2:2">
      <c r="B1709" s="272"/>
    </row>
    <row r="1710" s="267" customFormat="true" customHeight="true" spans="2:2">
      <c r="B1710" s="272"/>
    </row>
    <row r="1711" s="267" customFormat="true" customHeight="true" spans="2:2">
      <c r="B1711" s="272"/>
    </row>
    <row r="1712" s="267" customFormat="true" customHeight="true" spans="2:2">
      <c r="B1712" s="272"/>
    </row>
    <row r="1713" s="267" customFormat="true" customHeight="true" spans="2:2">
      <c r="B1713" s="272"/>
    </row>
    <row r="1714" s="267" customFormat="true" customHeight="true" spans="2:2">
      <c r="B1714" s="272"/>
    </row>
    <row r="1715" s="267" customFormat="true" customHeight="true" spans="2:2">
      <c r="B1715" s="272"/>
    </row>
    <row r="1716" s="267" customFormat="true" customHeight="true" spans="2:2">
      <c r="B1716" s="272"/>
    </row>
    <row r="1717" s="267" customFormat="true" customHeight="true" spans="2:2">
      <c r="B1717" s="272"/>
    </row>
    <row r="1718" s="267" customFormat="true" customHeight="true" spans="2:2">
      <c r="B1718" s="272"/>
    </row>
    <row r="1719" s="267" customFormat="true" customHeight="true" spans="2:2">
      <c r="B1719" s="272"/>
    </row>
    <row r="1720" s="267" customFormat="true" customHeight="true" spans="2:2">
      <c r="B1720" s="272"/>
    </row>
    <row r="1721" s="267" customFormat="true" customHeight="true" spans="2:2">
      <c r="B1721" s="272"/>
    </row>
    <row r="1722" s="267" customFormat="true" customHeight="true" spans="2:2">
      <c r="B1722" s="272"/>
    </row>
    <row r="1723" s="267" customFormat="true" customHeight="true" spans="2:2">
      <c r="B1723" s="272"/>
    </row>
    <row r="1724" s="267" customFormat="true" customHeight="true" spans="2:2">
      <c r="B1724" s="272"/>
    </row>
    <row r="1725" s="267" customFormat="true" customHeight="true" spans="2:2">
      <c r="B1725" s="272"/>
    </row>
    <row r="1726" s="267" customFormat="true" customHeight="true" spans="2:2">
      <c r="B1726" s="272"/>
    </row>
    <row r="1727" s="267" customFormat="true" customHeight="true" spans="2:2">
      <c r="B1727" s="272"/>
    </row>
    <row r="1728" s="267" customFormat="true" customHeight="true" spans="2:2">
      <c r="B1728" s="272"/>
    </row>
    <row r="1729" s="267" customFormat="true" customHeight="true" spans="2:2">
      <c r="B1729" s="272"/>
    </row>
    <row r="1730" s="267" customFormat="true" customHeight="true" spans="2:2">
      <c r="B1730" s="272"/>
    </row>
    <row r="1731" s="267" customFormat="true" customHeight="true" spans="2:2">
      <c r="B1731" s="272"/>
    </row>
    <row r="1732" s="267" customFormat="true" customHeight="true" spans="2:2">
      <c r="B1732" s="272"/>
    </row>
    <row r="1733" s="267" customFormat="true" customHeight="true" spans="2:2">
      <c r="B1733" s="272"/>
    </row>
    <row r="1734" s="267" customFormat="true" customHeight="true" spans="2:2">
      <c r="B1734" s="272"/>
    </row>
    <row r="1735" s="267" customFormat="true" customHeight="true" spans="2:2">
      <c r="B1735" s="272"/>
    </row>
    <row r="1736" s="267" customFormat="true" customHeight="true" spans="2:2">
      <c r="B1736" s="272"/>
    </row>
    <row r="1737" s="267" customFormat="true" customHeight="true" spans="2:2">
      <c r="B1737" s="272"/>
    </row>
    <row r="1738" s="267" customFormat="true" customHeight="true" spans="2:2">
      <c r="B1738" s="272"/>
    </row>
    <row r="1739" s="267" customFormat="true" customHeight="true" spans="2:2">
      <c r="B1739" s="272"/>
    </row>
    <row r="1740" s="267" customFormat="true" customHeight="true" spans="2:2">
      <c r="B1740" s="272"/>
    </row>
    <row r="1741" s="267" customFormat="true" customHeight="true" spans="2:2">
      <c r="B1741" s="272"/>
    </row>
    <row r="1742" s="267" customFormat="true" customHeight="true" spans="2:2">
      <c r="B1742" s="272"/>
    </row>
    <row r="1743" s="267" customFormat="true" customHeight="true" spans="2:2">
      <c r="B1743" s="272"/>
    </row>
    <row r="1744" s="267" customFormat="true" customHeight="true" spans="2:2">
      <c r="B1744" s="272"/>
    </row>
    <row r="1745" s="267" customFormat="true" customHeight="true" spans="2:2">
      <c r="B1745" s="272"/>
    </row>
    <row r="1746" s="267" customFormat="true" customHeight="true" spans="2:2">
      <c r="B1746" s="272"/>
    </row>
    <row r="1747" s="267" customFormat="true" customHeight="true" spans="2:2">
      <c r="B1747" s="272"/>
    </row>
    <row r="1748" s="267" customFormat="true" customHeight="true" spans="2:2">
      <c r="B1748" s="272"/>
    </row>
    <row r="1749" s="267" customFormat="true" customHeight="true" spans="2:2">
      <c r="B1749" s="272"/>
    </row>
    <row r="1750" s="267" customFormat="true" customHeight="true" spans="2:2">
      <c r="B1750" s="272"/>
    </row>
    <row r="1751" s="267" customFormat="true" customHeight="true" spans="2:2">
      <c r="B1751" s="272"/>
    </row>
    <row r="1752" s="267" customFormat="true" customHeight="true" spans="2:2">
      <c r="B1752" s="272"/>
    </row>
    <row r="1753" s="267" customFormat="true" customHeight="true" spans="2:2">
      <c r="B1753" s="272"/>
    </row>
    <row r="1754" s="267" customFormat="true" customHeight="true" spans="2:2">
      <c r="B1754" s="272"/>
    </row>
    <row r="1755" s="267" customFormat="true" customHeight="true" spans="2:2">
      <c r="B1755" s="272"/>
    </row>
    <row r="1756" s="267" customFormat="true" customHeight="true" spans="2:2">
      <c r="B1756" s="272"/>
    </row>
    <row r="1757" s="267" customFormat="true" customHeight="true" spans="2:2">
      <c r="B1757" s="272"/>
    </row>
    <row r="1758" s="267" customFormat="true" customHeight="true" spans="2:2">
      <c r="B1758" s="272"/>
    </row>
    <row r="1759" s="267" customFormat="true" customHeight="true" spans="2:2">
      <c r="B1759" s="272"/>
    </row>
    <row r="1760" s="267" customFormat="true" customHeight="true" spans="2:2">
      <c r="B1760" s="272"/>
    </row>
    <row r="1761" s="267" customFormat="true" customHeight="true" spans="2:2">
      <c r="B1761" s="272"/>
    </row>
    <row r="1762" s="267" customFormat="true" customHeight="true" spans="2:2">
      <c r="B1762" s="272"/>
    </row>
    <row r="1763" s="267" customFormat="true" customHeight="true" spans="2:2">
      <c r="B1763" s="272"/>
    </row>
    <row r="1764" s="267" customFormat="true" customHeight="true" spans="2:2">
      <c r="B1764" s="272"/>
    </row>
    <row r="1765" s="267" customFormat="true" customHeight="true" spans="2:2">
      <c r="B1765" s="272"/>
    </row>
    <row r="1766" s="267" customFormat="true" customHeight="true" spans="2:2">
      <c r="B1766" s="272"/>
    </row>
    <row r="1767" s="267" customFormat="true" customHeight="true" spans="2:2">
      <c r="B1767" s="272"/>
    </row>
    <row r="1768" s="267" customFormat="true" customHeight="true" spans="2:2">
      <c r="B1768" s="272"/>
    </row>
    <row r="1769" s="267" customFormat="true" customHeight="true" spans="2:2">
      <c r="B1769" s="272"/>
    </row>
    <row r="1770" s="267" customFormat="true" customHeight="true" spans="2:2">
      <c r="B1770" s="272"/>
    </row>
    <row r="1771" s="267" customFormat="true" customHeight="true" spans="2:2">
      <c r="B1771" s="272"/>
    </row>
    <row r="1772" s="267" customFormat="true" customHeight="true" spans="2:2">
      <c r="B1772" s="272"/>
    </row>
    <row r="1773" s="267" customFormat="true" customHeight="true" spans="2:2">
      <c r="B1773" s="272"/>
    </row>
    <row r="1774" s="267" customFormat="true" customHeight="true" spans="2:2">
      <c r="B1774" s="272"/>
    </row>
    <row r="1775" s="267" customFormat="true" customHeight="true" spans="2:2">
      <c r="B1775" s="272"/>
    </row>
    <row r="1776" s="267" customFormat="true" customHeight="true" spans="2:2">
      <c r="B1776" s="272"/>
    </row>
    <row r="1777" s="267" customFormat="true" customHeight="true" spans="2:2">
      <c r="B1777" s="272"/>
    </row>
    <row r="1778" s="267" customFormat="true" customHeight="true" spans="2:2">
      <c r="B1778" s="272"/>
    </row>
    <row r="1779" s="267" customFormat="true" customHeight="true" spans="2:2">
      <c r="B1779" s="272"/>
    </row>
    <row r="1780" s="267" customFormat="true" customHeight="true" spans="2:2">
      <c r="B1780" s="272"/>
    </row>
    <row r="1781" s="267" customFormat="true" customHeight="true" spans="2:2">
      <c r="B1781" s="272"/>
    </row>
    <row r="1782" s="267" customFormat="true" customHeight="true" spans="2:2">
      <c r="B1782" s="272"/>
    </row>
    <row r="1783" s="267" customFormat="true" customHeight="true" spans="2:2">
      <c r="B1783" s="272"/>
    </row>
    <row r="1784" s="267" customFormat="true" customHeight="true" spans="2:2">
      <c r="B1784" s="272"/>
    </row>
    <row r="1785" s="267" customFormat="true" customHeight="true" spans="2:2">
      <c r="B1785" s="272"/>
    </row>
    <row r="1786" s="267" customFormat="true" customHeight="true" spans="2:2">
      <c r="B1786" s="272"/>
    </row>
    <row r="1787" s="267" customFormat="true" customHeight="true" spans="2:2">
      <c r="B1787" s="272"/>
    </row>
    <row r="1788" s="267" customFormat="true" customHeight="true" spans="2:2">
      <c r="B1788" s="272"/>
    </row>
    <row r="1789" s="267" customFormat="true" customHeight="true" spans="2:2">
      <c r="B1789" s="272"/>
    </row>
    <row r="1790" s="267" customFormat="true" customHeight="true" spans="2:2">
      <c r="B1790" s="272"/>
    </row>
    <row r="1791" s="267" customFormat="true" customHeight="true" spans="2:2">
      <c r="B1791" s="272"/>
    </row>
    <row r="1792" s="267" customFormat="true" customHeight="true" spans="2:2">
      <c r="B1792" s="272"/>
    </row>
    <row r="1793" s="267" customFormat="true" customHeight="true" spans="2:2">
      <c r="B1793" s="272"/>
    </row>
    <row r="1794" s="267" customFormat="true" customHeight="true" spans="2:2">
      <c r="B1794" s="272"/>
    </row>
    <row r="1795" s="267" customFormat="true" customHeight="true" spans="2:2">
      <c r="B1795" s="272"/>
    </row>
    <row r="1796" s="267" customFormat="true" customHeight="true" spans="2:2">
      <c r="B1796" s="272"/>
    </row>
    <row r="1797" s="267" customFormat="true" customHeight="true" spans="2:2">
      <c r="B1797" s="272"/>
    </row>
    <row r="1798" s="267" customFormat="true" customHeight="true" spans="2:2">
      <c r="B1798" s="272"/>
    </row>
    <row r="1799" s="267" customFormat="true" customHeight="true" spans="2:2">
      <c r="B1799" s="272"/>
    </row>
    <row r="1800" s="267" customFormat="true" customHeight="true" spans="2:2">
      <c r="B1800" s="272"/>
    </row>
    <row r="1801" s="267" customFormat="true" customHeight="true" spans="2:2">
      <c r="B1801" s="272"/>
    </row>
    <row r="1802" s="267" customFormat="true" customHeight="true" spans="2:2">
      <c r="B1802" s="272"/>
    </row>
    <row r="1803" s="267" customFormat="true" customHeight="true" spans="2:2">
      <c r="B1803" s="272"/>
    </row>
    <row r="1804" s="267" customFormat="true" customHeight="true" spans="2:2">
      <c r="B1804" s="272"/>
    </row>
    <row r="1805" s="267" customFormat="true" customHeight="true" spans="2:2">
      <c r="B1805" s="272"/>
    </row>
    <row r="1806" s="267" customFormat="true" customHeight="true" spans="2:2">
      <c r="B1806" s="272"/>
    </row>
    <row r="1807" s="267" customFormat="true" customHeight="true" spans="2:2">
      <c r="B1807" s="272"/>
    </row>
    <row r="1808" s="267" customFormat="true" customHeight="true" spans="2:2">
      <c r="B1808" s="272"/>
    </row>
    <row r="1809" s="267" customFormat="true" customHeight="true" spans="2:2">
      <c r="B1809" s="272"/>
    </row>
    <row r="1810" s="267" customFormat="true" customHeight="true" spans="2:2">
      <c r="B1810" s="272"/>
    </row>
    <row r="1811" s="267" customFormat="true" customHeight="true" spans="2:2">
      <c r="B1811" s="272"/>
    </row>
    <row r="1812" s="267" customFormat="true" customHeight="true" spans="2:2">
      <c r="B1812" s="272"/>
    </row>
    <row r="1813" s="267" customFormat="true" customHeight="true" spans="2:2">
      <c r="B1813" s="272"/>
    </row>
    <row r="1814" s="267" customFormat="true" customHeight="true" spans="2:2">
      <c r="B1814" s="272"/>
    </row>
    <row r="1815" s="267" customFormat="true" customHeight="true" spans="2:2">
      <c r="B1815" s="272"/>
    </row>
    <row r="1816" s="267" customFormat="true" customHeight="true" spans="2:2">
      <c r="B1816" s="272"/>
    </row>
    <row r="1817" s="267" customFormat="true" customHeight="true" spans="2:2">
      <c r="B1817" s="272"/>
    </row>
    <row r="1818" s="267" customFormat="true" customHeight="true" spans="2:2">
      <c r="B1818" s="272"/>
    </row>
    <row r="1819" s="267" customFormat="true" customHeight="true" spans="2:2">
      <c r="B1819" s="272"/>
    </row>
    <row r="1820" s="267" customFormat="true" customHeight="true" spans="2:2">
      <c r="B1820" s="272"/>
    </row>
    <row r="1821" s="267" customFormat="true" customHeight="true" spans="2:2">
      <c r="B1821" s="272"/>
    </row>
    <row r="1822" s="267" customFormat="true" customHeight="true" spans="2:2">
      <c r="B1822" s="272"/>
    </row>
    <row r="1823" s="267" customFormat="true" customHeight="true" spans="2:2">
      <c r="B1823" s="272"/>
    </row>
    <row r="1824" s="267" customFormat="true" customHeight="true" spans="2:2">
      <c r="B1824" s="272"/>
    </row>
    <row r="1825" s="267" customFormat="true" customHeight="true" spans="2:2">
      <c r="B1825" s="272"/>
    </row>
    <row r="1826" s="267" customFormat="true" customHeight="true" spans="2:2">
      <c r="B1826" s="272"/>
    </row>
    <row r="1827" s="267" customFormat="true" customHeight="true" spans="2:2">
      <c r="B1827" s="272"/>
    </row>
    <row r="1828" s="267" customFormat="true" customHeight="true" spans="2:2">
      <c r="B1828" s="272"/>
    </row>
    <row r="1829" s="267" customFormat="true" customHeight="true" spans="2:2">
      <c r="B1829" s="272"/>
    </row>
    <row r="1830" s="267" customFormat="true" customHeight="true" spans="2:2">
      <c r="B1830" s="272"/>
    </row>
    <row r="1831" s="267" customFormat="true" customHeight="true" spans="2:2">
      <c r="B1831" s="272"/>
    </row>
    <row r="1832" s="267" customFormat="true" customHeight="true" spans="2:2">
      <c r="B1832" s="272"/>
    </row>
    <row r="1833" s="267" customFormat="true" customHeight="true" spans="2:2">
      <c r="B1833" s="272"/>
    </row>
    <row r="1834" s="267" customFormat="true" customHeight="true" spans="2:2">
      <c r="B1834" s="272"/>
    </row>
    <row r="1835" s="267" customFormat="true" customHeight="true" spans="2:2">
      <c r="B1835" s="272"/>
    </row>
    <row r="1836" s="267" customFormat="true" customHeight="true" spans="2:2">
      <c r="B1836" s="272"/>
    </row>
    <row r="1837" s="267" customFormat="true" customHeight="true" spans="2:2">
      <c r="B1837" s="272"/>
    </row>
    <row r="1838" s="267" customFormat="true" customHeight="true" spans="2:2">
      <c r="B1838" s="272"/>
    </row>
    <row r="1839" s="267" customFormat="true" customHeight="true" spans="2:2">
      <c r="B1839" s="272"/>
    </row>
    <row r="1840" s="267" customFormat="true" customHeight="true" spans="2:2">
      <c r="B1840" s="272"/>
    </row>
    <row r="1841" s="267" customFormat="true" customHeight="true" spans="2:2">
      <c r="B1841" s="272"/>
    </row>
    <row r="1842" s="267" customFormat="true" customHeight="true" spans="2:2">
      <c r="B1842" s="272"/>
    </row>
    <row r="1843" s="267" customFormat="true" customHeight="true" spans="2:2">
      <c r="B1843" s="272"/>
    </row>
    <row r="1844" s="267" customFormat="true" customHeight="true" spans="2:2">
      <c r="B1844" s="272"/>
    </row>
    <row r="1845" s="267" customFormat="true" customHeight="true" spans="2:2">
      <c r="B1845" s="272"/>
    </row>
    <row r="1846" s="267" customFormat="true" customHeight="true" spans="2:2">
      <c r="B1846" s="272"/>
    </row>
    <row r="1847" s="267" customFormat="true" customHeight="true" spans="2:2">
      <c r="B1847" s="272"/>
    </row>
    <row r="1848" s="267" customFormat="true" customHeight="true" spans="2:2">
      <c r="B1848" s="272"/>
    </row>
    <row r="1849" s="267" customFormat="true" customHeight="true" spans="2:2">
      <c r="B1849" s="272"/>
    </row>
    <row r="1850" s="267" customFormat="true" customHeight="true" spans="2:2">
      <c r="B1850" s="272"/>
    </row>
    <row r="1851" s="267" customFormat="true" customHeight="true" spans="2:2">
      <c r="B1851" s="272"/>
    </row>
    <row r="1852" s="267" customFormat="true" customHeight="true" spans="2:2">
      <c r="B1852" s="272"/>
    </row>
    <row r="1853" s="267" customFormat="true" customHeight="true" spans="2:2">
      <c r="B1853" s="272"/>
    </row>
    <row r="1854" s="267" customFormat="true" customHeight="true" spans="2:2">
      <c r="B1854" s="272"/>
    </row>
    <row r="1855" s="267" customFormat="true" customHeight="true" spans="2:2">
      <c r="B1855" s="272"/>
    </row>
    <row r="1856" s="267" customFormat="true" customHeight="true" spans="2:2">
      <c r="B1856" s="272"/>
    </row>
    <row r="1857" s="267" customFormat="true" customHeight="true" spans="2:2">
      <c r="B1857" s="272"/>
    </row>
    <row r="1858" s="267" customFormat="true" customHeight="true" spans="2:2">
      <c r="B1858" s="272"/>
    </row>
    <row r="1859" s="267" customFormat="true" customHeight="true" spans="2:2">
      <c r="B1859" s="272"/>
    </row>
    <row r="1860" s="267" customFormat="true" customHeight="true" spans="2:2">
      <c r="B1860" s="272"/>
    </row>
    <row r="1861" s="267" customFormat="true" customHeight="true" spans="2:2">
      <c r="B1861" s="272"/>
    </row>
    <row r="1862" s="267" customFormat="true" customHeight="true" spans="2:2">
      <c r="B1862" s="272"/>
    </row>
    <row r="1863" s="267" customFormat="true" customHeight="true" spans="2:2">
      <c r="B1863" s="272"/>
    </row>
    <row r="1864" s="267" customFormat="true" customHeight="true" spans="2:2">
      <c r="B1864" s="272"/>
    </row>
    <row r="1865" s="267" customFormat="true" customHeight="true" spans="2:2">
      <c r="B1865" s="272"/>
    </row>
    <row r="1866" s="267" customFormat="true" customHeight="true" spans="2:2">
      <c r="B1866" s="272"/>
    </row>
    <row r="1867" s="267" customFormat="true" customHeight="true" spans="2:2">
      <c r="B1867" s="272"/>
    </row>
    <row r="1868" s="267" customFormat="true" customHeight="true" spans="2:2">
      <c r="B1868" s="272"/>
    </row>
    <row r="1869" s="267" customFormat="true" customHeight="true" spans="2:2">
      <c r="B1869" s="272"/>
    </row>
    <row r="1870" s="267" customFormat="true" customHeight="true" spans="2:2">
      <c r="B1870" s="272"/>
    </row>
    <row r="1871" s="267" customFormat="true" customHeight="true" spans="2:2">
      <c r="B1871" s="272"/>
    </row>
    <row r="1872" s="267" customFormat="true" customHeight="true" spans="2:2">
      <c r="B1872" s="272"/>
    </row>
    <row r="1873" s="267" customFormat="true" customHeight="true" spans="2:2">
      <c r="B1873" s="272"/>
    </row>
    <row r="1874" s="267" customFormat="true" customHeight="true" spans="2:2">
      <c r="B1874" s="272"/>
    </row>
    <row r="1875" s="267" customFormat="true" customHeight="true" spans="2:2">
      <c r="B1875" s="272"/>
    </row>
    <row r="1876" s="267" customFormat="true" customHeight="true" spans="2:2">
      <c r="B1876" s="272"/>
    </row>
    <row r="1877" s="267" customFormat="true" customHeight="true" spans="2:2">
      <c r="B1877" s="272"/>
    </row>
    <row r="1878" s="267" customFormat="true" customHeight="true" spans="2:2">
      <c r="B1878" s="272"/>
    </row>
    <row r="1879" s="267" customFormat="true" customHeight="true" spans="2:2">
      <c r="B1879" s="272"/>
    </row>
    <row r="1880" s="267" customFormat="true" customHeight="true" spans="2:2">
      <c r="B1880" s="272"/>
    </row>
    <row r="1881" s="267" customFormat="true" customHeight="true" spans="2:2">
      <c r="B1881" s="272"/>
    </row>
    <row r="1882" s="267" customFormat="true" customHeight="true" spans="2:2">
      <c r="B1882" s="272"/>
    </row>
    <row r="1883" s="267" customFormat="true" customHeight="true" spans="2:2">
      <c r="B1883" s="272"/>
    </row>
    <row r="1884" s="267" customFormat="true" customHeight="true" spans="2:2">
      <c r="B1884" s="272"/>
    </row>
    <row r="1885" s="267" customFormat="true" customHeight="true" spans="2:2">
      <c r="B1885" s="272"/>
    </row>
    <row r="1886" s="267" customFormat="true" customHeight="true" spans="2:2">
      <c r="B1886" s="272"/>
    </row>
    <row r="1887" s="267" customFormat="true" customHeight="true" spans="2:2">
      <c r="B1887" s="272"/>
    </row>
    <row r="1888" s="267" customFormat="true" customHeight="true" spans="2:2">
      <c r="B1888" s="272"/>
    </row>
    <row r="1889" s="267" customFormat="true" customHeight="true" spans="2:2">
      <c r="B1889" s="272"/>
    </row>
    <row r="1890" s="267" customFormat="true" customHeight="true" spans="2:2">
      <c r="B1890" s="272"/>
    </row>
    <row r="1891" s="267" customFormat="true" customHeight="true" spans="2:2">
      <c r="B1891" s="272"/>
    </row>
    <row r="1892" s="267" customFormat="true" customHeight="true" spans="2:2">
      <c r="B1892" s="272"/>
    </row>
    <row r="1893" s="267" customFormat="true" customHeight="true" spans="2:2">
      <c r="B1893" s="272"/>
    </row>
    <row r="1894" s="267" customFormat="true" customHeight="true" spans="2:2">
      <c r="B1894" s="272"/>
    </row>
    <row r="1895" s="267" customFormat="true" customHeight="true" spans="2:2">
      <c r="B1895" s="272"/>
    </row>
    <row r="1896" s="267" customFormat="true" customHeight="true" spans="2:2">
      <c r="B1896" s="272"/>
    </row>
    <row r="1897" s="267" customFormat="true" customHeight="true" spans="2:2">
      <c r="B1897" s="272"/>
    </row>
    <row r="1898" s="267" customFormat="true" customHeight="true" spans="2:2">
      <c r="B1898" s="272"/>
    </row>
    <row r="1899" s="267" customFormat="true" customHeight="true" spans="2:2">
      <c r="B1899" s="272"/>
    </row>
    <row r="1900" s="267" customFormat="true" customHeight="true" spans="2:2">
      <c r="B1900" s="272"/>
    </row>
    <row r="1901" s="267" customFormat="true" customHeight="true" spans="2:2">
      <c r="B1901" s="272"/>
    </row>
    <row r="1902" s="267" customFormat="true" customHeight="true" spans="2:2">
      <c r="B1902" s="272"/>
    </row>
    <row r="1903" s="267" customFormat="true" customHeight="true" spans="2:2">
      <c r="B1903" s="272"/>
    </row>
    <row r="1904" s="267" customFormat="true" customHeight="true" spans="2:2">
      <c r="B1904" s="272"/>
    </row>
    <row r="1905" s="267" customFormat="true" customHeight="true" spans="2:2">
      <c r="B1905" s="272"/>
    </row>
    <row r="1906" s="267" customFormat="true" customHeight="true" spans="2:2">
      <c r="B1906" s="272"/>
    </row>
    <row r="1907" s="267" customFormat="true" customHeight="true" spans="2:2">
      <c r="B1907" s="272"/>
    </row>
    <row r="1908" s="267" customFormat="true" customHeight="true" spans="2:2">
      <c r="B1908" s="272"/>
    </row>
    <row r="1909" s="267" customFormat="true" customHeight="true" spans="2:2">
      <c r="B1909" s="272"/>
    </row>
    <row r="1910" s="267" customFormat="true" customHeight="true" spans="2:2">
      <c r="B1910" s="272"/>
    </row>
    <row r="1911" s="267" customFormat="true" customHeight="true" spans="2:2">
      <c r="B1911" s="272"/>
    </row>
    <row r="1912" s="267" customFormat="true" customHeight="true" spans="2:2">
      <c r="B1912" s="272"/>
    </row>
    <row r="1913" s="267" customFormat="true" customHeight="true" spans="2:2">
      <c r="B1913" s="272"/>
    </row>
    <row r="1914" s="267" customFormat="true" customHeight="true" spans="2:2">
      <c r="B1914" s="272"/>
    </row>
    <row r="1915" s="267" customFormat="true" customHeight="true" spans="2:2">
      <c r="B1915" s="272"/>
    </row>
    <row r="1916" s="267" customFormat="true" customHeight="true" spans="2:2">
      <c r="B1916" s="272"/>
    </row>
    <row r="1917" s="267" customFormat="true" customHeight="true" spans="2:2">
      <c r="B1917" s="272"/>
    </row>
    <row r="1918" s="267" customFormat="true" customHeight="true" spans="2:2">
      <c r="B1918" s="272"/>
    </row>
    <row r="1919" s="267" customFormat="true" customHeight="true" spans="2:2">
      <c r="B1919" s="272"/>
    </row>
    <row r="1920" s="267" customFormat="true" customHeight="true" spans="2:2">
      <c r="B1920" s="272"/>
    </row>
    <row r="1921" s="267" customFormat="true" customHeight="true" spans="2:2">
      <c r="B1921" s="272"/>
    </row>
    <row r="1922" s="267" customFormat="true" customHeight="true" spans="2:2">
      <c r="B1922" s="272"/>
    </row>
    <row r="1923" s="267" customFormat="true" customHeight="true" spans="2:2">
      <c r="B1923" s="272"/>
    </row>
    <row r="1924" s="267" customFormat="true" customHeight="true" spans="2:2">
      <c r="B1924" s="272"/>
    </row>
    <row r="1925" s="267" customFormat="true" customHeight="true" spans="2:2">
      <c r="B1925" s="272"/>
    </row>
    <row r="1926" s="267" customFormat="true" customHeight="true" spans="2:2">
      <c r="B1926" s="272"/>
    </row>
    <row r="1927" s="267" customFormat="true" customHeight="true" spans="2:2">
      <c r="B1927" s="272"/>
    </row>
    <row r="1928" s="267" customFormat="true" customHeight="true" spans="2:2">
      <c r="B1928" s="272"/>
    </row>
    <row r="1929" s="267" customFormat="true" customHeight="true" spans="2:2">
      <c r="B1929" s="272"/>
    </row>
    <row r="1930" s="267" customFormat="true" customHeight="true" spans="2:2">
      <c r="B1930" s="272"/>
    </row>
    <row r="1931" s="267" customFormat="true" customHeight="true" spans="2:2">
      <c r="B1931" s="272"/>
    </row>
    <row r="1932" s="267" customFormat="true" customHeight="true" spans="2:2">
      <c r="B1932" s="272"/>
    </row>
    <row r="1933" s="267" customFormat="true" customHeight="true" spans="2:2">
      <c r="B1933" s="272"/>
    </row>
    <row r="1934" s="267" customFormat="true" customHeight="true" spans="2:2">
      <c r="B1934" s="272"/>
    </row>
    <row r="1935" s="267" customFormat="true" customHeight="true" spans="2:2">
      <c r="B1935" s="272"/>
    </row>
    <row r="1936" s="267" customFormat="true" customHeight="true" spans="2:2">
      <c r="B1936" s="272"/>
    </row>
    <row r="1937" s="267" customFormat="true" customHeight="true" spans="2:2">
      <c r="B1937" s="272"/>
    </row>
    <row r="1938" s="267" customFormat="true" customHeight="true" spans="2:2">
      <c r="B1938" s="272"/>
    </row>
    <row r="1939" s="267" customFormat="true" customHeight="true" spans="2:2">
      <c r="B1939" s="272"/>
    </row>
    <row r="1940" s="267" customFormat="true" customHeight="true" spans="2:2">
      <c r="B1940" s="272"/>
    </row>
    <row r="1941" s="267" customFormat="true" customHeight="true" spans="2:2">
      <c r="B1941" s="272"/>
    </row>
    <row r="1942" s="267" customFormat="true" customHeight="true" spans="2:2">
      <c r="B1942" s="272"/>
    </row>
    <row r="1943" s="267" customFormat="true" customHeight="true" spans="2:2">
      <c r="B1943" s="272"/>
    </row>
    <row r="1944" s="267" customFormat="true" customHeight="true" spans="2:2">
      <c r="B1944" s="272"/>
    </row>
    <row r="1945" s="267" customFormat="true" customHeight="true" spans="2:2">
      <c r="B1945" s="272"/>
    </row>
    <row r="1946" s="267" customFormat="true" customHeight="true" spans="2:2">
      <c r="B1946" s="272"/>
    </row>
    <row r="1947" s="267" customFormat="true" customHeight="true" spans="2:2">
      <c r="B1947" s="272"/>
    </row>
    <row r="1948" s="267" customFormat="true" customHeight="true" spans="2:2">
      <c r="B1948" s="272"/>
    </row>
    <row r="1949" s="267" customFormat="true" customHeight="true" spans="2:2">
      <c r="B1949" s="272"/>
    </row>
    <row r="1950" s="267" customFormat="true" customHeight="true" spans="2:2">
      <c r="B1950" s="272"/>
    </row>
    <row r="1951" s="267" customFormat="true" customHeight="true" spans="2:2">
      <c r="B1951" s="272"/>
    </row>
    <row r="1952" s="267" customFormat="true" customHeight="true" spans="2:2">
      <c r="B1952" s="272"/>
    </row>
    <row r="1953" s="267" customFormat="true" customHeight="true" spans="2:2">
      <c r="B1953" s="272"/>
    </row>
    <row r="1954" s="267" customFormat="true" customHeight="true" spans="2:2">
      <c r="B1954" s="272"/>
    </row>
    <row r="1955" s="267" customFormat="true" customHeight="true" spans="2:2">
      <c r="B1955" s="272"/>
    </row>
    <row r="1956" s="267" customFormat="true" customHeight="true" spans="2:2">
      <c r="B1956" s="272"/>
    </row>
    <row r="1957" s="267" customFormat="true" customHeight="true" spans="2:2">
      <c r="B1957" s="272"/>
    </row>
    <row r="1958" s="267" customFormat="true" customHeight="true" spans="2:2">
      <c r="B1958" s="272"/>
    </row>
    <row r="1959" s="267" customFormat="true" customHeight="true" spans="2:2">
      <c r="B1959" s="272"/>
    </row>
    <row r="1960" s="267" customFormat="true" customHeight="true" spans="2:2">
      <c r="B1960" s="272"/>
    </row>
    <row r="1961" s="267" customFormat="true" customHeight="true" spans="2:2">
      <c r="B1961" s="272"/>
    </row>
    <row r="1962" s="267" customFormat="true" customHeight="true" spans="2:2">
      <c r="B1962" s="272"/>
    </row>
    <row r="1963" s="267" customFormat="true" customHeight="true" spans="2:2">
      <c r="B1963" s="272"/>
    </row>
    <row r="1964" s="267" customFormat="true" customHeight="true" spans="2:2">
      <c r="B1964" s="272"/>
    </row>
    <row r="1965" s="267" customFormat="true" customHeight="true" spans="2:2">
      <c r="B1965" s="272"/>
    </row>
    <row r="1966" s="267" customFormat="true" customHeight="true" spans="2:2">
      <c r="B1966" s="272"/>
    </row>
    <row r="1967" s="267" customFormat="true" customHeight="true" spans="2:2">
      <c r="B1967" s="272"/>
    </row>
    <row r="1968" s="267" customFormat="true" customHeight="true" spans="2:2">
      <c r="B1968" s="272"/>
    </row>
    <row r="1969" s="267" customFormat="true" customHeight="true" spans="2:2">
      <c r="B1969" s="272"/>
    </row>
    <row r="1970" s="267" customFormat="true" customHeight="true" spans="2:2">
      <c r="B1970" s="272"/>
    </row>
    <row r="1971" s="267" customFormat="true" customHeight="true" spans="2:2">
      <c r="B1971" s="272"/>
    </row>
    <row r="1972" s="267" customFormat="true" customHeight="true" spans="2:2">
      <c r="B1972" s="272"/>
    </row>
    <row r="1973" s="267" customFormat="true" customHeight="true" spans="2:2">
      <c r="B1973" s="272"/>
    </row>
    <row r="1974" s="267" customFormat="true" customHeight="true" spans="2:2">
      <c r="B1974" s="272"/>
    </row>
    <row r="1975" s="267" customFormat="true" customHeight="true" spans="2:2">
      <c r="B1975" s="272"/>
    </row>
    <row r="1976" s="267" customFormat="true" customHeight="true" spans="2:2">
      <c r="B1976" s="272"/>
    </row>
    <row r="1977" s="267" customFormat="true" customHeight="true" spans="2:2">
      <c r="B1977" s="272"/>
    </row>
    <row r="1978" s="267" customFormat="true" customHeight="true" spans="2:2">
      <c r="B1978" s="272"/>
    </row>
    <row r="1979" s="267" customFormat="true" customHeight="true" spans="2:2">
      <c r="B1979" s="272"/>
    </row>
    <row r="1980" s="267" customFormat="true" customHeight="true" spans="2:2">
      <c r="B1980" s="272"/>
    </row>
    <row r="1981" s="267" customFormat="true" customHeight="true" spans="2:2">
      <c r="B1981" s="272"/>
    </row>
    <row r="1982" s="267" customFormat="true" customHeight="true" spans="2:2">
      <c r="B1982" s="272"/>
    </row>
    <row r="1983" s="267" customFormat="true" customHeight="true" spans="2:2">
      <c r="B1983" s="272"/>
    </row>
    <row r="1984" s="267" customFormat="true" customHeight="true" spans="2:2">
      <c r="B1984" s="272"/>
    </row>
    <row r="1985" s="267" customFormat="true" customHeight="true" spans="2:2">
      <c r="B1985" s="272"/>
    </row>
    <row r="1986" s="267" customFormat="true" customHeight="true" spans="2:2">
      <c r="B1986" s="272"/>
    </row>
    <row r="1987" s="267" customFormat="true" customHeight="true" spans="2:2">
      <c r="B1987" s="272"/>
    </row>
    <row r="1988" s="267" customFormat="true" customHeight="true" spans="2:2">
      <c r="B1988" s="272"/>
    </row>
    <row r="1989" s="267" customFormat="true" customHeight="true" spans="2:2">
      <c r="B1989" s="272"/>
    </row>
    <row r="1990" s="267" customFormat="true" customHeight="true" spans="2:2">
      <c r="B1990" s="272"/>
    </row>
    <row r="1991" s="267" customFormat="true" customHeight="true" spans="2:2">
      <c r="B1991" s="272"/>
    </row>
    <row r="1992" s="267" customFormat="true" customHeight="true" spans="2:2">
      <c r="B1992" s="272"/>
    </row>
    <row r="1993" s="267" customFormat="true" customHeight="true" spans="2:2">
      <c r="B1993" s="272"/>
    </row>
    <row r="1994" s="267" customFormat="true" customHeight="true" spans="2:2">
      <c r="B1994" s="272"/>
    </row>
    <row r="1995" s="267" customFormat="true" customHeight="true" spans="2:2">
      <c r="B1995" s="272"/>
    </row>
    <row r="1996" s="267" customFormat="true" customHeight="true" spans="2:2">
      <c r="B1996" s="272"/>
    </row>
    <row r="1997" s="267" customFormat="true" customHeight="true" spans="2:2">
      <c r="B1997" s="272"/>
    </row>
    <row r="1998" s="267" customFormat="true" customHeight="true" spans="2:2">
      <c r="B1998" s="272"/>
    </row>
    <row r="1999" s="267" customFormat="true" customHeight="true" spans="2:2">
      <c r="B1999" s="272"/>
    </row>
    <row r="2000" s="267" customFormat="true" customHeight="true" spans="2:2">
      <c r="B2000" s="272"/>
    </row>
    <row r="2001" s="267" customFormat="true" customHeight="true" spans="2:2">
      <c r="B2001" s="272"/>
    </row>
    <row r="2002" s="267" customFormat="true" customHeight="true" spans="2:2">
      <c r="B2002" s="272"/>
    </row>
    <row r="2003" s="267" customFormat="true" customHeight="true" spans="2:2">
      <c r="B2003" s="272"/>
    </row>
    <row r="2004" s="267" customFormat="true" customHeight="true" spans="2:2">
      <c r="B2004" s="272"/>
    </row>
    <row r="2005" s="267" customFormat="true" customHeight="true" spans="2:2">
      <c r="B2005" s="272"/>
    </row>
    <row r="2006" s="267" customFormat="true" customHeight="true" spans="2:2">
      <c r="B2006" s="272"/>
    </row>
    <row r="2007" s="267" customFormat="true" customHeight="true" spans="2:2">
      <c r="B2007" s="272"/>
    </row>
    <row r="2008" s="267" customFormat="true" customHeight="true" spans="2:2">
      <c r="B2008" s="272"/>
    </row>
    <row r="2009" s="267" customFormat="true" customHeight="true" spans="2:2">
      <c r="B2009" s="272"/>
    </row>
    <row r="2010" s="267" customFormat="true" customHeight="true" spans="2:2">
      <c r="B2010" s="272"/>
    </row>
    <row r="2011" s="267" customFormat="true" customHeight="true" spans="2:2">
      <c r="B2011" s="272"/>
    </row>
    <row r="2012" s="267" customFormat="true" customHeight="true" spans="2:2">
      <c r="B2012" s="272"/>
    </row>
    <row r="2013" s="267" customFormat="true" customHeight="true" spans="2:2">
      <c r="B2013" s="272"/>
    </row>
    <row r="2014" s="267" customFormat="true" customHeight="true" spans="2:2">
      <c r="B2014" s="272"/>
    </row>
    <row r="2015" s="267" customFormat="true" customHeight="true" spans="2:2">
      <c r="B2015" s="272"/>
    </row>
    <row r="2016" s="267" customFormat="true" customHeight="true" spans="2:2">
      <c r="B2016" s="272"/>
    </row>
    <row r="2017" s="267" customFormat="true" customHeight="true" spans="2:2">
      <c r="B2017" s="272"/>
    </row>
    <row r="2018" s="267" customFormat="true" customHeight="true" spans="2:2">
      <c r="B2018" s="272"/>
    </row>
    <row r="2019" s="267" customFormat="true" customHeight="true" spans="2:2">
      <c r="B2019" s="272"/>
    </row>
    <row r="2020" s="267" customFormat="true" customHeight="true" spans="2:2">
      <c r="B2020" s="272"/>
    </row>
    <row r="2021" s="267" customFormat="true" customHeight="true" spans="2:2">
      <c r="B2021" s="272"/>
    </row>
    <row r="2022" s="267" customFormat="true" customHeight="true" spans="2:2">
      <c r="B2022" s="272"/>
    </row>
    <row r="2023" s="267" customFormat="true" customHeight="true" spans="2:2">
      <c r="B2023" s="272"/>
    </row>
    <row r="2024" s="267" customFormat="true" customHeight="true" spans="2:2">
      <c r="B2024" s="272"/>
    </row>
    <row r="2025" s="267" customFormat="true" customHeight="true" spans="2:2">
      <c r="B2025" s="272"/>
    </row>
    <row r="2026" s="267" customFormat="true" customHeight="true" spans="2:2">
      <c r="B2026" s="272"/>
    </row>
    <row r="2027" s="267" customFormat="true" customHeight="true" spans="2:2">
      <c r="B2027" s="272"/>
    </row>
    <row r="2028" s="267" customFormat="true" customHeight="true" spans="2:2">
      <c r="B2028" s="272"/>
    </row>
    <row r="2029" s="267" customFormat="true" customHeight="true" spans="2:2">
      <c r="B2029" s="272"/>
    </row>
    <row r="2030" s="267" customFormat="true" customHeight="true" spans="2:2">
      <c r="B2030" s="272"/>
    </row>
    <row r="2031" s="267" customFormat="true" customHeight="true" spans="2:2">
      <c r="B2031" s="272"/>
    </row>
    <row r="2032" s="267" customFormat="true" customHeight="true" spans="2:2">
      <c r="B2032" s="272"/>
    </row>
    <row r="2033" s="267" customFormat="true" customHeight="true" spans="2:2">
      <c r="B2033" s="272"/>
    </row>
    <row r="2034" s="267" customFormat="true" customHeight="true" spans="2:2">
      <c r="B2034" s="272"/>
    </row>
    <row r="2035" s="267" customFormat="true" customHeight="true" spans="2:2">
      <c r="B2035" s="272"/>
    </row>
    <row r="2036" s="267" customFormat="true" customHeight="true" spans="2:2">
      <c r="B2036" s="272"/>
    </row>
    <row r="2037" s="267" customFormat="true" customHeight="true" spans="2:2">
      <c r="B2037" s="272"/>
    </row>
    <row r="2038" s="267" customFormat="true" customHeight="true" spans="2:2">
      <c r="B2038" s="272"/>
    </row>
    <row r="2039" s="267" customFormat="true" customHeight="true" spans="2:2">
      <c r="B2039" s="272"/>
    </row>
    <row r="2040" s="267" customFormat="true" customHeight="true" spans="2:2">
      <c r="B2040" s="272"/>
    </row>
    <row r="2041" s="267" customFormat="true" customHeight="true" spans="2:2">
      <c r="B2041" s="272"/>
    </row>
    <row r="2042" s="267" customFormat="true" customHeight="true" spans="2:2">
      <c r="B2042" s="272"/>
    </row>
    <row r="2043" s="267" customFormat="true" customHeight="true" spans="2:2">
      <c r="B2043" s="272"/>
    </row>
    <row r="2044" s="267" customFormat="true" customHeight="true" spans="2:2">
      <c r="B2044" s="272"/>
    </row>
    <row r="2045" s="267" customFormat="true" customHeight="true" spans="2:2">
      <c r="B2045" s="272"/>
    </row>
    <row r="2046" s="267" customFormat="true" customHeight="true" spans="2:2">
      <c r="B2046" s="272"/>
    </row>
    <row r="2047" s="267" customFormat="true" customHeight="true" spans="2:2">
      <c r="B2047" s="272"/>
    </row>
    <row r="2048" s="267" customFormat="true" customHeight="true" spans="2:2">
      <c r="B2048" s="272"/>
    </row>
    <row r="2049" s="267" customFormat="true" customHeight="true" spans="2:2">
      <c r="B2049" s="272"/>
    </row>
    <row r="2050" s="267" customFormat="true" customHeight="true" spans="2:2">
      <c r="B2050" s="272"/>
    </row>
    <row r="2051" s="267" customFormat="true" customHeight="true" spans="2:2">
      <c r="B2051" s="272"/>
    </row>
    <row r="2052" s="267" customFormat="true" customHeight="true" spans="2:2">
      <c r="B2052" s="272"/>
    </row>
    <row r="2053" s="267" customFormat="true" customHeight="true" spans="2:2">
      <c r="B2053" s="272"/>
    </row>
    <row r="2054" s="267" customFormat="true" customHeight="true" spans="2:2">
      <c r="B2054" s="272"/>
    </row>
    <row r="2055" s="267" customFormat="true" customHeight="true" spans="2:2">
      <c r="B2055" s="272"/>
    </row>
    <row r="2056" s="267" customFormat="true" customHeight="true" spans="2:2">
      <c r="B2056" s="272"/>
    </row>
    <row r="2057" s="267" customFormat="true" customHeight="true" spans="2:2">
      <c r="B2057" s="272"/>
    </row>
    <row r="2058" s="267" customFormat="true" customHeight="true" spans="2:2">
      <c r="B2058" s="272"/>
    </row>
    <row r="2059" s="267" customFormat="true" customHeight="true" spans="2:2">
      <c r="B2059" s="272"/>
    </row>
    <row r="2060" s="267" customFormat="true" customHeight="true" spans="2:2">
      <c r="B2060" s="272"/>
    </row>
    <row r="2061" s="267" customFormat="true" customHeight="true" spans="2:2">
      <c r="B2061" s="272"/>
    </row>
    <row r="2062" s="267" customFormat="true" customHeight="true" spans="2:2">
      <c r="B2062" s="272"/>
    </row>
    <row r="2063" s="267" customFormat="true" customHeight="true" spans="2:2">
      <c r="B2063" s="272"/>
    </row>
    <row r="2064" s="267" customFormat="true" customHeight="true" spans="2:2">
      <c r="B2064" s="272"/>
    </row>
    <row r="2065" s="267" customFormat="true" customHeight="true" spans="2:2">
      <c r="B2065" s="272"/>
    </row>
    <row r="2066" s="267" customFormat="true" customHeight="true" spans="2:2">
      <c r="B2066" s="272"/>
    </row>
    <row r="2067" s="267" customFormat="true" customHeight="true" spans="2:2">
      <c r="B2067" s="272"/>
    </row>
    <row r="2068" s="267" customFormat="true" customHeight="true" spans="2:2">
      <c r="B2068" s="272"/>
    </row>
    <row r="2069" s="267" customFormat="true" customHeight="true" spans="2:2">
      <c r="B2069" s="272"/>
    </row>
    <row r="2070" s="267" customFormat="true" customHeight="true" spans="2:2">
      <c r="B2070" s="272"/>
    </row>
    <row r="2071" s="267" customFormat="true" customHeight="true" spans="2:2">
      <c r="B2071" s="272"/>
    </row>
    <row r="2072" s="267" customFormat="true" customHeight="true" spans="2:2">
      <c r="B2072" s="272"/>
    </row>
    <row r="2073" s="267" customFormat="true" customHeight="true" spans="2:2">
      <c r="B2073" s="272"/>
    </row>
    <row r="2074" s="267" customFormat="true" customHeight="true" spans="2:2">
      <c r="B2074" s="272"/>
    </row>
    <row r="2075" s="267" customFormat="true" customHeight="true" spans="2:2">
      <c r="B2075" s="272"/>
    </row>
    <row r="2076" s="267" customFormat="true" customHeight="true" spans="2:2">
      <c r="B2076" s="272"/>
    </row>
    <row r="2077" s="267" customFormat="true" customHeight="true" spans="2:2">
      <c r="B2077" s="272"/>
    </row>
    <row r="2078" s="267" customFormat="true" customHeight="true" spans="2:2">
      <c r="B2078" s="272"/>
    </row>
    <row r="2079" s="267" customFormat="true" customHeight="true" spans="2:2">
      <c r="B2079" s="272"/>
    </row>
    <row r="2080" s="267" customFormat="true" customHeight="true" spans="2:2">
      <c r="B2080" s="272"/>
    </row>
    <row r="2081" s="267" customFormat="true" customHeight="true" spans="2:2">
      <c r="B2081" s="272"/>
    </row>
    <row r="2082" s="267" customFormat="true" customHeight="true" spans="2:2">
      <c r="B2082" s="272"/>
    </row>
    <row r="2083" s="267" customFormat="true" customHeight="true" spans="2:2">
      <c r="B2083" s="272"/>
    </row>
    <row r="2084" s="267" customFormat="true" customHeight="true" spans="2:2">
      <c r="B2084" s="272"/>
    </row>
    <row r="2085" s="267" customFormat="true" customHeight="true" spans="2:2">
      <c r="B2085" s="272"/>
    </row>
    <row r="2086" s="267" customFormat="true" customHeight="true" spans="2:2">
      <c r="B2086" s="272"/>
    </row>
    <row r="2087" s="267" customFormat="true" customHeight="true" spans="2:2">
      <c r="B2087" s="272"/>
    </row>
    <row r="2088" s="267" customFormat="true" customHeight="true" spans="2:2">
      <c r="B2088" s="272"/>
    </row>
    <row r="2089" s="267" customFormat="true" customHeight="true" spans="2:2">
      <c r="B2089" s="272"/>
    </row>
    <row r="2090" s="267" customFormat="true" customHeight="true" spans="2:2">
      <c r="B2090" s="272"/>
    </row>
    <row r="2091" s="267" customFormat="true" customHeight="true" spans="2:2">
      <c r="B2091" s="272"/>
    </row>
    <row r="2092" s="267" customFormat="true" customHeight="true" spans="2:2">
      <c r="B2092" s="272"/>
    </row>
    <row r="2093" s="267" customFormat="true" customHeight="true" spans="2:2">
      <c r="B2093" s="272"/>
    </row>
    <row r="2094" s="267" customFormat="true" customHeight="true" spans="2:2">
      <c r="B2094" s="272"/>
    </row>
    <row r="2095" s="267" customFormat="true" customHeight="true" spans="2:2">
      <c r="B2095" s="272"/>
    </row>
    <row r="2096" s="267" customFormat="true" customHeight="true" spans="2:2">
      <c r="B2096" s="272"/>
    </row>
    <row r="2097" s="267" customFormat="true" customHeight="true" spans="2:2">
      <c r="B2097" s="272"/>
    </row>
    <row r="2098" s="267" customFormat="true" customHeight="true" spans="2:2">
      <c r="B2098" s="272"/>
    </row>
    <row r="2099" s="267" customFormat="true" customHeight="true" spans="2:2">
      <c r="B2099" s="272"/>
    </row>
    <row r="2100" s="267" customFormat="true" customHeight="true" spans="2:2">
      <c r="B2100" s="272"/>
    </row>
    <row r="2101" s="267" customFormat="true" customHeight="true" spans="2:2">
      <c r="B2101" s="272"/>
    </row>
    <row r="2102" s="267" customFormat="true" customHeight="true" spans="2:2">
      <c r="B2102" s="272"/>
    </row>
    <row r="2103" s="267" customFormat="true" customHeight="true" spans="2:2">
      <c r="B2103" s="272"/>
    </row>
    <row r="2104" s="267" customFormat="true" customHeight="true" spans="2:2">
      <c r="B2104" s="272"/>
    </row>
    <row r="2105" s="267" customFormat="true" customHeight="true" spans="2:2">
      <c r="B2105" s="272"/>
    </row>
    <row r="2106" s="267" customFormat="true" customHeight="true" spans="2:2">
      <c r="B2106" s="272"/>
    </row>
    <row r="2107" s="267" customFormat="true" customHeight="true" spans="2:2">
      <c r="B2107" s="272"/>
    </row>
    <row r="2108" s="267" customFormat="true" customHeight="true" spans="2:2">
      <c r="B2108" s="272"/>
    </row>
    <row r="2109" s="267" customFormat="true" customHeight="true" spans="2:2">
      <c r="B2109" s="272"/>
    </row>
    <row r="2110" s="267" customFormat="true" customHeight="true" spans="2:2">
      <c r="B2110" s="272"/>
    </row>
    <row r="2111" s="267" customFormat="true" customHeight="true" spans="2:2">
      <c r="B2111" s="272"/>
    </row>
    <row r="2112" s="267" customFormat="true" customHeight="true" spans="2:2">
      <c r="B2112" s="272"/>
    </row>
    <row r="2113" s="267" customFormat="true" customHeight="true" spans="2:2">
      <c r="B2113" s="272"/>
    </row>
    <row r="2114" s="267" customFormat="true" customHeight="true" spans="2:2">
      <c r="B2114" s="272"/>
    </row>
    <row r="2115" s="267" customFormat="true" customHeight="true" spans="2:2">
      <c r="B2115" s="272"/>
    </row>
    <row r="2116" s="267" customFormat="true" customHeight="true" spans="2:2">
      <c r="B2116" s="272"/>
    </row>
    <row r="2117" s="267" customFormat="true" customHeight="true" spans="2:2">
      <c r="B2117" s="272"/>
    </row>
    <row r="2118" s="267" customFormat="true" customHeight="true" spans="2:2">
      <c r="B2118" s="272"/>
    </row>
    <row r="2119" s="267" customFormat="true" customHeight="true" spans="2:2">
      <c r="B2119" s="272"/>
    </row>
    <row r="2120" s="267" customFormat="true" customHeight="true" spans="2:2">
      <c r="B2120" s="272"/>
    </row>
    <row r="2121" s="267" customFormat="true" customHeight="true" spans="2:2">
      <c r="B2121" s="272"/>
    </row>
    <row r="2122" s="267" customFormat="true" customHeight="true" spans="2:2">
      <c r="B2122" s="272"/>
    </row>
    <row r="2123" s="267" customFormat="true" customHeight="true" spans="2:2">
      <c r="B2123" s="272"/>
    </row>
    <row r="2124" s="267" customFormat="true" customHeight="true" spans="2:2">
      <c r="B2124" s="272"/>
    </row>
    <row r="2125" s="267" customFormat="true" customHeight="true" spans="2:2">
      <c r="B2125" s="272"/>
    </row>
    <row r="2126" s="267" customFormat="true" customHeight="true" spans="2:2">
      <c r="B2126" s="272"/>
    </row>
    <row r="2127" s="267" customFormat="true" customHeight="true" spans="2:2">
      <c r="B2127" s="272"/>
    </row>
    <row r="2128" s="267" customFormat="true" customHeight="true" spans="2:2">
      <c r="B2128" s="272"/>
    </row>
    <row r="2129" s="267" customFormat="true" customHeight="true" spans="2:2">
      <c r="B2129" s="272"/>
    </row>
    <row r="2130" s="267" customFormat="true" customHeight="true" spans="2:2">
      <c r="B2130" s="272"/>
    </row>
    <row r="2131" s="267" customFormat="true" customHeight="true" spans="2:2">
      <c r="B2131" s="272"/>
    </row>
    <row r="2132" s="267" customFormat="true" customHeight="true" spans="2:2">
      <c r="B2132" s="272"/>
    </row>
    <row r="2133" s="267" customFormat="true" customHeight="true" spans="2:2">
      <c r="B2133" s="272"/>
    </row>
    <row r="2134" s="267" customFormat="true" customHeight="true" spans="2:2">
      <c r="B2134" s="272"/>
    </row>
    <row r="2135" s="267" customFormat="true" customHeight="true" spans="2:2">
      <c r="B2135" s="272"/>
    </row>
    <row r="2136" s="267" customFormat="true" customHeight="true" spans="2:2">
      <c r="B2136" s="272"/>
    </row>
    <row r="2137" s="267" customFormat="true" customHeight="true" spans="2:2">
      <c r="B2137" s="272"/>
    </row>
    <row r="2138" s="267" customFormat="true" customHeight="true" spans="2:2">
      <c r="B2138" s="272"/>
    </row>
    <row r="2139" s="267" customFormat="true" customHeight="true" spans="2:2">
      <c r="B2139" s="272"/>
    </row>
    <row r="2140" s="267" customFormat="true" customHeight="true" spans="2:2">
      <c r="B2140" s="272"/>
    </row>
    <row r="2141" s="267" customFormat="true" customHeight="true" spans="2:2">
      <c r="B2141" s="272"/>
    </row>
    <row r="2142" s="267" customFormat="true" customHeight="true" spans="2:2">
      <c r="B2142" s="272"/>
    </row>
    <row r="2143" s="267" customFormat="true" customHeight="true" spans="2:2">
      <c r="B2143" s="272"/>
    </row>
    <row r="2144" s="267" customFormat="true" customHeight="true" spans="2:2">
      <c r="B2144" s="272"/>
    </row>
    <row r="2145" s="267" customFormat="true" customHeight="true" spans="2:2">
      <c r="B2145" s="272"/>
    </row>
    <row r="2146" s="267" customFormat="true" customHeight="true" spans="2:2">
      <c r="B2146" s="272"/>
    </row>
    <row r="2147" s="267" customFormat="true" customHeight="true" spans="2:2">
      <c r="B2147" s="272"/>
    </row>
    <row r="2148" s="267" customFormat="true" customHeight="true" spans="2:2">
      <c r="B2148" s="272"/>
    </row>
    <row r="2149" s="267" customFormat="true" customHeight="true" spans="2:2">
      <c r="B2149" s="272"/>
    </row>
    <row r="2150" s="267" customFormat="true" customHeight="true" spans="2:2">
      <c r="B2150" s="272"/>
    </row>
    <row r="2151" s="267" customFormat="true" customHeight="true" spans="2:2">
      <c r="B2151" s="272"/>
    </row>
    <row r="2152" s="267" customFormat="true" customHeight="true" spans="2:2">
      <c r="B2152" s="272"/>
    </row>
    <row r="2153" s="267" customFormat="true" customHeight="true" spans="2:2">
      <c r="B2153" s="272"/>
    </row>
    <row r="2154" s="267" customFormat="true" customHeight="true" spans="2:2">
      <c r="B2154" s="272"/>
    </row>
    <row r="2155" s="267" customFormat="true" customHeight="true" spans="2:2">
      <c r="B2155" s="272"/>
    </row>
    <row r="2156" s="267" customFormat="true" customHeight="true" spans="2:2">
      <c r="B2156" s="272"/>
    </row>
    <row r="2157" s="267" customFormat="true" customHeight="true" spans="2:2">
      <c r="B2157" s="272"/>
    </row>
    <row r="2158" s="267" customFormat="true" customHeight="true" spans="2:2">
      <c r="B2158" s="272"/>
    </row>
    <row r="2159" s="267" customFormat="true" customHeight="true" spans="2:2">
      <c r="B2159" s="272"/>
    </row>
    <row r="2160" s="267" customFormat="true" customHeight="true" spans="2:2">
      <c r="B2160" s="272"/>
    </row>
    <row r="2161" s="267" customFormat="true" customHeight="true" spans="2:2">
      <c r="B2161" s="272"/>
    </row>
    <row r="2162" s="267" customFormat="true" customHeight="true" spans="2:2">
      <c r="B2162" s="272"/>
    </row>
    <row r="2163" s="267" customFormat="true" customHeight="true" spans="2:2">
      <c r="B2163" s="272"/>
    </row>
    <row r="2164" s="267" customFormat="true" customHeight="true" spans="2:2">
      <c r="B2164" s="272"/>
    </row>
    <row r="2165" s="267" customFormat="true" customHeight="true" spans="2:2">
      <c r="B2165" s="272"/>
    </row>
    <row r="2166" s="267" customFormat="true" customHeight="true" spans="2:2">
      <c r="B2166" s="272"/>
    </row>
    <row r="2167" s="267" customFormat="true" customHeight="true" spans="2:2">
      <c r="B2167" s="272"/>
    </row>
    <row r="2168" s="267" customFormat="true" customHeight="true" spans="2:2">
      <c r="B2168" s="272"/>
    </row>
    <row r="2169" s="267" customFormat="true" customHeight="true" spans="2:2">
      <c r="B2169" s="272"/>
    </row>
    <row r="2170" s="267" customFormat="true" customHeight="true" spans="2:2">
      <c r="B2170" s="272"/>
    </row>
    <row r="2171" s="267" customFormat="true" customHeight="true" spans="2:2">
      <c r="B2171" s="272"/>
    </row>
    <row r="2172" s="267" customFormat="true" customHeight="true" spans="2:2">
      <c r="B2172" s="272"/>
    </row>
    <row r="2173" s="267" customFormat="true" customHeight="true" spans="2:2">
      <c r="B2173" s="272"/>
    </row>
    <row r="2174" s="267" customFormat="true" customHeight="true" spans="2:2">
      <c r="B2174" s="272"/>
    </row>
    <row r="2175" s="267" customFormat="true" customHeight="true" spans="2:2">
      <c r="B2175" s="272"/>
    </row>
    <row r="2176" s="267" customFormat="true" customHeight="true" spans="2:2">
      <c r="B2176" s="272"/>
    </row>
    <row r="2177" s="267" customFormat="true" customHeight="true" spans="2:2">
      <c r="B2177" s="272"/>
    </row>
    <row r="2178" s="267" customFormat="true" customHeight="true" spans="2:4">
      <c r="B2178" s="272"/>
      <c r="C2178" s="269"/>
      <c r="D2178" s="269"/>
    </row>
    <row r="2179" s="267" customFormat="true" customHeight="true" spans="2:4">
      <c r="B2179" s="272"/>
      <c r="C2179" s="269"/>
      <c r="D2179" s="269"/>
    </row>
    <row r="2180" s="267" customFormat="true" customHeight="true" spans="2:4">
      <c r="B2180" s="272"/>
      <c r="C2180" s="269"/>
      <c r="D2180" s="269"/>
    </row>
    <row r="2181" s="267" customFormat="true" customHeight="true" spans="2:4">
      <c r="B2181" s="272"/>
      <c r="C2181" s="269"/>
      <c r="D2181" s="269"/>
    </row>
    <row r="2182" customHeight="true" spans="1:2">
      <c r="A2182" s="267"/>
      <c r="B2182" s="272"/>
    </row>
    <row r="2183" customHeight="true" spans="1:2">
      <c r="A2183" s="267"/>
      <c r="B2183" s="272"/>
    </row>
    <row r="2184" customHeight="true" spans="1:2">
      <c r="A2184" s="267"/>
      <c r="B2184" s="272"/>
    </row>
    <row r="2185" customHeight="true" spans="1:2">
      <c r="A2185" s="267"/>
      <c r="B2185" s="272"/>
    </row>
    <row r="2186" customHeight="true" spans="1:2">
      <c r="A2186" s="267"/>
      <c r="B2186" s="272"/>
    </row>
    <row r="2187" customHeight="true" spans="1:2">
      <c r="A2187" s="267"/>
      <c r="B2187" s="272"/>
    </row>
    <row r="2188" customHeight="true" spans="1:2">
      <c r="A2188" s="267"/>
      <c r="B2188" s="272"/>
    </row>
    <row r="2189" customHeight="true" spans="1:2">
      <c r="A2189" s="267"/>
      <c r="B2189" s="272"/>
    </row>
    <row r="2190" customHeight="true" spans="1:2">
      <c r="A2190" s="267"/>
      <c r="B2190" s="272"/>
    </row>
    <row r="2191" customHeight="true" spans="1:2">
      <c r="A2191" s="267"/>
      <c r="B2191" s="272"/>
    </row>
    <row r="2192" customHeight="true" spans="1:2">
      <c r="A2192" s="267"/>
      <c r="B2192" s="272"/>
    </row>
    <row r="2193" customHeight="true" spans="1:2">
      <c r="A2193" s="267"/>
      <c r="B2193" s="272"/>
    </row>
    <row r="2194" customHeight="true" spans="1:2">
      <c r="A2194" s="267"/>
      <c r="B2194" s="272"/>
    </row>
    <row r="2195" customHeight="true" spans="1:2">
      <c r="A2195" s="267"/>
      <c r="B2195" s="272"/>
    </row>
    <row r="2196" customHeight="true" spans="1:2">
      <c r="A2196" s="267"/>
      <c r="B2196" s="272"/>
    </row>
    <row r="2197" customHeight="true" spans="1:2">
      <c r="A2197" s="267"/>
      <c r="B2197" s="272"/>
    </row>
    <row r="2198" customHeight="true" spans="1:2">
      <c r="A2198" s="267"/>
      <c r="B2198" s="272"/>
    </row>
    <row r="2199" customHeight="true" spans="1:2">
      <c r="A2199" s="267"/>
      <c r="B2199" s="272"/>
    </row>
    <row r="2200" customHeight="true" spans="1:2">
      <c r="A2200" s="267"/>
      <c r="B2200" s="272"/>
    </row>
    <row r="2201" customHeight="true" spans="1:2">
      <c r="A2201" s="267"/>
      <c r="B2201" s="272"/>
    </row>
    <row r="2202" customHeight="true" spans="1:2">
      <c r="A2202" s="267"/>
      <c r="B2202" s="272"/>
    </row>
    <row r="2203" customHeight="true" spans="1:2">
      <c r="A2203" s="267"/>
      <c r="B2203" s="272"/>
    </row>
    <row r="2204" customHeight="true" spans="1:2">
      <c r="A2204" s="267"/>
      <c r="B2204" s="272"/>
    </row>
    <row r="2205" customHeight="true" spans="1:2">
      <c r="A2205" s="267"/>
      <c r="B2205" s="272"/>
    </row>
    <row r="2206" customHeight="true" spans="1:2">
      <c r="A2206" s="267"/>
      <c r="B2206" s="272"/>
    </row>
    <row r="2207" customHeight="true" spans="1:2">
      <c r="A2207" s="267"/>
      <c r="B2207" s="272"/>
    </row>
    <row r="2208" customHeight="true" spans="1:2">
      <c r="A2208" s="267"/>
      <c r="B2208" s="272"/>
    </row>
    <row r="2209" customHeight="true" spans="1:2">
      <c r="A2209" s="267"/>
      <c r="B2209" s="272"/>
    </row>
    <row r="2210" customHeight="true" spans="1:2">
      <c r="A2210" s="267"/>
      <c r="B2210" s="272"/>
    </row>
    <row r="2211" customHeight="true" spans="1:2">
      <c r="A2211" s="267"/>
      <c r="B2211" s="272"/>
    </row>
    <row r="2212" customHeight="true" spans="1:2">
      <c r="A2212" s="267"/>
      <c r="B2212" s="272"/>
    </row>
    <row r="2213" customHeight="true" spans="1:2">
      <c r="A2213" s="267"/>
      <c r="B2213" s="272"/>
    </row>
    <row r="2214" customHeight="true" spans="1:2">
      <c r="A2214" s="267"/>
      <c r="B2214" s="272"/>
    </row>
    <row r="2215" customHeight="true" spans="1:2">
      <c r="A2215" s="267"/>
      <c r="B2215" s="272"/>
    </row>
    <row r="2216" customHeight="true" spans="1:2">
      <c r="A2216" s="267"/>
      <c r="B2216" s="272"/>
    </row>
    <row r="2217" customHeight="true" spans="1:2">
      <c r="A2217" s="267"/>
      <c r="B2217" s="272"/>
    </row>
    <row r="2218" customHeight="true" spans="1:2">
      <c r="A2218" s="267"/>
      <c r="B2218" s="272"/>
    </row>
    <row r="2219" customHeight="true" spans="1:2">
      <c r="A2219" s="267"/>
      <c r="B2219" s="272"/>
    </row>
    <row r="2220" customHeight="true" spans="1:2">
      <c r="A2220" s="267"/>
      <c r="B2220" s="272"/>
    </row>
    <row r="2221" customHeight="true" spans="1:2">
      <c r="A2221" s="267"/>
      <c r="B2221" s="272"/>
    </row>
    <row r="2222" customHeight="true" spans="1:2">
      <c r="A2222" s="267"/>
      <c r="B2222" s="272"/>
    </row>
    <row r="2223" customHeight="true" spans="1:2">
      <c r="A2223" s="267"/>
      <c r="B2223" s="272"/>
    </row>
    <row r="2224" customHeight="true" spans="1:2">
      <c r="A2224" s="267"/>
      <c r="B2224" s="272"/>
    </row>
    <row r="2225" customHeight="true" spans="1:2">
      <c r="A2225" s="267"/>
      <c r="B2225" s="272"/>
    </row>
    <row r="2226" customHeight="true" spans="1:2">
      <c r="A2226" s="267"/>
      <c r="B2226" s="272"/>
    </row>
    <row r="2227" customHeight="true" spans="1:2">
      <c r="A2227" s="267"/>
      <c r="B2227" s="272"/>
    </row>
    <row r="2228" customHeight="true" spans="1:2">
      <c r="A2228" s="267"/>
      <c r="B2228" s="272"/>
    </row>
    <row r="2229" customHeight="true" spans="1:2">
      <c r="A2229" s="267"/>
      <c r="B2229" s="272"/>
    </row>
    <row r="2230" customHeight="true" spans="1:2">
      <c r="A2230" s="267"/>
      <c r="B2230" s="272"/>
    </row>
    <row r="2231" customHeight="true" spans="1:2">
      <c r="A2231" s="267"/>
      <c r="B2231" s="272"/>
    </row>
    <row r="2232" customHeight="true" spans="1:2">
      <c r="A2232" s="267"/>
      <c r="B2232" s="272"/>
    </row>
    <row r="2233" customHeight="true" spans="1:2">
      <c r="A2233" s="267"/>
      <c r="B2233" s="272"/>
    </row>
    <row r="2234" customHeight="true" spans="1:2">
      <c r="A2234" s="267"/>
      <c r="B2234" s="272"/>
    </row>
    <row r="2235" customHeight="true" spans="1:2">
      <c r="A2235" s="267"/>
      <c r="B2235" s="272"/>
    </row>
    <row r="2236" customHeight="true" spans="1:2">
      <c r="A2236" s="267"/>
      <c r="B2236" s="272"/>
    </row>
    <row r="2237" customHeight="true" spans="1:2">
      <c r="A2237" s="267"/>
      <c r="B2237" s="272"/>
    </row>
    <row r="2238" customHeight="true" spans="1:2">
      <c r="A2238" s="267"/>
      <c r="B2238" s="272"/>
    </row>
    <row r="2239" customHeight="true" spans="1:2">
      <c r="A2239" s="267"/>
      <c r="B2239" s="272"/>
    </row>
    <row r="2240" customHeight="true" spans="1:2">
      <c r="A2240" s="267"/>
      <c r="B2240" s="272"/>
    </row>
    <row r="2241" customHeight="true" spans="1:2">
      <c r="A2241" s="267"/>
      <c r="B2241" s="272"/>
    </row>
    <row r="2242" customHeight="true" spans="1:2">
      <c r="A2242" s="267"/>
      <c r="B2242" s="272"/>
    </row>
    <row r="2243" customHeight="true" spans="1:2">
      <c r="A2243" s="267"/>
      <c r="B2243" s="272"/>
    </row>
    <row r="2244" customHeight="true" spans="1:2">
      <c r="A2244" s="267"/>
      <c r="B2244" s="272"/>
    </row>
    <row r="2245" customHeight="true" spans="1:2">
      <c r="A2245" s="267"/>
      <c r="B2245" s="272"/>
    </row>
    <row r="2246" customHeight="true" spans="1:2">
      <c r="A2246" s="267"/>
      <c r="B2246" s="272"/>
    </row>
    <row r="2247" customHeight="true" spans="1:2">
      <c r="A2247" s="267"/>
      <c r="B2247" s="272"/>
    </row>
    <row r="2248" customHeight="true" spans="1:2">
      <c r="A2248" s="267"/>
      <c r="B2248" s="272"/>
    </row>
    <row r="2249" customHeight="true" spans="1:2">
      <c r="A2249" s="267"/>
      <c r="B2249" s="272"/>
    </row>
    <row r="2250" customHeight="true" spans="1:2">
      <c r="A2250" s="267"/>
      <c r="B2250" s="272"/>
    </row>
    <row r="2251" customHeight="true" spans="1:2">
      <c r="A2251" s="267"/>
      <c r="B2251" s="272"/>
    </row>
    <row r="2252" customHeight="true" spans="1:2">
      <c r="A2252" s="267"/>
      <c r="B2252" s="272"/>
    </row>
    <row r="2253" customHeight="true" spans="1:2">
      <c r="A2253" s="267"/>
      <c r="B2253" s="272"/>
    </row>
    <row r="2254" customHeight="true" spans="1:2">
      <c r="A2254" s="267"/>
      <c r="B2254" s="272"/>
    </row>
    <row r="2255" customHeight="true" spans="1:2">
      <c r="A2255" s="267"/>
      <c r="B2255" s="272"/>
    </row>
    <row r="2256" customHeight="true" spans="1:2">
      <c r="A2256" s="267"/>
      <c r="B2256" s="272"/>
    </row>
    <row r="2257" customHeight="true" spans="1:2">
      <c r="A2257" s="267"/>
      <c r="B2257" s="272"/>
    </row>
    <row r="2258" customHeight="true" spans="1:2">
      <c r="A2258" s="267"/>
      <c r="B2258" s="272"/>
    </row>
    <row r="2259" customHeight="true" spans="1:2">
      <c r="A2259" s="267"/>
      <c r="B2259" s="272"/>
    </row>
    <row r="2260" customHeight="true" spans="1:2">
      <c r="A2260" s="267"/>
      <c r="B2260" s="272"/>
    </row>
    <row r="2261" customHeight="true" spans="1:2">
      <c r="A2261" s="267"/>
      <c r="B2261" s="272"/>
    </row>
    <row r="2262" customHeight="true" spans="1:2">
      <c r="A2262" s="267"/>
      <c r="B2262" s="272"/>
    </row>
    <row r="2263" customHeight="true" spans="1:2">
      <c r="A2263" s="267"/>
      <c r="B2263" s="272"/>
    </row>
    <row r="2264" customHeight="true" spans="1:2">
      <c r="A2264" s="267"/>
      <c r="B2264" s="272"/>
    </row>
    <row r="2265" customHeight="true" spans="1:2">
      <c r="A2265" s="267"/>
      <c r="B2265" s="272"/>
    </row>
    <row r="2266" customHeight="true" spans="1:2">
      <c r="A2266" s="267"/>
      <c r="B2266" s="272"/>
    </row>
    <row r="2267" customHeight="true" spans="1:2">
      <c r="A2267" s="267"/>
      <c r="B2267" s="272"/>
    </row>
    <row r="2268" customHeight="true" spans="1:2">
      <c r="A2268" s="267"/>
      <c r="B2268" s="272"/>
    </row>
    <row r="2269" customHeight="true" spans="1:2">
      <c r="A2269" s="267"/>
      <c r="B2269" s="272"/>
    </row>
    <row r="2270" customHeight="true" spans="1:2">
      <c r="A2270" s="267"/>
      <c r="B2270" s="272"/>
    </row>
    <row r="2271" customHeight="true" spans="1:2">
      <c r="A2271" s="267"/>
      <c r="B2271" s="272"/>
    </row>
    <row r="2272" customHeight="true" spans="1:2">
      <c r="A2272" s="267"/>
      <c r="B2272" s="272"/>
    </row>
    <row r="2273" customHeight="true" spans="1:2">
      <c r="A2273" s="267"/>
      <c r="B2273" s="272"/>
    </row>
    <row r="2274" customHeight="true" spans="1:2">
      <c r="A2274" s="267"/>
      <c r="B2274" s="272"/>
    </row>
    <row r="2275" customHeight="true" spans="1:2">
      <c r="A2275" s="267"/>
      <c r="B2275" s="272"/>
    </row>
    <row r="2276" customHeight="true" spans="1:2">
      <c r="A2276" s="267"/>
      <c r="B2276" s="272"/>
    </row>
    <row r="2277" customHeight="true" spans="1:2">
      <c r="A2277" s="267"/>
      <c r="B2277" s="272"/>
    </row>
    <row r="2278" customHeight="true" spans="1:2">
      <c r="A2278" s="267"/>
      <c r="B2278" s="272"/>
    </row>
    <row r="2279" customHeight="true" spans="1:2">
      <c r="A2279" s="267"/>
      <c r="B2279" s="272"/>
    </row>
    <row r="2280" customHeight="true" spans="1:2">
      <c r="A2280" s="267"/>
      <c r="B2280" s="272"/>
    </row>
    <row r="2281" customHeight="true" spans="1:2">
      <c r="A2281" s="267"/>
      <c r="B2281" s="272"/>
    </row>
    <row r="2282" customHeight="true" spans="1:2">
      <c r="A2282" s="267"/>
      <c r="B2282" s="272"/>
    </row>
    <row r="2283" customHeight="true" spans="1:2">
      <c r="A2283" s="267"/>
      <c r="B2283" s="272"/>
    </row>
    <row r="2284" customHeight="true" spans="1:2">
      <c r="A2284" s="267"/>
      <c r="B2284" s="272"/>
    </row>
    <row r="2285" customHeight="true" spans="1:2">
      <c r="A2285" s="267"/>
      <c r="B2285" s="272"/>
    </row>
    <row r="2286" customHeight="true" spans="1:2">
      <c r="A2286" s="267"/>
      <c r="B2286" s="272"/>
    </row>
    <row r="2287" customHeight="true" spans="1:2">
      <c r="A2287" s="267"/>
      <c r="B2287" s="272"/>
    </row>
    <row r="2288" customHeight="true" spans="1:2">
      <c r="A2288" s="267"/>
      <c r="B2288" s="272"/>
    </row>
    <row r="2289" customHeight="true" spans="1:2">
      <c r="A2289" s="267"/>
      <c r="B2289" s="272"/>
    </row>
    <row r="2290" customHeight="true" spans="1:2">
      <c r="A2290" s="267"/>
      <c r="B2290" s="272"/>
    </row>
    <row r="2291" customHeight="true" spans="1:2">
      <c r="A2291" s="267"/>
      <c r="B2291" s="272"/>
    </row>
    <row r="2292" customHeight="true" spans="1:2">
      <c r="A2292" s="267"/>
      <c r="B2292" s="272"/>
    </row>
    <row r="2293" customHeight="true" spans="1:2">
      <c r="A2293" s="267"/>
      <c r="B2293" s="272"/>
    </row>
    <row r="2294" customHeight="true" spans="1:2">
      <c r="A2294" s="267"/>
      <c r="B2294" s="272"/>
    </row>
    <row r="2295" customHeight="true" spans="1:2">
      <c r="A2295" s="267"/>
      <c r="B2295" s="272"/>
    </row>
    <row r="2296" customHeight="true" spans="1:2">
      <c r="A2296" s="267"/>
      <c r="B2296" s="272"/>
    </row>
    <row r="2297" customHeight="true" spans="1:2">
      <c r="A2297" s="267"/>
      <c r="B2297" s="272"/>
    </row>
    <row r="2298" customHeight="true" spans="1:2">
      <c r="A2298" s="267"/>
      <c r="B2298" s="272"/>
    </row>
    <row r="2299" customHeight="true" spans="1:2">
      <c r="A2299" s="267"/>
      <c r="B2299" s="272"/>
    </row>
    <row r="2300" customHeight="true" spans="1:2">
      <c r="A2300" s="267"/>
      <c r="B2300" s="272"/>
    </row>
    <row r="2301" customHeight="true" spans="1:2">
      <c r="A2301" s="267"/>
      <c r="B2301" s="272"/>
    </row>
    <row r="2302" customHeight="true" spans="1:2">
      <c r="A2302" s="267"/>
      <c r="B2302" s="272"/>
    </row>
    <row r="2303" customHeight="true" spans="1:2">
      <c r="A2303" s="267"/>
      <c r="B2303" s="272"/>
    </row>
    <row r="2304" customHeight="true" spans="1:2">
      <c r="A2304" s="267"/>
      <c r="B2304" s="272"/>
    </row>
    <row r="2305" customHeight="true" spans="1:2">
      <c r="A2305" s="267"/>
      <c r="B2305" s="272"/>
    </row>
    <row r="2306" customHeight="true" spans="1:2">
      <c r="A2306" s="267"/>
      <c r="B2306" s="272"/>
    </row>
    <row r="2307" customHeight="true" spans="1:2">
      <c r="A2307" s="267"/>
      <c r="B2307" s="272"/>
    </row>
    <row r="2308" customHeight="true" spans="1:2">
      <c r="A2308" s="267"/>
      <c r="B2308" s="272"/>
    </row>
    <row r="2309" customHeight="true" spans="1:2">
      <c r="A2309" s="267"/>
      <c r="B2309" s="272"/>
    </row>
    <row r="2310" customHeight="true" spans="1:2">
      <c r="A2310" s="267"/>
      <c r="B2310" s="272"/>
    </row>
    <row r="2311" customHeight="true" spans="1:2">
      <c r="A2311" s="267"/>
      <c r="B2311" s="272"/>
    </row>
    <row r="2312" customHeight="true" spans="1:2">
      <c r="A2312" s="267"/>
      <c r="B2312" s="272"/>
    </row>
    <row r="2313" customHeight="true" spans="1:2">
      <c r="A2313" s="267"/>
      <c r="B2313" s="272"/>
    </row>
    <row r="2314" customHeight="true" spans="1:2">
      <c r="A2314" s="267"/>
      <c r="B2314" s="272"/>
    </row>
    <row r="2315" customHeight="true" spans="1:2">
      <c r="A2315" s="267"/>
      <c r="B2315" s="272"/>
    </row>
    <row r="2316" customHeight="true" spans="1:2">
      <c r="A2316" s="267"/>
      <c r="B2316" s="272"/>
    </row>
    <row r="2317" customHeight="true" spans="1:2">
      <c r="A2317" s="267"/>
      <c r="B2317" s="272"/>
    </row>
    <row r="2318" customHeight="true" spans="1:2">
      <c r="A2318" s="267"/>
      <c r="B2318" s="272"/>
    </row>
    <row r="2319" customHeight="true" spans="1:2">
      <c r="A2319" s="267"/>
      <c r="B2319" s="272"/>
    </row>
    <row r="2320" customHeight="true" spans="1:2">
      <c r="A2320" s="267"/>
      <c r="B2320" s="272"/>
    </row>
    <row r="2321" customHeight="true" spans="1:2">
      <c r="A2321" s="267"/>
      <c r="B2321" s="272"/>
    </row>
    <row r="2322" customHeight="true" spans="1:2">
      <c r="A2322" s="267"/>
      <c r="B2322" s="272"/>
    </row>
    <row r="2323" customHeight="true" spans="1:2">
      <c r="A2323" s="267"/>
      <c r="B2323" s="272"/>
    </row>
    <row r="2324" customHeight="true" spans="1:2">
      <c r="A2324" s="267"/>
      <c r="B2324" s="272"/>
    </row>
    <row r="2325" customHeight="true" spans="1:2">
      <c r="A2325" s="267"/>
      <c r="B2325" s="272"/>
    </row>
    <row r="2326" customHeight="true" spans="1:2">
      <c r="A2326" s="267"/>
      <c r="B2326" s="272"/>
    </row>
    <row r="2327" customHeight="true" spans="1:2">
      <c r="A2327" s="267"/>
      <c r="B2327" s="272"/>
    </row>
    <row r="2328" customHeight="true" spans="1:2">
      <c r="A2328" s="267"/>
      <c r="B2328" s="272"/>
    </row>
    <row r="2329" customHeight="true" spans="1:2">
      <c r="A2329" s="267"/>
      <c r="B2329" s="272"/>
    </row>
    <row r="2330" customHeight="true" spans="1:2">
      <c r="A2330" s="267"/>
      <c r="B2330" s="272"/>
    </row>
    <row r="2331" customHeight="true" spans="1:2">
      <c r="A2331" s="267"/>
      <c r="B2331" s="272"/>
    </row>
    <row r="2332" customHeight="true" spans="1:2">
      <c r="A2332" s="267"/>
      <c r="B2332" s="272"/>
    </row>
    <row r="2333" customHeight="true" spans="1:2">
      <c r="A2333" s="267"/>
      <c r="B2333" s="272"/>
    </row>
    <row r="2334" customHeight="true" spans="1:2">
      <c r="A2334" s="267"/>
      <c r="B2334" s="272"/>
    </row>
    <row r="2335" customHeight="true" spans="1:2">
      <c r="A2335" s="267"/>
      <c r="B2335" s="272"/>
    </row>
    <row r="2336" customHeight="true" spans="1:2">
      <c r="A2336" s="267"/>
      <c r="B2336" s="272"/>
    </row>
    <row r="2337" customHeight="true" spans="1:2">
      <c r="A2337" s="267"/>
      <c r="B2337" s="272"/>
    </row>
    <row r="2338" customHeight="true" spans="1:2">
      <c r="A2338" s="267"/>
      <c r="B2338" s="272"/>
    </row>
    <row r="2339" customHeight="true" spans="1:2">
      <c r="A2339" s="267"/>
      <c r="B2339" s="272"/>
    </row>
    <row r="2340" customHeight="true" spans="1:2">
      <c r="A2340" s="267"/>
      <c r="B2340" s="272"/>
    </row>
    <row r="2341" customHeight="true" spans="1:2">
      <c r="A2341" s="267"/>
      <c r="B2341" s="272"/>
    </row>
    <row r="2342" customHeight="true" spans="1:2">
      <c r="A2342" s="267"/>
      <c r="B2342" s="272"/>
    </row>
    <row r="2343" customHeight="true" spans="1:2">
      <c r="A2343" s="267"/>
      <c r="B2343" s="272"/>
    </row>
    <row r="2344" customHeight="true" spans="1:2">
      <c r="A2344" s="267"/>
      <c r="B2344" s="272"/>
    </row>
    <row r="2345" customHeight="true" spans="1:2">
      <c r="A2345" s="267"/>
      <c r="B2345" s="272"/>
    </row>
    <row r="2346" customHeight="true" spans="1:2">
      <c r="A2346" s="267"/>
      <c r="B2346" s="272"/>
    </row>
    <row r="2347" customHeight="true" spans="1:2">
      <c r="A2347" s="267"/>
      <c r="B2347" s="272"/>
    </row>
    <row r="2348" customHeight="true" spans="1:2">
      <c r="A2348" s="267"/>
      <c r="B2348" s="272"/>
    </row>
    <row r="2349" customHeight="true" spans="1:2">
      <c r="A2349" s="267"/>
      <c r="B2349" s="272"/>
    </row>
    <row r="2350" customHeight="true" spans="1:2">
      <c r="A2350" s="267"/>
      <c r="B2350" s="272"/>
    </row>
    <row r="2351" customHeight="true" spans="1:2">
      <c r="A2351" s="267"/>
      <c r="B2351" s="272"/>
    </row>
    <row r="2352" customHeight="true" spans="1:2">
      <c r="A2352" s="267"/>
      <c r="B2352" s="272"/>
    </row>
    <row r="2353" customHeight="true" spans="1:2">
      <c r="A2353" s="267"/>
      <c r="B2353" s="272"/>
    </row>
    <row r="2354" customHeight="true" spans="1:2">
      <c r="A2354" s="267"/>
      <c r="B2354" s="272"/>
    </row>
    <row r="2355" customHeight="true" spans="1:2">
      <c r="A2355" s="267"/>
      <c r="B2355" s="272"/>
    </row>
    <row r="2356" customHeight="true" spans="1:2">
      <c r="A2356" s="267"/>
      <c r="B2356" s="272"/>
    </row>
    <row r="2357" customHeight="true" spans="1:2">
      <c r="A2357" s="267"/>
      <c r="B2357" s="272"/>
    </row>
    <row r="2358" customHeight="true" spans="1:2">
      <c r="A2358" s="267"/>
      <c r="B2358" s="272"/>
    </row>
    <row r="2359" customHeight="true" spans="1:2">
      <c r="A2359" s="267"/>
      <c r="B2359" s="272"/>
    </row>
    <row r="2360" customHeight="true" spans="1:2">
      <c r="A2360" s="267"/>
      <c r="B2360" s="272"/>
    </row>
    <row r="2361" customHeight="true" spans="1:2">
      <c r="A2361" s="267"/>
      <c r="B2361" s="272"/>
    </row>
    <row r="2362" customHeight="true" spans="1:2">
      <c r="A2362" s="267"/>
      <c r="B2362" s="272"/>
    </row>
    <row r="2363" customHeight="true" spans="1:2">
      <c r="A2363" s="267"/>
      <c r="B2363" s="272"/>
    </row>
    <row r="2364" customHeight="true" spans="1:2">
      <c r="A2364" s="267"/>
      <c r="B2364" s="272"/>
    </row>
    <row r="2365" customHeight="true" spans="1:2">
      <c r="A2365" s="267"/>
      <c r="B2365" s="272"/>
    </row>
    <row r="2366" customHeight="true" spans="1:2">
      <c r="A2366" s="267"/>
      <c r="B2366" s="272"/>
    </row>
    <row r="2367" customHeight="true" spans="1:2">
      <c r="A2367" s="267"/>
      <c r="B2367" s="272"/>
    </row>
    <row r="2368" customHeight="true" spans="1:2">
      <c r="A2368" s="267"/>
      <c r="B2368" s="272"/>
    </row>
    <row r="2369" customHeight="true" spans="1:2">
      <c r="A2369" s="267"/>
      <c r="B2369" s="272"/>
    </row>
    <row r="2370" customHeight="true" spans="1:2">
      <c r="A2370" s="267"/>
      <c r="B2370" s="272"/>
    </row>
    <row r="2371" customHeight="true" spans="1:2">
      <c r="A2371" s="267"/>
      <c r="B2371" s="272"/>
    </row>
    <row r="2372" customHeight="true" spans="1:2">
      <c r="A2372" s="267"/>
      <c r="B2372" s="272"/>
    </row>
    <row r="2373" customHeight="true" spans="1:2">
      <c r="A2373" s="267"/>
      <c r="B2373" s="272"/>
    </row>
    <row r="2374" customHeight="true" spans="1:2">
      <c r="A2374" s="267"/>
      <c r="B2374" s="272"/>
    </row>
    <row r="2375" customHeight="true" spans="1:2">
      <c r="A2375" s="267"/>
      <c r="B2375" s="272"/>
    </row>
    <row r="2376" customHeight="true" spans="1:2">
      <c r="A2376" s="267"/>
      <c r="B2376" s="272"/>
    </row>
    <row r="2377" customHeight="true" spans="1:2">
      <c r="A2377" s="267"/>
      <c r="B2377" s="272"/>
    </row>
    <row r="2378" customHeight="true" spans="1:2">
      <c r="A2378" s="267"/>
      <c r="B2378" s="272"/>
    </row>
    <row r="2379" customHeight="true" spans="1:2">
      <c r="A2379" s="267"/>
      <c r="B2379" s="272"/>
    </row>
    <row r="2380" customHeight="true" spans="1:2">
      <c r="A2380" s="267"/>
      <c r="B2380" s="272"/>
    </row>
    <row r="2381" customHeight="true" spans="1:2">
      <c r="A2381" s="267"/>
      <c r="B2381" s="272"/>
    </row>
    <row r="2382" customHeight="true" spans="1:2">
      <c r="A2382" s="267"/>
      <c r="B2382" s="272"/>
    </row>
    <row r="2383" customHeight="true" spans="1:2">
      <c r="A2383" s="267"/>
      <c r="B2383" s="272"/>
    </row>
    <row r="2384" customHeight="true" spans="1:2">
      <c r="A2384" s="267"/>
      <c r="B2384" s="272"/>
    </row>
    <row r="2385" customHeight="true" spans="1:2">
      <c r="A2385" s="267"/>
      <c r="B2385" s="272"/>
    </row>
    <row r="2386" customHeight="true" spans="1:2">
      <c r="A2386" s="267"/>
      <c r="B2386" s="272"/>
    </row>
    <row r="2387" customHeight="true" spans="1:2">
      <c r="A2387" s="267"/>
      <c r="B2387" s="272"/>
    </row>
    <row r="2388" customHeight="true" spans="1:2">
      <c r="A2388" s="267"/>
      <c r="B2388" s="272"/>
    </row>
    <row r="2389" customHeight="true" spans="1:2">
      <c r="A2389" s="267"/>
      <c r="B2389" s="272"/>
    </row>
    <row r="2390" customHeight="true" spans="1:2">
      <c r="A2390" s="267"/>
      <c r="B2390" s="272"/>
    </row>
    <row r="2391" customHeight="true" spans="1:2">
      <c r="A2391" s="267"/>
      <c r="B2391" s="272"/>
    </row>
    <row r="2392" customHeight="true" spans="1:2">
      <c r="A2392" s="267"/>
      <c r="B2392" s="272"/>
    </row>
    <row r="2393" customHeight="true" spans="1:2">
      <c r="A2393" s="267"/>
      <c r="B2393" s="272"/>
    </row>
    <row r="2394" customHeight="true" spans="1:2">
      <c r="A2394" s="267"/>
      <c r="B2394" s="272"/>
    </row>
    <row r="2395" customHeight="true" spans="1:2">
      <c r="A2395" s="267"/>
      <c r="B2395" s="272"/>
    </row>
    <row r="2396" customHeight="true" spans="1:2">
      <c r="A2396" s="267"/>
      <c r="B2396" s="272"/>
    </row>
    <row r="2397" customHeight="true" spans="1:2">
      <c r="A2397" s="267"/>
      <c r="B2397" s="272"/>
    </row>
    <row r="2398" customHeight="true" spans="1:2">
      <c r="A2398" s="267"/>
      <c r="B2398" s="272"/>
    </row>
    <row r="2399" customHeight="true" spans="1:2">
      <c r="A2399" s="267"/>
      <c r="B2399" s="272"/>
    </row>
    <row r="2400" customHeight="true" spans="1:2">
      <c r="A2400" s="267"/>
      <c r="B2400" s="272"/>
    </row>
    <row r="2401" customHeight="true" spans="1:2">
      <c r="A2401" s="267"/>
      <c r="B2401" s="272"/>
    </row>
    <row r="2402" customHeight="true" spans="1:2">
      <c r="A2402" s="267"/>
      <c r="B2402" s="272"/>
    </row>
    <row r="2403" customHeight="true" spans="1:2">
      <c r="A2403" s="267"/>
      <c r="B2403" s="272"/>
    </row>
    <row r="2404" customHeight="true" spans="1:2">
      <c r="A2404" s="267"/>
      <c r="B2404" s="272"/>
    </row>
    <row r="2405" customHeight="true" spans="1:2">
      <c r="A2405" s="267"/>
      <c r="B2405" s="272"/>
    </row>
    <row r="2406" customHeight="true" spans="1:2">
      <c r="A2406" s="267"/>
      <c r="B2406" s="272"/>
    </row>
    <row r="2407" customHeight="true" spans="1:2">
      <c r="A2407" s="267"/>
      <c r="B2407" s="272"/>
    </row>
    <row r="2408" customHeight="true" spans="1:2">
      <c r="A2408" s="267"/>
      <c r="B2408" s="272"/>
    </row>
    <row r="2409" customHeight="true" spans="1:2">
      <c r="A2409" s="267"/>
      <c r="B2409" s="272"/>
    </row>
    <row r="2410" customHeight="true" spans="1:2">
      <c r="A2410" s="267"/>
      <c r="B2410" s="272"/>
    </row>
    <row r="2411" customHeight="true" spans="1:2">
      <c r="A2411" s="267"/>
      <c r="B2411" s="272"/>
    </row>
    <row r="2412" customHeight="true" spans="1:2">
      <c r="A2412" s="267"/>
      <c r="B2412" s="272"/>
    </row>
    <row r="2413" customHeight="true" spans="1:2">
      <c r="A2413" s="267"/>
      <c r="B2413" s="272"/>
    </row>
    <row r="2414" customHeight="true" spans="1:2">
      <c r="A2414" s="267"/>
      <c r="B2414" s="272"/>
    </row>
    <row r="2415" customHeight="true" spans="1:2">
      <c r="A2415" s="267"/>
      <c r="B2415" s="272"/>
    </row>
    <row r="2416" customHeight="true" spans="1:2">
      <c r="A2416" s="267"/>
      <c r="B2416" s="272"/>
    </row>
    <row r="2417" customHeight="true" spans="1:2">
      <c r="A2417" s="267"/>
      <c r="B2417" s="272"/>
    </row>
    <row r="2418" customHeight="true" spans="1:2">
      <c r="A2418" s="267"/>
      <c r="B2418" s="272"/>
    </row>
    <row r="2419" customHeight="true" spans="1:2">
      <c r="A2419" s="267"/>
      <c r="B2419" s="272"/>
    </row>
    <row r="2420" customHeight="true" spans="1:2">
      <c r="A2420" s="267"/>
      <c r="B2420" s="272"/>
    </row>
    <row r="2421" customHeight="true" spans="1:2">
      <c r="A2421" s="267"/>
      <c r="B2421" s="272"/>
    </row>
    <row r="2422" customHeight="true" spans="1:2">
      <c r="A2422" s="267"/>
      <c r="B2422" s="272"/>
    </row>
    <row r="2423" customHeight="true" spans="1:2">
      <c r="A2423" s="267"/>
      <c r="B2423" s="272"/>
    </row>
    <row r="2424" customHeight="true" spans="1:2">
      <c r="A2424" s="267"/>
      <c r="B2424" s="272"/>
    </row>
    <row r="2425" customHeight="true" spans="1:2">
      <c r="A2425" s="267"/>
      <c r="B2425" s="272"/>
    </row>
    <row r="2426" customHeight="true" spans="1:2">
      <c r="A2426" s="267"/>
      <c r="B2426" s="272"/>
    </row>
    <row r="2427" customHeight="true" spans="1:2">
      <c r="A2427" s="267"/>
      <c r="B2427" s="272"/>
    </row>
    <row r="2428" customHeight="true" spans="1:2">
      <c r="A2428" s="267"/>
      <c r="B2428" s="272"/>
    </row>
    <row r="2429" customHeight="true" spans="1:2">
      <c r="A2429" s="267"/>
      <c r="B2429" s="272"/>
    </row>
    <row r="2430" customHeight="true" spans="1:2">
      <c r="A2430" s="267"/>
      <c r="B2430" s="272"/>
    </row>
    <row r="2431" customHeight="true" spans="1:2">
      <c r="A2431" s="267"/>
      <c r="B2431" s="272"/>
    </row>
    <row r="2432" customHeight="true" spans="1:2">
      <c r="A2432" s="267"/>
      <c r="B2432" s="272"/>
    </row>
    <row r="2433" customHeight="true" spans="1:2">
      <c r="A2433" s="267"/>
      <c r="B2433" s="272"/>
    </row>
    <row r="2434" customHeight="true" spans="1:2">
      <c r="A2434" s="267"/>
      <c r="B2434" s="272"/>
    </row>
    <row r="2435" customHeight="true" spans="1:2">
      <c r="A2435" s="267"/>
      <c r="B2435" s="272"/>
    </row>
    <row r="2436" customHeight="true" spans="1:2">
      <c r="A2436" s="267"/>
      <c r="B2436" s="272"/>
    </row>
    <row r="2437" customHeight="true" spans="1:2">
      <c r="A2437" s="267"/>
      <c r="B2437" s="272"/>
    </row>
    <row r="2438" customHeight="true" spans="1:2">
      <c r="A2438" s="267"/>
      <c r="B2438" s="272"/>
    </row>
    <row r="2439" customHeight="true" spans="1:2">
      <c r="A2439" s="267"/>
      <c r="B2439" s="272"/>
    </row>
    <row r="2440" customHeight="true" spans="1:2">
      <c r="A2440" s="267"/>
      <c r="B2440" s="272"/>
    </row>
    <row r="2441" customHeight="true" spans="1:2">
      <c r="A2441" s="267"/>
      <c r="B2441" s="272"/>
    </row>
    <row r="2442" customHeight="true" spans="1:2">
      <c r="A2442" s="267"/>
      <c r="B2442" s="272"/>
    </row>
    <row r="2443" customHeight="true" spans="1:2">
      <c r="A2443" s="267"/>
      <c r="B2443" s="272"/>
    </row>
    <row r="2444" customHeight="true" spans="1:2">
      <c r="A2444" s="267"/>
      <c r="B2444" s="272"/>
    </row>
    <row r="2445" customHeight="true" spans="1:2">
      <c r="A2445" s="267"/>
      <c r="B2445" s="272"/>
    </row>
    <row r="2446" customHeight="true" spans="1:2">
      <c r="A2446" s="267"/>
      <c r="B2446" s="272"/>
    </row>
    <row r="2447" customHeight="true" spans="1:2">
      <c r="A2447" s="267"/>
      <c r="B2447" s="272"/>
    </row>
    <row r="2448" customHeight="true" spans="1:2">
      <c r="A2448" s="267"/>
      <c r="B2448" s="272"/>
    </row>
    <row r="2449" customHeight="true" spans="1:2">
      <c r="A2449" s="267"/>
      <c r="B2449" s="272"/>
    </row>
    <row r="2450" customHeight="true" spans="1:2">
      <c r="A2450" s="267"/>
      <c r="B2450" s="272"/>
    </row>
    <row r="2451" customHeight="true" spans="1:2">
      <c r="A2451" s="267"/>
      <c r="B2451" s="272"/>
    </row>
    <row r="2452" customHeight="true" spans="1:2">
      <c r="A2452" s="267"/>
      <c r="B2452" s="272"/>
    </row>
    <row r="2453" customHeight="true" spans="1:2">
      <c r="A2453" s="267"/>
      <c r="B2453" s="272"/>
    </row>
    <row r="2454" customHeight="true" spans="1:2">
      <c r="A2454" s="267"/>
      <c r="B2454" s="272"/>
    </row>
    <row r="2455" customHeight="true" spans="1:2">
      <c r="A2455" s="267"/>
      <c r="B2455" s="272"/>
    </row>
    <row r="2456" customHeight="true" spans="1:2">
      <c r="A2456" s="267"/>
      <c r="B2456" s="272"/>
    </row>
    <row r="2457" customHeight="true" spans="1:2">
      <c r="A2457" s="267"/>
      <c r="B2457" s="272"/>
    </row>
    <row r="2458" customHeight="true" spans="1:2">
      <c r="A2458" s="267"/>
      <c r="B2458" s="272"/>
    </row>
    <row r="2459" customHeight="true" spans="1:2">
      <c r="A2459" s="267"/>
      <c r="B2459" s="272"/>
    </row>
    <row r="2460" customHeight="true" spans="1:2">
      <c r="A2460" s="267"/>
      <c r="B2460" s="272"/>
    </row>
    <row r="2461" customHeight="true" spans="1:2">
      <c r="A2461" s="267"/>
      <c r="B2461" s="272"/>
    </row>
    <row r="2462" customHeight="true" spans="1:2">
      <c r="A2462" s="267"/>
      <c r="B2462" s="272"/>
    </row>
    <row r="2463" customHeight="true" spans="1:2">
      <c r="A2463" s="267"/>
      <c r="B2463" s="272"/>
    </row>
    <row r="2464" customHeight="true" spans="1:2">
      <c r="A2464" s="267"/>
      <c r="B2464" s="272"/>
    </row>
    <row r="2465" customHeight="true" spans="1:2">
      <c r="A2465" s="267"/>
      <c r="B2465" s="272"/>
    </row>
    <row r="2466" customHeight="true" spans="1:2">
      <c r="A2466" s="267"/>
      <c r="B2466" s="272"/>
    </row>
    <row r="2467" customHeight="true" spans="1:2">
      <c r="A2467" s="267"/>
      <c r="B2467" s="272"/>
    </row>
    <row r="2468" customHeight="true" spans="1:2">
      <c r="A2468" s="267"/>
      <c r="B2468" s="272"/>
    </row>
    <row r="2469" customHeight="true" spans="1:2">
      <c r="A2469" s="267"/>
      <c r="B2469" s="272"/>
    </row>
    <row r="2470" customHeight="true" spans="1:2">
      <c r="A2470" s="267"/>
      <c r="B2470" s="272"/>
    </row>
    <row r="2471" customHeight="true" spans="1:2">
      <c r="A2471" s="267"/>
      <c r="B2471" s="272"/>
    </row>
    <row r="2472" customHeight="true" spans="1:2">
      <c r="A2472" s="267"/>
      <c r="B2472" s="272"/>
    </row>
    <row r="2473" customHeight="true" spans="1:2">
      <c r="A2473" s="267"/>
      <c r="B2473" s="272"/>
    </row>
    <row r="2474" customHeight="true" spans="1:2">
      <c r="A2474" s="267"/>
      <c r="B2474" s="272"/>
    </row>
    <row r="2475" customHeight="true" spans="1:2">
      <c r="A2475" s="267"/>
      <c r="B2475" s="272"/>
    </row>
    <row r="2476" customHeight="true" spans="1:2">
      <c r="A2476" s="267"/>
      <c r="B2476" s="272"/>
    </row>
    <row r="2477" customHeight="true" spans="1:2">
      <c r="A2477" s="267"/>
      <c r="B2477" s="272"/>
    </row>
    <row r="2478" customHeight="true" spans="1:2">
      <c r="A2478" s="267"/>
      <c r="B2478" s="272"/>
    </row>
    <row r="2479" customHeight="true" spans="1:2">
      <c r="A2479" s="267"/>
      <c r="B2479" s="272"/>
    </row>
    <row r="2480" customHeight="true" spans="1:2">
      <c r="A2480" s="267"/>
      <c r="B2480" s="272"/>
    </row>
    <row r="2481" customHeight="true" spans="1:2">
      <c r="A2481" s="267"/>
      <c r="B2481" s="272"/>
    </row>
    <row r="2482" customHeight="true" spans="1:2">
      <c r="A2482" s="267"/>
      <c r="B2482" s="272"/>
    </row>
    <row r="2483" customHeight="true" spans="1:2">
      <c r="A2483" s="267"/>
      <c r="B2483" s="272"/>
    </row>
    <row r="2484" customHeight="true" spans="1:2">
      <c r="A2484" s="267"/>
      <c r="B2484" s="272"/>
    </row>
    <row r="2485" customHeight="true" spans="1:2">
      <c r="A2485" s="267"/>
      <c r="B2485" s="272"/>
    </row>
    <row r="2486" customHeight="true" spans="1:2">
      <c r="A2486" s="267"/>
      <c r="B2486" s="272"/>
    </row>
    <row r="2487" customHeight="true" spans="1:2">
      <c r="A2487" s="267"/>
      <c r="B2487" s="272"/>
    </row>
    <row r="2488" customHeight="true" spans="1:2">
      <c r="A2488" s="267"/>
      <c r="B2488" s="272"/>
    </row>
    <row r="2489" customHeight="true" spans="1:2">
      <c r="A2489" s="267"/>
      <c r="B2489" s="272"/>
    </row>
    <row r="2490" customHeight="true" spans="1:2">
      <c r="A2490" s="267"/>
      <c r="B2490" s="272"/>
    </row>
    <row r="2491" customHeight="true" spans="1:2">
      <c r="A2491" s="267"/>
      <c r="B2491" s="272"/>
    </row>
    <row r="2492" customHeight="true" spans="1:2">
      <c r="A2492" s="267"/>
      <c r="B2492" s="272"/>
    </row>
    <row r="2493" customHeight="true" spans="1:2">
      <c r="A2493" s="267"/>
      <c r="B2493" s="272"/>
    </row>
    <row r="2494" customHeight="true" spans="1:2">
      <c r="A2494" s="267"/>
      <c r="B2494" s="272"/>
    </row>
    <row r="2495" customHeight="true" spans="1:2">
      <c r="A2495" s="267"/>
      <c r="B2495" s="272"/>
    </row>
    <row r="2496" customHeight="true" spans="1:2">
      <c r="A2496" s="267"/>
      <c r="B2496" s="272"/>
    </row>
    <row r="2497" customHeight="true" spans="1:2">
      <c r="A2497" s="267"/>
      <c r="B2497" s="272"/>
    </row>
    <row r="2498" customHeight="true" spans="1:2">
      <c r="A2498" s="267"/>
      <c r="B2498" s="272"/>
    </row>
    <row r="2499" customHeight="true" spans="1:2">
      <c r="A2499" s="267"/>
      <c r="B2499" s="272"/>
    </row>
    <row r="2500" customHeight="true" spans="1:2">
      <c r="A2500" s="267"/>
      <c r="B2500" s="272"/>
    </row>
    <row r="2501" customHeight="true" spans="1:2">
      <c r="A2501" s="267"/>
      <c r="B2501" s="272"/>
    </row>
    <row r="2502" customHeight="true" spans="1:2">
      <c r="A2502" s="267"/>
      <c r="B2502" s="272"/>
    </row>
    <row r="2503" customHeight="true" spans="1:2">
      <c r="A2503" s="267"/>
      <c r="B2503" s="272"/>
    </row>
    <row r="2504" customHeight="true" spans="1:2">
      <c r="A2504" s="267"/>
      <c r="B2504" s="272"/>
    </row>
    <row r="2505" customHeight="true" spans="1:2">
      <c r="A2505" s="267"/>
      <c r="B2505" s="272"/>
    </row>
    <row r="2506" customHeight="true" spans="1:2">
      <c r="A2506" s="267"/>
      <c r="B2506" s="272"/>
    </row>
    <row r="2507" customHeight="true" spans="1:2">
      <c r="A2507" s="267"/>
      <c r="B2507" s="272"/>
    </row>
    <row r="2508" customHeight="true" spans="1:2">
      <c r="A2508" s="267"/>
      <c r="B2508" s="272"/>
    </row>
    <row r="2509" customHeight="true" spans="1:2">
      <c r="A2509" s="267"/>
      <c r="B2509" s="272"/>
    </row>
    <row r="2510" customHeight="true" spans="1:2">
      <c r="A2510" s="267"/>
      <c r="B2510" s="272"/>
    </row>
    <row r="2511" customHeight="true" spans="1:2">
      <c r="A2511" s="267"/>
      <c r="B2511" s="272"/>
    </row>
    <row r="2512" customHeight="true" spans="1:2">
      <c r="A2512" s="267"/>
      <c r="B2512" s="272"/>
    </row>
    <row r="2513" customHeight="true" spans="1:2">
      <c r="A2513" s="267"/>
      <c r="B2513" s="272"/>
    </row>
    <row r="2514" customHeight="true" spans="1:2">
      <c r="A2514" s="267"/>
      <c r="B2514" s="272"/>
    </row>
    <row r="2515" customHeight="true" spans="1:2">
      <c r="A2515" s="267"/>
      <c r="B2515" s="272"/>
    </row>
    <row r="2516" customHeight="true" spans="1:2">
      <c r="A2516" s="267"/>
      <c r="B2516" s="272"/>
    </row>
    <row r="2517" customHeight="true" spans="1:2">
      <c r="A2517" s="267"/>
      <c r="B2517" s="272"/>
    </row>
    <row r="2518" customHeight="true" spans="1:2">
      <c r="A2518" s="267"/>
      <c r="B2518" s="272"/>
    </row>
    <row r="2519" customHeight="true" spans="1:2">
      <c r="A2519" s="267"/>
      <c r="B2519" s="272"/>
    </row>
    <row r="2520" customHeight="true" spans="1:2">
      <c r="A2520" s="267"/>
      <c r="B2520" s="272"/>
    </row>
    <row r="2521" customHeight="true" spans="1:2">
      <c r="A2521" s="267"/>
      <c r="B2521" s="272"/>
    </row>
    <row r="2522" customHeight="true" spans="1:2">
      <c r="A2522" s="267"/>
      <c r="B2522" s="272"/>
    </row>
    <row r="2523" customHeight="true" spans="1:2">
      <c r="A2523" s="267"/>
      <c r="B2523" s="272"/>
    </row>
    <row r="2524" customHeight="true" spans="1:2">
      <c r="A2524" s="267"/>
      <c r="B2524" s="272"/>
    </row>
    <row r="2525" customHeight="true" spans="1:2">
      <c r="A2525" s="267"/>
      <c r="B2525" s="272"/>
    </row>
    <row r="2526" customHeight="true" spans="1:2">
      <c r="A2526" s="267"/>
      <c r="B2526" s="272"/>
    </row>
    <row r="2527" customHeight="true" spans="1:2">
      <c r="A2527" s="267"/>
      <c r="B2527" s="272"/>
    </row>
    <row r="2528" customHeight="true" spans="1:2">
      <c r="A2528" s="267"/>
      <c r="B2528" s="272"/>
    </row>
    <row r="2529" customHeight="true" spans="1:2">
      <c r="A2529" s="267"/>
      <c r="B2529" s="272"/>
    </row>
    <row r="2530" customHeight="true" spans="1:2">
      <c r="A2530" s="267"/>
      <c r="B2530" s="272"/>
    </row>
    <row r="2531" customHeight="true" spans="1:2">
      <c r="A2531" s="267"/>
      <c r="B2531" s="272"/>
    </row>
    <row r="2532" customHeight="true" spans="1:2">
      <c r="A2532" s="267"/>
      <c r="B2532" s="272"/>
    </row>
    <row r="2533" customHeight="true" spans="1:2">
      <c r="A2533" s="267"/>
      <c r="B2533" s="272"/>
    </row>
    <row r="2534" customHeight="true" spans="1:2">
      <c r="A2534" s="267"/>
      <c r="B2534" s="272"/>
    </row>
    <row r="2535" customHeight="true" spans="1:2">
      <c r="A2535" s="267"/>
      <c r="B2535" s="272"/>
    </row>
    <row r="2536" customHeight="true" spans="1:2">
      <c r="A2536" s="267"/>
      <c r="B2536" s="272"/>
    </row>
    <row r="2537" customHeight="true" spans="1:2">
      <c r="A2537" s="267"/>
      <c r="B2537" s="272"/>
    </row>
    <row r="2538" customHeight="true" spans="1:2">
      <c r="A2538" s="267"/>
      <c r="B2538" s="272"/>
    </row>
    <row r="2539" customHeight="true" spans="1:2">
      <c r="A2539" s="267"/>
      <c r="B2539" s="272"/>
    </row>
    <row r="2540" customHeight="true" spans="1:2">
      <c r="A2540" s="267"/>
      <c r="B2540" s="272"/>
    </row>
    <row r="2541" customHeight="true" spans="1:2">
      <c r="A2541" s="267"/>
      <c r="B2541" s="272"/>
    </row>
    <row r="2542" customHeight="true" spans="1:2">
      <c r="A2542" s="267"/>
      <c r="B2542" s="272"/>
    </row>
    <row r="2543" customHeight="true" spans="1:2">
      <c r="A2543" s="267"/>
      <c r="B2543" s="272"/>
    </row>
    <row r="2544" customHeight="true" spans="1:2">
      <c r="A2544" s="267"/>
      <c r="B2544" s="272"/>
    </row>
    <row r="2545" customHeight="true" spans="1:2">
      <c r="A2545" s="267"/>
      <c r="B2545" s="272"/>
    </row>
    <row r="2546" customHeight="true" spans="1:2">
      <c r="A2546" s="267"/>
      <c r="B2546" s="272"/>
    </row>
    <row r="2547" customHeight="true" spans="1:2">
      <c r="A2547" s="267"/>
      <c r="B2547" s="272"/>
    </row>
    <row r="2548" customHeight="true" spans="1:2">
      <c r="A2548" s="267"/>
      <c r="B2548" s="272"/>
    </row>
    <row r="2549" customHeight="true" spans="1:2">
      <c r="A2549" s="267"/>
      <c r="B2549" s="272"/>
    </row>
    <row r="2550" customHeight="true" spans="1:2">
      <c r="A2550" s="267"/>
      <c r="B2550" s="272"/>
    </row>
    <row r="2551" customHeight="true" spans="1:2">
      <c r="A2551" s="267"/>
      <c r="B2551" s="272"/>
    </row>
    <row r="2552" customHeight="true" spans="1:2">
      <c r="A2552" s="267"/>
      <c r="B2552" s="272"/>
    </row>
    <row r="2553" customHeight="true" spans="1:2">
      <c r="A2553" s="267"/>
      <c r="B2553" s="272"/>
    </row>
    <row r="2554" customHeight="true" spans="1:2">
      <c r="A2554" s="267"/>
      <c r="B2554" s="272"/>
    </row>
    <row r="2555" customHeight="true" spans="1:2">
      <c r="A2555" s="267"/>
      <c r="B2555" s="272"/>
    </row>
    <row r="2556" customHeight="true" spans="1:2">
      <c r="A2556" s="267"/>
      <c r="B2556" s="272"/>
    </row>
    <row r="2557" customHeight="true" spans="1:2">
      <c r="A2557" s="267"/>
      <c r="B2557" s="272"/>
    </row>
    <row r="2558" customHeight="true" spans="1:2">
      <c r="A2558" s="267"/>
      <c r="B2558" s="272"/>
    </row>
    <row r="2559" customHeight="true" spans="1:2">
      <c r="A2559" s="267"/>
      <c r="B2559" s="272"/>
    </row>
    <row r="2560" customHeight="true" spans="1:2">
      <c r="A2560" s="267"/>
      <c r="B2560" s="272"/>
    </row>
    <row r="2561" customHeight="true" spans="1:2">
      <c r="A2561" s="267"/>
      <c r="B2561" s="272"/>
    </row>
    <row r="2562" customHeight="true" spans="1:2">
      <c r="A2562" s="267"/>
      <c r="B2562" s="272"/>
    </row>
    <row r="2563" customHeight="true" spans="1:2">
      <c r="A2563" s="267"/>
      <c r="B2563" s="272"/>
    </row>
    <row r="2564" customHeight="true" spans="1:2">
      <c r="A2564" s="267"/>
      <c r="B2564" s="272"/>
    </row>
    <row r="2565" customHeight="true" spans="1:2">
      <c r="A2565" s="267"/>
      <c r="B2565" s="272"/>
    </row>
    <row r="2566" customHeight="true" spans="1:2">
      <c r="A2566" s="267"/>
      <c r="B2566" s="272"/>
    </row>
    <row r="2567" customHeight="true" spans="1:2">
      <c r="A2567" s="267"/>
      <c r="B2567" s="272"/>
    </row>
    <row r="2568" customHeight="true" spans="1:2">
      <c r="A2568" s="267"/>
      <c r="B2568" s="272"/>
    </row>
    <row r="2569" customHeight="true" spans="1:2">
      <c r="A2569" s="267"/>
      <c r="B2569" s="272"/>
    </row>
    <row r="2570" customHeight="true" spans="1:2">
      <c r="A2570" s="267"/>
      <c r="B2570" s="272"/>
    </row>
    <row r="2571" customHeight="true" spans="1:2">
      <c r="A2571" s="267"/>
      <c r="B2571" s="272"/>
    </row>
    <row r="2572" customHeight="true" spans="1:2">
      <c r="A2572" s="267"/>
      <c r="B2572" s="272"/>
    </row>
    <row r="2573" customHeight="true" spans="1:2">
      <c r="A2573" s="267"/>
      <c r="B2573" s="272"/>
    </row>
    <row r="2574" customHeight="true" spans="1:2">
      <c r="A2574" s="267"/>
      <c r="B2574" s="272"/>
    </row>
    <row r="2575" customHeight="true" spans="1:2">
      <c r="A2575" s="267"/>
      <c r="B2575" s="272"/>
    </row>
    <row r="2576" customHeight="true" spans="1:2">
      <c r="A2576" s="267"/>
      <c r="B2576" s="272"/>
    </row>
    <row r="2577" customHeight="true" spans="1:2">
      <c r="A2577" s="267"/>
      <c r="B2577" s="272"/>
    </row>
    <row r="2578" customHeight="true" spans="1:2">
      <c r="A2578" s="267"/>
      <c r="B2578" s="272"/>
    </row>
    <row r="2579" customHeight="true" spans="1:2">
      <c r="A2579" s="267"/>
      <c r="B2579" s="272"/>
    </row>
    <row r="2580" customHeight="true" spans="1:2">
      <c r="A2580" s="267"/>
      <c r="B2580" s="272"/>
    </row>
    <row r="2581" customHeight="true" spans="1:2">
      <c r="A2581" s="267"/>
      <c r="B2581" s="272"/>
    </row>
    <row r="2582" customHeight="true" spans="1:2">
      <c r="A2582" s="267"/>
      <c r="B2582" s="272"/>
    </row>
    <row r="2583" customHeight="true" spans="1:2">
      <c r="A2583" s="267"/>
      <c r="B2583" s="272"/>
    </row>
    <row r="2584" customHeight="true" spans="1:2">
      <c r="A2584" s="267"/>
      <c r="B2584" s="272"/>
    </row>
    <row r="2585" customHeight="true" spans="1:2">
      <c r="A2585" s="267"/>
      <c r="B2585" s="272"/>
    </row>
    <row r="2586" customHeight="true" spans="1:2">
      <c r="A2586" s="267"/>
      <c r="B2586" s="272"/>
    </row>
    <row r="2587" customHeight="true" spans="1:2">
      <c r="A2587" s="267"/>
      <c r="B2587" s="272"/>
    </row>
    <row r="2588" customHeight="true" spans="1:2">
      <c r="A2588" s="267"/>
      <c r="B2588" s="272"/>
    </row>
    <row r="2589" customHeight="true" spans="1:2">
      <c r="A2589" s="267"/>
      <c r="B2589" s="272"/>
    </row>
    <row r="2590" customHeight="true" spans="1:2">
      <c r="A2590" s="267"/>
      <c r="B2590" s="272"/>
    </row>
    <row r="2591" customHeight="true" spans="1:2">
      <c r="A2591" s="267"/>
      <c r="B2591" s="272"/>
    </row>
    <row r="2592" customHeight="true" spans="1:2">
      <c r="A2592" s="267"/>
      <c r="B2592" s="272"/>
    </row>
    <row r="2593" customHeight="true" spans="1:2">
      <c r="A2593" s="267"/>
      <c r="B2593" s="272"/>
    </row>
    <row r="2594" customHeight="true" spans="1:2">
      <c r="A2594" s="267"/>
      <c r="B2594" s="272"/>
    </row>
    <row r="2595" customHeight="true" spans="1:2">
      <c r="A2595" s="267"/>
      <c r="B2595" s="272"/>
    </row>
    <row r="2596" customHeight="true" spans="1:2">
      <c r="A2596" s="267"/>
      <c r="B2596" s="272"/>
    </row>
    <row r="2597" customHeight="true" spans="1:2">
      <c r="A2597" s="267"/>
      <c r="B2597" s="272"/>
    </row>
    <row r="2598" customHeight="true" spans="1:2">
      <c r="A2598" s="267"/>
      <c r="B2598" s="272"/>
    </row>
    <row r="2599" customHeight="true" spans="1:2">
      <c r="A2599" s="267"/>
      <c r="B2599" s="272"/>
    </row>
    <row r="2600" customHeight="true" spans="1:2">
      <c r="A2600" s="267"/>
      <c r="B2600" s="272"/>
    </row>
    <row r="2601" customHeight="true" spans="1:2">
      <c r="A2601" s="267"/>
      <c r="B2601" s="272"/>
    </row>
    <row r="2602" customHeight="true" spans="1:2">
      <c r="A2602" s="267"/>
      <c r="B2602" s="272"/>
    </row>
    <row r="2603" customHeight="true" spans="1:2">
      <c r="A2603" s="267"/>
      <c r="B2603" s="272"/>
    </row>
    <row r="2604" customHeight="true" spans="1:2">
      <c r="A2604" s="267"/>
      <c r="B2604" s="272"/>
    </row>
    <row r="2605" customHeight="true" spans="1:2">
      <c r="A2605" s="267"/>
      <c r="B2605" s="272"/>
    </row>
    <row r="2606" customHeight="true" spans="1:2">
      <c r="A2606" s="267"/>
      <c r="B2606" s="272"/>
    </row>
    <row r="2607" customHeight="true" spans="1:2">
      <c r="A2607" s="267"/>
      <c r="B2607" s="272"/>
    </row>
    <row r="2608" customHeight="true" spans="1:2">
      <c r="A2608" s="267"/>
      <c r="B2608" s="272"/>
    </row>
    <row r="2609" customHeight="true" spans="1:2">
      <c r="A2609" s="267"/>
      <c r="B2609" s="272"/>
    </row>
    <row r="2610" customHeight="true" spans="1:2">
      <c r="A2610" s="267"/>
      <c r="B2610" s="272"/>
    </row>
    <row r="2611" customHeight="true" spans="1:2">
      <c r="A2611" s="267"/>
      <c r="B2611" s="272"/>
    </row>
    <row r="2612" customHeight="true" spans="1:2">
      <c r="A2612" s="267"/>
      <c r="B2612" s="272"/>
    </row>
    <row r="2613" customHeight="true" spans="1:2">
      <c r="A2613" s="267"/>
      <c r="B2613" s="272"/>
    </row>
    <row r="2614" customHeight="true" spans="1:2">
      <c r="A2614" s="267"/>
      <c r="B2614" s="272"/>
    </row>
    <row r="2615" customHeight="true" spans="1:2">
      <c r="A2615" s="267"/>
      <c r="B2615" s="272"/>
    </row>
    <row r="2616" customHeight="true" spans="1:2">
      <c r="A2616" s="267"/>
      <c r="B2616" s="272"/>
    </row>
    <row r="2617" customHeight="true" spans="1:2">
      <c r="A2617" s="267"/>
      <c r="B2617" s="272"/>
    </row>
    <row r="2618" customHeight="true" spans="1:2">
      <c r="A2618" s="267"/>
      <c r="B2618" s="272"/>
    </row>
    <row r="2619" customHeight="true" spans="1:2">
      <c r="A2619" s="267"/>
      <c r="B2619" s="272"/>
    </row>
    <row r="2620" customHeight="true" spans="1:2">
      <c r="A2620" s="267"/>
      <c r="B2620" s="272"/>
    </row>
    <row r="2621" customHeight="true" spans="1:2">
      <c r="A2621" s="267"/>
      <c r="B2621" s="272"/>
    </row>
    <row r="2622" customHeight="true" spans="1:2">
      <c r="A2622" s="267"/>
      <c r="B2622" s="272"/>
    </row>
    <row r="2623" customHeight="true" spans="1:2">
      <c r="A2623" s="267"/>
      <c r="B2623" s="272"/>
    </row>
    <row r="2624" customHeight="true" spans="1:2">
      <c r="A2624" s="267"/>
      <c r="B2624" s="272"/>
    </row>
    <row r="2625" customHeight="true" spans="1:2">
      <c r="A2625" s="267"/>
      <c r="B2625" s="272"/>
    </row>
    <row r="2626" customHeight="true" spans="1:2">
      <c r="A2626" s="267"/>
      <c r="B2626" s="272"/>
    </row>
    <row r="2627" customHeight="true" spans="1:2">
      <c r="A2627" s="267"/>
      <c r="B2627" s="272"/>
    </row>
    <row r="2628" customHeight="true" spans="1:2">
      <c r="A2628" s="267"/>
      <c r="B2628" s="272"/>
    </row>
    <row r="2629" customHeight="true" spans="1:2">
      <c r="A2629" s="267"/>
      <c r="B2629" s="272"/>
    </row>
    <row r="2630" customHeight="true" spans="1:2">
      <c r="A2630" s="267"/>
      <c r="B2630" s="272"/>
    </row>
    <row r="2631" customHeight="true" spans="1:2">
      <c r="A2631" s="267"/>
      <c r="B2631" s="272"/>
    </row>
    <row r="2632" customHeight="true" spans="1:2">
      <c r="A2632" s="267"/>
      <c r="B2632" s="272"/>
    </row>
    <row r="2633" customHeight="true" spans="1:2">
      <c r="A2633" s="267"/>
      <c r="B2633" s="272"/>
    </row>
    <row r="2634" customHeight="true" spans="1:2">
      <c r="A2634" s="267"/>
      <c r="B2634" s="272"/>
    </row>
    <row r="2635" customHeight="true" spans="1:2">
      <c r="A2635" s="267"/>
      <c r="B2635" s="272"/>
    </row>
    <row r="2636" customHeight="true" spans="1:2">
      <c r="A2636" s="267"/>
      <c r="B2636" s="272"/>
    </row>
    <row r="2637" customHeight="true" spans="1:2">
      <c r="A2637" s="267"/>
      <c r="B2637" s="272"/>
    </row>
    <row r="2638" customHeight="true" spans="1:2">
      <c r="A2638" s="267"/>
      <c r="B2638" s="272"/>
    </row>
    <row r="2639" customHeight="true" spans="1:2">
      <c r="A2639" s="267"/>
      <c r="B2639" s="272"/>
    </row>
    <row r="2640" customHeight="true" spans="1:2">
      <c r="A2640" s="267"/>
      <c r="B2640" s="272"/>
    </row>
    <row r="2641" customHeight="true" spans="1:2">
      <c r="A2641" s="267"/>
      <c r="B2641" s="272"/>
    </row>
    <row r="2642" customHeight="true" spans="1:2">
      <c r="A2642" s="267"/>
      <c r="B2642" s="272"/>
    </row>
    <row r="2643" customHeight="true" spans="1:2">
      <c r="A2643" s="267"/>
      <c r="B2643" s="272"/>
    </row>
    <row r="2644" customHeight="true" spans="1:2">
      <c r="A2644" s="267"/>
      <c r="B2644" s="272"/>
    </row>
    <row r="2645" customHeight="true" spans="1:2">
      <c r="A2645" s="267"/>
      <c r="B2645" s="272"/>
    </row>
    <row r="2646" customHeight="true" spans="1:2">
      <c r="A2646" s="267"/>
      <c r="B2646" s="272"/>
    </row>
    <row r="2647" customHeight="true" spans="1:2">
      <c r="A2647" s="267"/>
      <c r="B2647" s="272"/>
    </row>
    <row r="2648" customHeight="true" spans="1:2">
      <c r="A2648" s="267"/>
      <c r="B2648" s="272"/>
    </row>
    <row r="2649" customHeight="true" spans="1:2">
      <c r="A2649" s="267"/>
      <c r="B2649" s="272"/>
    </row>
    <row r="2650" customHeight="true" spans="1:2">
      <c r="A2650" s="267"/>
      <c r="B2650" s="272"/>
    </row>
    <row r="2651" customHeight="true" spans="1:2">
      <c r="A2651" s="267"/>
      <c r="B2651" s="272"/>
    </row>
    <row r="2652" customHeight="true" spans="1:2">
      <c r="A2652" s="267"/>
      <c r="B2652" s="272"/>
    </row>
    <row r="2653" customHeight="true" spans="1:2">
      <c r="A2653" s="267"/>
      <c r="B2653" s="272"/>
    </row>
    <row r="2654" customHeight="true" spans="1:2">
      <c r="A2654" s="267"/>
      <c r="B2654" s="272"/>
    </row>
    <row r="2655" customHeight="true" spans="1:2">
      <c r="A2655" s="267"/>
      <c r="B2655" s="272"/>
    </row>
    <row r="2656" customHeight="true" spans="1:2">
      <c r="A2656" s="267"/>
      <c r="B2656" s="272"/>
    </row>
    <row r="2657" customHeight="true" spans="1:2">
      <c r="A2657" s="267"/>
      <c r="B2657" s="272"/>
    </row>
    <row r="2658" customHeight="true" spans="1:2">
      <c r="A2658" s="267"/>
      <c r="B2658" s="272"/>
    </row>
    <row r="2659" customHeight="true" spans="1:2">
      <c r="A2659" s="267"/>
      <c r="B2659" s="272"/>
    </row>
    <row r="2660" customHeight="true" spans="1:2">
      <c r="A2660" s="267"/>
      <c r="B2660" s="272"/>
    </row>
    <row r="2661" customHeight="true" spans="1:2">
      <c r="A2661" s="267"/>
      <c r="B2661" s="272"/>
    </row>
    <row r="2662" customHeight="true" spans="1:2">
      <c r="A2662" s="267"/>
      <c r="B2662" s="272"/>
    </row>
    <row r="2663" customHeight="true" spans="1:2">
      <c r="A2663" s="267"/>
      <c r="B2663" s="272"/>
    </row>
    <row r="2664" customHeight="true" spans="1:2">
      <c r="A2664" s="267"/>
      <c r="B2664" s="272"/>
    </row>
    <row r="2665" customHeight="true" spans="1:2">
      <c r="A2665" s="267"/>
      <c r="B2665" s="272"/>
    </row>
    <row r="2666" customHeight="true" spans="1:2">
      <c r="A2666" s="267"/>
      <c r="B2666" s="272"/>
    </row>
    <row r="2667" customHeight="true" spans="1:2">
      <c r="A2667" s="267"/>
      <c r="B2667" s="272"/>
    </row>
    <row r="2668" customHeight="true" spans="1:2">
      <c r="A2668" s="267"/>
      <c r="B2668" s="272"/>
    </row>
    <row r="2669" customHeight="true" spans="1:2">
      <c r="A2669" s="267"/>
      <c r="B2669" s="272"/>
    </row>
    <row r="2670" customHeight="true" spans="1:2">
      <c r="A2670" s="267"/>
      <c r="B2670" s="272"/>
    </row>
    <row r="2671" customHeight="true" spans="1:2">
      <c r="A2671" s="267"/>
      <c r="B2671" s="272"/>
    </row>
    <row r="2672" customHeight="true" spans="1:2">
      <c r="A2672" s="267"/>
      <c r="B2672" s="272"/>
    </row>
    <row r="2673" customHeight="true" spans="1:2">
      <c r="A2673" s="267"/>
      <c r="B2673" s="272"/>
    </row>
    <row r="2674" customHeight="true" spans="1:2">
      <c r="A2674" s="267"/>
      <c r="B2674" s="272"/>
    </row>
    <row r="2675" customHeight="true" spans="1:2">
      <c r="A2675" s="267"/>
      <c r="B2675" s="272"/>
    </row>
    <row r="2676" customHeight="true" spans="1:2">
      <c r="A2676" s="267"/>
      <c r="B2676" s="272"/>
    </row>
    <row r="2677" customHeight="true" spans="1:2">
      <c r="A2677" s="267"/>
      <c r="B2677" s="272"/>
    </row>
    <row r="2678" customHeight="true" spans="1:2">
      <c r="A2678" s="267"/>
      <c r="B2678" s="272"/>
    </row>
    <row r="2679" customHeight="true" spans="1:2">
      <c r="A2679" s="267"/>
      <c r="B2679" s="272"/>
    </row>
    <row r="2680" customHeight="true" spans="1:2">
      <c r="A2680" s="267"/>
      <c r="B2680" s="272"/>
    </row>
    <row r="2681" customHeight="true" spans="1:2">
      <c r="A2681" s="267"/>
      <c r="B2681" s="272"/>
    </row>
    <row r="2682" customHeight="true" spans="1:2">
      <c r="A2682" s="267"/>
      <c r="B2682" s="272"/>
    </row>
    <row r="2683" customHeight="true" spans="1:2">
      <c r="A2683" s="267"/>
      <c r="B2683" s="272"/>
    </row>
    <row r="2684" customHeight="true" spans="1:2">
      <c r="A2684" s="267"/>
      <c r="B2684" s="272"/>
    </row>
    <row r="2685" customHeight="true" spans="1:2">
      <c r="A2685" s="267"/>
      <c r="B2685" s="272"/>
    </row>
    <row r="2686" customHeight="true" spans="1:2">
      <c r="A2686" s="267"/>
      <c r="B2686" s="272"/>
    </row>
    <row r="2687" customHeight="true" spans="1:2">
      <c r="A2687" s="267"/>
      <c r="B2687" s="272"/>
    </row>
    <row r="2688" customHeight="true" spans="1:2">
      <c r="A2688" s="267"/>
      <c r="B2688" s="272"/>
    </row>
    <row r="2689" customHeight="true" spans="1:2">
      <c r="A2689" s="267"/>
      <c r="B2689" s="272"/>
    </row>
    <row r="2690" customHeight="true" spans="1:2">
      <c r="A2690" s="267"/>
      <c r="B2690" s="272"/>
    </row>
    <row r="2691" customHeight="true" spans="1:2">
      <c r="A2691" s="267"/>
      <c r="B2691" s="272"/>
    </row>
    <row r="2692" customHeight="true" spans="1:2">
      <c r="A2692" s="267"/>
      <c r="B2692" s="272"/>
    </row>
    <row r="2693" customHeight="true" spans="1:2">
      <c r="A2693" s="267"/>
      <c r="B2693" s="272"/>
    </row>
    <row r="2694" customHeight="true" spans="1:2">
      <c r="A2694" s="267"/>
      <c r="B2694" s="272"/>
    </row>
    <row r="2695" customHeight="true" spans="1:2">
      <c r="A2695" s="267"/>
      <c r="B2695" s="272"/>
    </row>
    <row r="2696" customHeight="true" spans="1:2">
      <c r="A2696" s="267"/>
      <c r="B2696" s="272"/>
    </row>
    <row r="2697" customHeight="true" spans="1:2">
      <c r="A2697" s="267"/>
      <c r="B2697" s="272"/>
    </row>
    <row r="2698" customHeight="true" spans="1:2">
      <c r="A2698" s="267"/>
      <c r="B2698" s="272"/>
    </row>
    <row r="2699" customHeight="true" spans="1:2">
      <c r="A2699" s="267"/>
      <c r="B2699" s="272"/>
    </row>
    <row r="2700" customHeight="true" spans="1:2">
      <c r="A2700" s="267"/>
      <c r="B2700" s="272"/>
    </row>
    <row r="2701" customHeight="true" spans="1:2">
      <c r="A2701" s="267"/>
      <c r="B2701" s="272"/>
    </row>
    <row r="2702" customHeight="true" spans="1:2">
      <c r="A2702" s="267"/>
      <c r="B2702" s="272"/>
    </row>
    <row r="2703" customHeight="true" spans="1:2">
      <c r="A2703" s="267"/>
      <c r="B2703" s="272"/>
    </row>
    <row r="2704" customHeight="true" spans="1:2">
      <c r="A2704" s="267"/>
      <c r="B2704" s="272"/>
    </row>
    <row r="2705" customHeight="true" spans="1:2">
      <c r="A2705" s="267"/>
      <c r="B2705" s="272"/>
    </row>
    <row r="2706" customHeight="true" spans="1:2">
      <c r="A2706" s="267"/>
      <c r="B2706" s="272"/>
    </row>
    <row r="2707" customHeight="true" spans="1:2">
      <c r="A2707" s="267"/>
      <c r="B2707" s="272"/>
    </row>
    <row r="2708" customHeight="true" spans="1:2">
      <c r="A2708" s="267"/>
      <c r="B2708" s="272"/>
    </row>
    <row r="2709" customHeight="true" spans="1:2">
      <c r="A2709" s="267"/>
      <c r="B2709" s="272"/>
    </row>
    <row r="2710" customHeight="true" spans="1:2">
      <c r="A2710" s="267"/>
      <c r="B2710" s="272"/>
    </row>
    <row r="2711" customHeight="true" spans="1:2">
      <c r="A2711" s="267"/>
      <c r="B2711" s="272"/>
    </row>
    <row r="2712" customHeight="true" spans="1:2">
      <c r="A2712" s="267"/>
      <c r="B2712" s="272"/>
    </row>
    <row r="2713" customHeight="true" spans="1:2">
      <c r="A2713" s="267"/>
      <c r="B2713" s="272"/>
    </row>
    <row r="2714" customHeight="true" spans="1:2">
      <c r="A2714" s="267"/>
      <c r="B2714" s="272"/>
    </row>
    <row r="2715" customHeight="true" spans="1:2">
      <c r="A2715" s="267"/>
      <c r="B2715" s="272"/>
    </row>
    <row r="2716" customHeight="true" spans="1:2">
      <c r="A2716" s="267"/>
      <c r="B2716" s="272"/>
    </row>
    <row r="2717" customHeight="true" spans="1:2">
      <c r="A2717" s="267"/>
      <c r="B2717" s="272"/>
    </row>
    <row r="2718" customHeight="true" spans="1:2">
      <c r="A2718" s="267"/>
      <c r="B2718" s="272"/>
    </row>
    <row r="2719" customHeight="true" spans="1:2">
      <c r="A2719" s="267"/>
      <c r="B2719" s="272"/>
    </row>
    <row r="2720" customHeight="true" spans="1:2">
      <c r="A2720" s="267"/>
      <c r="B2720" s="272"/>
    </row>
    <row r="2721" customHeight="true" spans="1:2">
      <c r="A2721" s="267"/>
      <c r="B2721" s="272"/>
    </row>
    <row r="2722" customHeight="true" spans="1:2">
      <c r="A2722" s="267"/>
      <c r="B2722" s="272"/>
    </row>
    <row r="2723" customHeight="true" spans="1:2">
      <c r="A2723" s="267"/>
      <c r="B2723" s="272"/>
    </row>
    <row r="2724" customHeight="true" spans="1:2">
      <c r="A2724" s="267"/>
      <c r="B2724" s="272"/>
    </row>
    <row r="2725" customHeight="true" spans="1:2">
      <c r="A2725" s="267"/>
      <c r="B2725" s="272"/>
    </row>
    <row r="2726" customHeight="true" spans="1:2">
      <c r="A2726" s="267"/>
      <c r="B2726" s="272"/>
    </row>
    <row r="2727" customHeight="true" spans="1:2">
      <c r="A2727" s="267"/>
      <c r="B2727" s="272"/>
    </row>
    <row r="2728" customHeight="true" spans="1:2">
      <c r="A2728" s="267"/>
      <c r="B2728" s="272"/>
    </row>
    <row r="2729" customHeight="true" spans="1:2">
      <c r="A2729" s="267"/>
      <c r="B2729" s="272"/>
    </row>
    <row r="2730" customHeight="true" spans="1:2">
      <c r="A2730" s="267"/>
      <c r="B2730" s="272"/>
    </row>
    <row r="2731" customHeight="true" spans="1:2">
      <c r="A2731" s="267"/>
      <c r="B2731" s="272"/>
    </row>
    <row r="2732" customHeight="true" spans="1:2">
      <c r="A2732" s="267"/>
      <c r="B2732" s="272"/>
    </row>
    <row r="2733" customHeight="true" spans="1:2">
      <c r="A2733" s="267"/>
      <c r="B2733" s="272"/>
    </row>
    <row r="2734" customHeight="true" spans="1:2">
      <c r="A2734" s="267"/>
      <c r="B2734" s="272"/>
    </row>
    <row r="2735" customHeight="true" spans="1:2">
      <c r="A2735" s="267"/>
      <c r="B2735" s="272"/>
    </row>
    <row r="2736" customHeight="true" spans="1:2">
      <c r="A2736" s="267"/>
      <c r="B2736" s="272"/>
    </row>
    <row r="2737" customHeight="true" spans="1:2">
      <c r="A2737" s="267"/>
      <c r="B2737" s="272"/>
    </row>
    <row r="2738" customHeight="true" spans="1:2">
      <c r="A2738" s="267"/>
      <c r="B2738" s="272"/>
    </row>
    <row r="2739" customHeight="true" spans="1:2">
      <c r="A2739" s="267"/>
      <c r="B2739" s="272"/>
    </row>
    <row r="2740" customHeight="true" spans="1:2">
      <c r="A2740" s="267"/>
      <c r="B2740" s="272"/>
    </row>
    <row r="2741" customHeight="true" spans="1:2">
      <c r="A2741" s="267"/>
      <c r="B2741" s="272"/>
    </row>
    <row r="2742" customHeight="true" spans="1:2">
      <c r="A2742" s="267"/>
      <c r="B2742" s="272"/>
    </row>
    <row r="2743" customHeight="true" spans="1:2">
      <c r="A2743" s="267"/>
      <c r="B2743" s="272"/>
    </row>
    <row r="2744" customHeight="true" spans="1:2">
      <c r="A2744" s="267"/>
      <c r="B2744" s="272"/>
    </row>
    <row r="2745" customHeight="true" spans="1:2">
      <c r="A2745" s="267"/>
      <c r="B2745" s="272"/>
    </row>
    <row r="2746" customHeight="true" spans="1:2">
      <c r="A2746" s="267"/>
      <c r="B2746" s="272"/>
    </row>
    <row r="2747" customHeight="true" spans="1:2">
      <c r="A2747" s="267"/>
      <c r="B2747" s="272"/>
    </row>
    <row r="2748" customHeight="true" spans="1:2">
      <c r="A2748" s="267"/>
      <c r="B2748" s="272"/>
    </row>
    <row r="2749" customHeight="true" spans="1:2">
      <c r="A2749" s="267"/>
      <c r="B2749" s="272"/>
    </row>
    <row r="2750" customHeight="true" spans="1:2">
      <c r="A2750" s="267"/>
      <c r="B2750" s="272"/>
    </row>
    <row r="2751" customHeight="true" spans="1:2">
      <c r="A2751" s="267"/>
      <c r="B2751" s="272"/>
    </row>
    <row r="2752" customHeight="true" spans="1:2">
      <c r="A2752" s="267"/>
      <c r="B2752" s="272"/>
    </row>
    <row r="2753" customHeight="true" spans="1:2">
      <c r="A2753" s="267"/>
      <c r="B2753" s="272"/>
    </row>
    <row r="2754" customHeight="true" spans="1:2">
      <c r="A2754" s="267"/>
      <c r="B2754" s="272"/>
    </row>
    <row r="2755" customHeight="true" spans="1:2">
      <c r="A2755" s="267"/>
      <c r="B2755" s="272"/>
    </row>
    <row r="2756" customHeight="true" spans="1:2">
      <c r="A2756" s="267"/>
      <c r="B2756" s="272"/>
    </row>
    <row r="2757" customHeight="true" spans="1:2">
      <c r="A2757" s="267"/>
      <c r="B2757" s="272"/>
    </row>
    <row r="2758" customHeight="true" spans="1:2">
      <c r="A2758" s="267"/>
      <c r="B2758" s="272"/>
    </row>
    <row r="2759" customHeight="true" spans="1:2">
      <c r="A2759" s="267"/>
      <c r="B2759" s="272"/>
    </row>
    <row r="2760" customHeight="true" spans="1:2">
      <c r="A2760" s="267"/>
      <c r="B2760" s="272"/>
    </row>
    <row r="2761" customHeight="true" spans="1:2">
      <c r="A2761" s="267"/>
      <c r="B2761" s="272"/>
    </row>
    <row r="2762" customHeight="true" spans="1:2">
      <c r="A2762" s="267"/>
      <c r="B2762" s="272"/>
    </row>
    <row r="2763" customHeight="true" spans="1:2">
      <c r="A2763" s="267"/>
      <c r="B2763" s="272"/>
    </row>
    <row r="2764" customHeight="true" spans="1:2">
      <c r="A2764" s="267"/>
      <c r="B2764" s="272"/>
    </row>
    <row r="2765" customHeight="true" spans="1:2">
      <c r="A2765" s="267"/>
      <c r="B2765" s="272"/>
    </row>
    <row r="2766" customHeight="true" spans="1:2">
      <c r="A2766" s="267"/>
      <c r="B2766" s="272"/>
    </row>
    <row r="2767" customHeight="true" spans="1:2">
      <c r="A2767" s="267"/>
      <c r="B2767" s="272"/>
    </row>
    <row r="2768" customHeight="true" spans="1:2">
      <c r="A2768" s="267"/>
      <c r="B2768" s="272"/>
    </row>
    <row r="2769" customHeight="true" spans="1:2">
      <c r="A2769" s="267"/>
      <c r="B2769" s="272"/>
    </row>
    <row r="2770" customHeight="true" spans="1:2">
      <c r="A2770" s="267"/>
      <c r="B2770" s="272"/>
    </row>
    <row r="2771" customHeight="true" spans="1:2">
      <c r="A2771" s="267"/>
      <c r="B2771" s="272"/>
    </row>
    <row r="2772" customHeight="true" spans="1:2">
      <c r="A2772" s="267"/>
      <c r="B2772" s="272"/>
    </row>
    <row r="2773" customHeight="true" spans="1:2">
      <c r="A2773" s="267"/>
      <c r="B2773" s="272"/>
    </row>
    <row r="2774" customHeight="true" spans="1:2">
      <c r="A2774" s="267"/>
      <c r="B2774" s="272"/>
    </row>
    <row r="2775" customHeight="true" spans="1:2">
      <c r="A2775" s="267"/>
      <c r="B2775" s="272"/>
    </row>
    <row r="2776" customHeight="true" spans="1:2">
      <c r="A2776" s="267"/>
      <c r="B2776" s="272"/>
    </row>
    <row r="2777" customHeight="true" spans="1:2">
      <c r="A2777" s="267"/>
      <c r="B2777" s="272"/>
    </row>
    <row r="2778" customHeight="true" spans="1:2">
      <c r="A2778" s="267"/>
      <c r="B2778" s="272"/>
    </row>
    <row r="2779" customHeight="true" spans="1:2">
      <c r="A2779" s="267"/>
      <c r="B2779" s="272"/>
    </row>
    <row r="2780" customHeight="true" spans="1:2">
      <c r="A2780" s="267"/>
      <c r="B2780" s="272"/>
    </row>
    <row r="2781" customHeight="true" spans="1:2">
      <c r="A2781" s="267"/>
      <c r="B2781" s="272"/>
    </row>
    <row r="2782" customHeight="true" spans="1:2">
      <c r="A2782" s="267"/>
      <c r="B2782" s="272"/>
    </row>
    <row r="2783" customHeight="true" spans="1:2">
      <c r="A2783" s="267"/>
      <c r="B2783" s="272"/>
    </row>
    <row r="2784" customHeight="true" spans="1:2">
      <c r="A2784" s="267"/>
      <c r="B2784" s="272"/>
    </row>
    <row r="2785" customHeight="true" spans="1:2">
      <c r="A2785" s="267"/>
      <c r="B2785" s="272"/>
    </row>
    <row r="2786" customHeight="true" spans="1:2">
      <c r="A2786" s="267"/>
      <c r="B2786" s="272"/>
    </row>
    <row r="2787" customHeight="true" spans="1:2">
      <c r="A2787" s="267"/>
      <c r="B2787" s="272"/>
    </row>
    <row r="2788" customHeight="true" spans="1:2">
      <c r="A2788" s="267"/>
      <c r="B2788" s="272"/>
    </row>
    <row r="2789" customHeight="true" spans="1:2">
      <c r="A2789" s="267"/>
      <c r="B2789" s="272"/>
    </row>
    <row r="2790" customHeight="true" spans="1:2">
      <c r="A2790" s="267"/>
      <c r="B2790" s="272"/>
    </row>
    <row r="2791" customHeight="true" spans="1:2">
      <c r="A2791" s="267"/>
      <c r="B2791" s="272"/>
    </row>
    <row r="2792" customHeight="true" spans="1:2">
      <c r="A2792" s="267"/>
      <c r="B2792" s="272"/>
    </row>
    <row r="2793" customHeight="true" spans="1:2">
      <c r="A2793" s="267"/>
      <c r="B2793" s="272"/>
    </row>
    <row r="2794" customHeight="true" spans="1:2">
      <c r="A2794" s="267"/>
      <c r="B2794" s="272"/>
    </row>
    <row r="2795" customHeight="true" spans="1:2">
      <c r="A2795" s="267"/>
      <c r="B2795" s="272"/>
    </row>
    <row r="2796" customHeight="true" spans="1:2">
      <c r="A2796" s="267"/>
      <c r="B2796" s="272"/>
    </row>
    <row r="2797" customHeight="true" spans="1:2">
      <c r="A2797" s="267"/>
      <c r="B2797" s="272"/>
    </row>
    <row r="2798" customHeight="true" spans="1:2">
      <c r="A2798" s="267"/>
      <c r="B2798" s="272"/>
    </row>
    <row r="2799" customHeight="true" spans="1:2">
      <c r="A2799" s="267"/>
      <c r="B2799" s="272"/>
    </row>
    <row r="2800" customHeight="true" spans="1:2">
      <c r="A2800" s="267"/>
      <c r="B2800" s="272"/>
    </row>
    <row r="2801" customHeight="true" spans="1:2">
      <c r="A2801" s="267"/>
      <c r="B2801" s="272"/>
    </row>
    <row r="2802" customHeight="true" spans="1:2">
      <c r="A2802" s="267"/>
      <c r="B2802" s="272"/>
    </row>
    <row r="2803" customHeight="true" spans="1:2">
      <c r="A2803" s="267"/>
      <c r="B2803" s="272"/>
    </row>
    <row r="2804" customHeight="true" spans="1:2">
      <c r="A2804" s="267"/>
      <c r="B2804" s="272"/>
    </row>
    <row r="2805" customHeight="true" spans="1:2">
      <c r="A2805" s="267"/>
      <c r="B2805" s="272"/>
    </row>
    <row r="2806" customHeight="true" spans="1:2">
      <c r="A2806" s="267"/>
      <c r="B2806" s="272"/>
    </row>
    <row r="2807" customHeight="true" spans="1:2">
      <c r="A2807" s="267"/>
      <c r="B2807" s="272"/>
    </row>
    <row r="2808" customHeight="true" spans="1:2">
      <c r="A2808" s="267"/>
      <c r="B2808" s="272"/>
    </row>
    <row r="2809" customHeight="true" spans="1:2">
      <c r="A2809" s="267"/>
      <c r="B2809" s="272"/>
    </row>
    <row r="2810" customHeight="true" spans="1:2">
      <c r="A2810" s="267"/>
      <c r="B2810" s="272"/>
    </row>
    <row r="2811" customHeight="true" spans="1:2">
      <c r="A2811" s="267"/>
      <c r="B2811" s="272"/>
    </row>
    <row r="2812" customHeight="true" spans="1:2">
      <c r="A2812" s="267"/>
      <c r="B2812" s="272"/>
    </row>
    <row r="2813" customHeight="true" spans="1:2">
      <c r="A2813" s="267"/>
      <c r="B2813" s="272"/>
    </row>
    <row r="2814" customHeight="true" spans="1:2">
      <c r="A2814" s="267"/>
      <c r="B2814" s="272"/>
    </row>
    <row r="2815" customHeight="true" spans="1:2">
      <c r="A2815" s="267"/>
      <c r="B2815" s="272"/>
    </row>
    <row r="2816" customHeight="true" spans="1:2">
      <c r="A2816" s="267"/>
      <c r="B2816" s="272"/>
    </row>
    <row r="2817" customHeight="true" spans="1:2">
      <c r="A2817" s="267"/>
      <c r="B2817" s="272"/>
    </row>
    <row r="2818" customHeight="true" spans="1:2">
      <c r="A2818" s="267"/>
      <c r="B2818" s="272"/>
    </row>
    <row r="2819" customHeight="true" spans="1:2">
      <c r="A2819" s="267"/>
      <c r="B2819" s="272"/>
    </row>
    <row r="2820" customHeight="true" spans="1:2">
      <c r="A2820" s="267"/>
      <c r="B2820" s="272"/>
    </row>
    <row r="2821" customHeight="true" spans="1:2">
      <c r="A2821" s="267"/>
      <c r="B2821" s="272"/>
    </row>
    <row r="2822" customHeight="true" spans="1:2">
      <c r="A2822" s="267"/>
      <c r="B2822" s="272"/>
    </row>
    <row r="2823" customHeight="true" spans="1:2">
      <c r="A2823" s="267"/>
      <c r="B2823" s="272"/>
    </row>
    <row r="2824" customHeight="true" spans="1:2">
      <c r="A2824" s="267"/>
      <c r="B2824" s="272"/>
    </row>
    <row r="2825" customHeight="true" spans="1:2">
      <c r="A2825" s="267"/>
      <c r="B2825" s="272"/>
    </row>
    <row r="2826" customHeight="true" spans="1:2">
      <c r="A2826" s="267"/>
      <c r="B2826" s="272"/>
    </row>
    <row r="2827" customHeight="true" spans="1:2">
      <c r="A2827" s="267"/>
      <c r="B2827" s="272"/>
    </row>
    <row r="2828" customHeight="true" spans="1:2">
      <c r="A2828" s="267"/>
      <c r="B2828" s="272"/>
    </row>
    <row r="2829" customHeight="true" spans="1:2">
      <c r="A2829" s="267"/>
      <c r="B2829" s="272"/>
    </row>
    <row r="2830" customHeight="true" spans="1:2">
      <c r="A2830" s="267"/>
      <c r="B2830" s="272"/>
    </row>
    <row r="2831" customHeight="true" spans="1:2">
      <c r="A2831" s="267"/>
      <c r="B2831" s="272"/>
    </row>
    <row r="2832" customHeight="true" spans="1:2">
      <c r="A2832" s="267"/>
      <c r="B2832" s="272"/>
    </row>
    <row r="2833" customHeight="true" spans="1:2">
      <c r="A2833" s="267"/>
      <c r="B2833" s="272"/>
    </row>
    <row r="2834" customHeight="true" spans="1:2">
      <c r="A2834" s="267"/>
      <c r="B2834" s="272"/>
    </row>
    <row r="2835" customHeight="true" spans="1:2">
      <c r="A2835" s="267"/>
      <c r="B2835" s="272"/>
    </row>
    <row r="2836" customHeight="true" spans="1:2">
      <c r="A2836" s="267"/>
      <c r="B2836" s="272"/>
    </row>
    <row r="2837" customHeight="true" spans="1:2">
      <c r="A2837" s="267"/>
      <c r="B2837" s="272"/>
    </row>
    <row r="2838" customHeight="true" spans="1:2">
      <c r="A2838" s="267"/>
      <c r="B2838" s="272"/>
    </row>
    <row r="2839" customHeight="true" spans="1:2">
      <c r="A2839" s="267"/>
      <c r="B2839" s="272"/>
    </row>
    <row r="2840" customHeight="true" spans="1:2">
      <c r="A2840" s="267"/>
      <c r="B2840" s="272"/>
    </row>
    <row r="2841" customHeight="true" spans="1:2">
      <c r="A2841" s="267"/>
      <c r="B2841" s="272"/>
    </row>
    <row r="2842" customHeight="true" spans="1:2">
      <c r="A2842" s="267"/>
      <c r="B2842" s="272"/>
    </row>
    <row r="2843" customHeight="true" spans="1:2">
      <c r="A2843" s="267"/>
      <c r="B2843" s="272"/>
    </row>
    <row r="2844" customHeight="true" spans="1:2">
      <c r="A2844" s="267"/>
      <c r="B2844" s="272"/>
    </row>
    <row r="2845" customHeight="true" spans="1:2">
      <c r="A2845" s="267"/>
      <c r="B2845" s="272"/>
    </row>
    <row r="2846" customHeight="true" spans="1:2">
      <c r="A2846" s="267"/>
      <c r="B2846" s="272"/>
    </row>
    <row r="2847" customHeight="true" spans="1:2">
      <c r="A2847" s="267"/>
      <c r="B2847" s="272"/>
    </row>
    <row r="2848" customHeight="true" spans="1:2">
      <c r="A2848" s="267"/>
      <c r="B2848" s="272"/>
    </row>
    <row r="2849" customHeight="true" spans="1:2">
      <c r="A2849" s="267"/>
      <c r="B2849" s="272"/>
    </row>
    <row r="2850" customHeight="true" spans="1:2">
      <c r="A2850" s="267"/>
      <c r="B2850" s="272"/>
    </row>
    <row r="2851" customHeight="true" spans="1:2">
      <c r="A2851" s="267"/>
      <c r="B2851" s="272"/>
    </row>
    <row r="2852" customHeight="true" spans="1:2">
      <c r="A2852" s="267"/>
      <c r="B2852" s="272"/>
    </row>
    <row r="2853" customHeight="true" spans="1:2">
      <c r="A2853" s="267"/>
      <c r="B2853" s="272"/>
    </row>
    <row r="2854" customHeight="true" spans="1:2">
      <c r="A2854" s="267"/>
      <c r="B2854" s="272"/>
    </row>
    <row r="2855" customHeight="true" spans="1:2">
      <c r="A2855" s="267"/>
      <c r="B2855" s="272"/>
    </row>
    <row r="2856" customHeight="true" spans="1:2">
      <c r="A2856" s="267"/>
      <c r="B2856" s="272"/>
    </row>
    <row r="2857" customHeight="true" spans="1:2">
      <c r="A2857" s="267"/>
      <c r="B2857" s="272"/>
    </row>
    <row r="2858" customHeight="true" spans="1:2">
      <c r="A2858" s="267"/>
      <c r="B2858" s="272"/>
    </row>
    <row r="2859" customHeight="true" spans="1:2">
      <c r="A2859" s="267"/>
      <c r="B2859" s="272"/>
    </row>
    <row r="2860" customHeight="true" spans="1:2">
      <c r="A2860" s="267"/>
      <c r="B2860" s="272"/>
    </row>
    <row r="2861" customHeight="true" spans="1:2">
      <c r="A2861" s="267"/>
      <c r="B2861" s="272"/>
    </row>
    <row r="2862" customHeight="true" spans="1:2">
      <c r="A2862" s="267"/>
      <c r="B2862" s="272"/>
    </row>
    <row r="2863" customHeight="true" spans="1:2">
      <c r="A2863" s="267"/>
      <c r="B2863" s="272"/>
    </row>
    <row r="2864" customHeight="true" spans="1:2">
      <c r="A2864" s="267"/>
      <c r="B2864" s="272"/>
    </row>
    <row r="2865" customHeight="true" spans="1:2">
      <c r="A2865" s="267"/>
      <c r="B2865" s="272"/>
    </row>
    <row r="2866" customHeight="true" spans="1:2">
      <c r="A2866" s="267"/>
      <c r="B2866" s="272"/>
    </row>
    <row r="2867" customHeight="true" spans="1:2">
      <c r="A2867" s="267"/>
      <c r="B2867" s="272"/>
    </row>
    <row r="2868" customHeight="true" spans="1:2">
      <c r="A2868" s="267"/>
      <c r="B2868" s="272"/>
    </row>
    <row r="2869" customHeight="true" spans="1:2">
      <c r="A2869" s="267"/>
      <c r="B2869" s="272"/>
    </row>
    <row r="2870" customHeight="true" spans="1:2">
      <c r="A2870" s="267"/>
      <c r="B2870" s="272"/>
    </row>
    <row r="2871" customHeight="true" spans="1:2">
      <c r="A2871" s="267"/>
      <c r="B2871" s="272"/>
    </row>
    <row r="2872" customHeight="true" spans="1:2">
      <c r="A2872" s="267"/>
      <c r="B2872" s="272"/>
    </row>
    <row r="2873" customHeight="true" spans="1:2">
      <c r="A2873" s="267"/>
      <c r="B2873" s="272"/>
    </row>
    <row r="2874" customHeight="true" spans="1:2">
      <c r="A2874" s="267"/>
      <c r="B2874" s="272"/>
    </row>
    <row r="2875" customHeight="true" spans="1:2">
      <c r="A2875" s="267"/>
      <c r="B2875" s="272"/>
    </row>
    <row r="2876" customHeight="true" spans="1:2">
      <c r="A2876" s="267"/>
      <c r="B2876" s="272"/>
    </row>
    <row r="2877" customHeight="true" spans="1:2">
      <c r="A2877" s="267"/>
      <c r="B2877" s="272"/>
    </row>
    <row r="2878" customHeight="true" spans="1:2">
      <c r="A2878" s="267"/>
      <c r="B2878" s="272"/>
    </row>
    <row r="2879" customHeight="true" spans="1:2">
      <c r="A2879" s="267"/>
      <c r="B2879" s="272"/>
    </row>
    <row r="2880" customHeight="true" spans="1:2">
      <c r="A2880" s="267"/>
      <c r="B2880" s="272"/>
    </row>
    <row r="2881" customHeight="true" spans="1:2">
      <c r="A2881" s="267"/>
      <c r="B2881" s="272"/>
    </row>
    <row r="2882" customHeight="true" spans="1:2">
      <c r="A2882" s="267"/>
      <c r="B2882" s="272"/>
    </row>
    <row r="2883" customHeight="true" spans="1:2">
      <c r="A2883" s="267"/>
      <c r="B2883" s="272"/>
    </row>
    <row r="2884" customHeight="true" spans="1:2">
      <c r="A2884" s="267"/>
      <c r="B2884" s="272"/>
    </row>
    <row r="2885" customHeight="true" spans="1:2">
      <c r="A2885" s="267"/>
      <c r="B2885" s="272"/>
    </row>
    <row r="2886" customHeight="true" spans="1:2">
      <c r="A2886" s="267"/>
      <c r="B2886" s="272"/>
    </row>
    <row r="2887" customHeight="true" spans="1:2">
      <c r="A2887" s="267"/>
      <c r="B2887" s="272"/>
    </row>
    <row r="2888" customHeight="true" spans="1:2">
      <c r="A2888" s="267"/>
      <c r="B2888" s="272"/>
    </row>
    <row r="2889" customHeight="true" spans="1:2">
      <c r="A2889" s="267"/>
      <c r="B2889" s="272"/>
    </row>
    <row r="2890" customHeight="true" spans="1:2">
      <c r="A2890" s="267"/>
      <c r="B2890" s="272"/>
    </row>
    <row r="2891" customHeight="true" spans="1:2">
      <c r="A2891" s="267"/>
      <c r="B2891" s="272"/>
    </row>
    <row r="2892" customHeight="true" spans="1:2">
      <c r="A2892" s="267"/>
      <c r="B2892" s="272"/>
    </row>
    <row r="2893" customHeight="true" spans="1:2">
      <c r="A2893" s="267"/>
      <c r="B2893" s="272"/>
    </row>
    <row r="2894" customHeight="true" spans="1:2">
      <c r="A2894" s="267"/>
      <c r="B2894" s="272"/>
    </row>
    <row r="2895" customHeight="true" spans="1:2">
      <c r="A2895" s="267"/>
      <c r="B2895" s="272"/>
    </row>
    <row r="2896" customHeight="true" spans="1:2">
      <c r="A2896" s="267"/>
      <c r="B2896" s="272"/>
    </row>
    <row r="2897" customHeight="true" spans="1:2">
      <c r="A2897" s="267"/>
      <c r="B2897" s="272"/>
    </row>
    <row r="2898" customHeight="true" spans="1:2">
      <c r="A2898" s="267"/>
      <c r="B2898" s="272"/>
    </row>
    <row r="2899" customHeight="true" spans="1:2">
      <c r="A2899" s="267"/>
      <c r="B2899" s="272"/>
    </row>
    <row r="2900" customHeight="true" spans="1:2">
      <c r="A2900" s="267"/>
      <c r="B2900" s="272"/>
    </row>
    <row r="2901" customHeight="true" spans="1:2">
      <c r="A2901" s="267"/>
      <c r="B2901" s="272"/>
    </row>
    <row r="2902" customHeight="true" spans="1:2">
      <c r="A2902" s="267"/>
      <c r="B2902" s="272"/>
    </row>
    <row r="2903" customHeight="true" spans="1:2">
      <c r="A2903" s="267"/>
      <c r="B2903" s="272"/>
    </row>
    <row r="2904" customHeight="true" spans="1:2">
      <c r="A2904" s="267"/>
      <c r="B2904" s="272"/>
    </row>
    <row r="2905" customHeight="true" spans="1:2">
      <c r="A2905" s="267"/>
      <c r="B2905" s="272"/>
    </row>
    <row r="2906" customHeight="true" spans="1:2">
      <c r="A2906" s="267"/>
      <c r="B2906" s="272"/>
    </row>
    <row r="2907" customHeight="true" spans="1:2">
      <c r="A2907" s="267"/>
      <c r="B2907" s="272"/>
    </row>
    <row r="2908" customHeight="true" spans="1:2">
      <c r="A2908" s="267"/>
      <c r="B2908" s="272"/>
    </row>
    <row r="2909" customHeight="true" spans="1:2">
      <c r="A2909" s="267"/>
      <c r="B2909" s="272"/>
    </row>
    <row r="2910" customHeight="true" spans="1:2">
      <c r="A2910" s="267"/>
      <c r="B2910" s="272"/>
    </row>
    <row r="2911" customHeight="true" spans="1:2">
      <c r="A2911" s="267"/>
      <c r="B2911" s="272"/>
    </row>
    <row r="2912" customHeight="true" spans="1:2">
      <c r="A2912" s="267"/>
      <c r="B2912" s="272"/>
    </row>
    <row r="2913" customHeight="true" spans="1:2">
      <c r="A2913" s="267"/>
      <c r="B2913" s="272"/>
    </row>
    <row r="2914" customHeight="true" spans="1:2">
      <c r="A2914" s="267"/>
      <c r="B2914" s="272"/>
    </row>
    <row r="2915" customHeight="true" spans="1:2">
      <c r="A2915" s="267"/>
      <c r="B2915" s="272"/>
    </row>
    <row r="2916" customHeight="true" spans="1:2">
      <c r="A2916" s="267"/>
      <c r="B2916" s="272"/>
    </row>
    <row r="2917" customHeight="true" spans="1:2">
      <c r="A2917" s="267"/>
      <c r="B2917" s="272"/>
    </row>
    <row r="2918" customHeight="true" spans="1:2">
      <c r="A2918" s="267"/>
      <c r="B2918" s="272"/>
    </row>
    <row r="2919" customHeight="true" spans="1:2">
      <c r="A2919" s="267"/>
      <c r="B2919" s="272"/>
    </row>
    <row r="2920" customHeight="true" spans="1:2">
      <c r="A2920" s="267"/>
      <c r="B2920" s="272"/>
    </row>
    <row r="2921" customHeight="true" spans="1:2">
      <c r="A2921" s="267"/>
      <c r="B2921" s="272"/>
    </row>
    <row r="2922" customHeight="true" spans="1:2">
      <c r="A2922" s="267"/>
      <c r="B2922" s="272"/>
    </row>
    <row r="2923" customHeight="true" spans="1:2">
      <c r="A2923" s="267"/>
      <c r="B2923" s="272"/>
    </row>
    <row r="2924" customHeight="true" spans="1:2">
      <c r="A2924" s="267"/>
      <c r="B2924" s="272"/>
    </row>
    <row r="2925" customHeight="true" spans="1:2">
      <c r="A2925" s="267"/>
      <c r="B2925" s="272"/>
    </row>
    <row r="2926" customHeight="true" spans="1:2">
      <c r="A2926" s="267"/>
      <c r="B2926" s="272"/>
    </row>
    <row r="2927" customHeight="true" spans="1:2">
      <c r="A2927" s="267"/>
      <c r="B2927" s="272"/>
    </row>
    <row r="2928" customHeight="true" spans="1:2">
      <c r="A2928" s="267"/>
      <c r="B2928" s="272"/>
    </row>
    <row r="2929" customHeight="true" spans="1:2">
      <c r="A2929" s="267"/>
      <c r="B2929" s="272"/>
    </row>
    <row r="2930" customHeight="true" spans="1:2">
      <c r="A2930" s="267"/>
      <c r="B2930" s="272"/>
    </row>
    <row r="2931" customHeight="true" spans="1:2">
      <c r="A2931" s="267"/>
      <c r="B2931" s="272"/>
    </row>
    <row r="2932" customHeight="true" spans="1:2">
      <c r="A2932" s="267"/>
      <c r="B2932" s="272"/>
    </row>
    <row r="2933" customHeight="true" spans="1:2">
      <c r="A2933" s="267"/>
      <c r="B2933" s="272"/>
    </row>
    <row r="2934" customHeight="true" spans="1:2">
      <c r="A2934" s="267"/>
      <c r="B2934" s="272"/>
    </row>
    <row r="2935" customHeight="true" spans="1:2">
      <c r="A2935" s="267"/>
      <c r="B2935" s="272"/>
    </row>
    <row r="2936" customHeight="true" spans="1:2">
      <c r="A2936" s="267"/>
      <c r="B2936" s="272"/>
    </row>
    <row r="2937" customHeight="true" spans="1:2">
      <c r="A2937" s="267"/>
      <c r="B2937" s="272"/>
    </row>
    <row r="2938" customHeight="true" spans="1:2">
      <c r="A2938" s="267"/>
      <c r="B2938" s="272"/>
    </row>
    <row r="2939" customHeight="true" spans="1:2">
      <c r="A2939" s="267"/>
      <c r="B2939" s="272"/>
    </row>
    <row r="2940" customHeight="true" spans="1:2">
      <c r="A2940" s="267"/>
      <c r="B2940" s="272"/>
    </row>
    <row r="2941" customHeight="true" spans="1:2">
      <c r="A2941" s="267"/>
      <c r="B2941" s="272"/>
    </row>
    <row r="2942" customHeight="true" spans="1:2">
      <c r="A2942" s="267"/>
      <c r="B2942" s="272"/>
    </row>
    <row r="2943" customHeight="true" spans="1:2">
      <c r="A2943" s="267"/>
      <c r="B2943" s="272"/>
    </row>
    <row r="2944" customHeight="true" spans="1:2">
      <c r="A2944" s="267"/>
      <c r="B2944" s="272"/>
    </row>
    <row r="2945" customHeight="true" spans="1:2">
      <c r="A2945" s="267"/>
      <c r="B2945" s="272"/>
    </row>
    <row r="2946" customHeight="true" spans="1:2">
      <c r="A2946" s="267"/>
      <c r="B2946" s="272"/>
    </row>
    <row r="2947" customHeight="true" spans="1:2">
      <c r="A2947" s="267"/>
      <c r="B2947" s="272"/>
    </row>
    <row r="2948" customHeight="true" spans="1:2">
      <c r="A2948" s="267"/>
      <c r="B2948" s="272"/>
    </row>
    <row r="2949" customHeight="true" spans="1:2">
      <c r="A2949" s="267"/>
      <c r="B2949" s="272"/>
    </row>
    <row r="2950" customHeight="true" spans="1:2">
      <c r="A2950" s="267"/>
      <c r="B2950" s="272"/>
    </row>
    <row r="2951" customHeight="true" spans="1:2">
      <c r="A2951" s="267"/>
      <c r="B2951" s="272"/>
    </row>
    <row r="2952" customHeight="true" spans="1:2">
      <c r="A2952" s="267"/>
      <c r="B2952" s="272"/>
    </row>
    <row r="2953" customHeight="true" spans="1:2">
      <c r="A2953" s="267"/>
      <c r="B2953" s="272"/>
    </row>
    <row r="2954" customHeight="true" spans="1:2">
      <c r="A2954" s="267"/>
      <c r="B2954" s="272"/>
    </row>
    <row r="2955" customHeight="true" spans="1:2">
      <c r="A2955" s="267"/>
      <c r="B2955" s="272"/>
    </row>
    <row r="2956" customHeight="true" spans="1:2">
      <c r="A2956" s="267"/>
      <c r="B2956" s="272"/>
    </row>
    <row r="2957" customHeight="true" spans="1:2">
      <c r="A2957" s="267"/>
      <c r="B2957" s="272"/>
    </row>
    <row r="2958" customHeight="true" spans="1:2">
      <c r="A2958" s="267"/>
      <c r="B2958" s="272"/>
    </row>
    <row r="2959" customHeight="true" spans="1:2">
      <c r="A2959" s="267"/>
      <c r="B2959" s="272"/>
    </row>
    <row r="2960" customHeight="true" spans="1:2">
      <c r="A2960" s="267"/>
      <c r="B2960" s="272"/>
    </row>
    <row r="2961" customHeight="true" spans="1:2">
      <c r="A2961" s="267"/>
      <c r="B2961" s="272"/>
    </row>
    <row r="2962" customHeight="true" spans="1:2">
      <c r="A2962" s="267"/>
      <c r="B2962" s="272"/>
    </row>
    <row r="2963" customHeight="true" spans="1:2">
      <c r="A2963" s="267"/>
      <c r="B2963" s="272"/>
    </row>
    <row r="2964" customHeight="true" spans="1:2">
      <c r="A2964" s="267"/>
      <c r="B2964" s="272"/>
    </row>
    <row r="2965" customHeight="true" spans="1:2">
      <c r="A2965" s="267"/>
      <c r="B2965" s="272"/>
    </row>
    <row r="2966" customHeight="true" spans="1:2">
      <c r="A2966" s="267"/>
      <c r="B2966" s="272"/>
    </row>
    <row r="2967" customHeight="true" spans="1:2">
      <c r="A2967" s="267"/>
      <c r="B2967" s="272"/>
    </row>
    <row r="2968" customHeight="true" spans="1:2">
      <c r="A2968" s="267"/>
      <c r="B2968" s="272"/>
    </row>
    <row r="2969" customHeight="true" spans="1:2">
      <c r="A2969" s="267"/>
      <c r="B2969" s="272"/>
    </row>
    <row r="2970" customHeight="true" spans="1:2">
      <c r="A2970" s="267"/>
      <c r="B2970" s="272"/>
    </row>
    <row r="2971" customHeight="true" spans="1:2">
      <c r="A2971" s="267"/>
      <c r="B2971" s="272"/>
    </row>
    <row r="2972" customHeight="true" spans="1:2">
      <c r="A2972" s="267"/>
      <c r="B2972" s="272"/>
    </row>
    <row r="2973" customHeight="true" spans="1:2">
      <c r="A2973" s="267"/>
      <c r="B2973" s="272"/>
    </row>
    <row r="2974" customHeight="true" spans="1:2">
      <c r="A2974" s="267"/>
      <c r="B2974" s="272"/>
    </row>
    <row r="2975" customHeight="true" spans="1:2">
      <c r="A2975" s="267"/>
      <c r="B2975" s="272"/>
    </row>
    <row r="2976" customHeight="true" spans="1:2">
      <c r="A2976" s="267"/>
      <c r="B2976" s="272"/>
    </row>
    <row r="2977" customHeight="true" spans="1:2">
      <c r="A2977" s="267"/>
      <c r="B2977" s="272"/>
    </row>
    <row r="2978" customHeight="true" spans="1:2">
      <c r="A2978" s="267"/>
      <c r="B2978" s="272"/>
    </row>
    <row r="2979" customHeight="true" spans="1:2">
      <c r="A2979" s="267"/>
      <c r="B2979" s="272"/>
    </row>
    <row r="2980" customHeight="true" spans="1:2">
      <c r="A2980" s="267"/>
      <c r="B2980" s="272"/>
    </row>
    <row r="2981" customHeight="true" spans="1:2">
      <c r="A2981" s="267"/>
      <c r="B2981" s="272"/>
    </row>
    <row r="2982" customHeight="true" spans="1:2">
      <c r="A2982" s="267"/>
      <c r="B2982" s="272"/>
    </row>
    <row r="2983" customHeight="true" spans="1:2">
      <c r="A2983" s="267"/>
      <c r="B2983" s="272"/>
    </row>
    <row r="2984" customHeight="true" spans="1:2">
      <c r="A2984" s="267"/>
      <c r="B2984" s="272"/>
    </row>
    <row r="2985" customHeight="true" spans="1:2">
      <c r="A2985" s="267"/>
      <c r="B2985" s="272"/>
    </row>
    <row r="2986" customHeight="true" spans="1:2">
      <c r="A2986" s="267"/>
      <c r="B2986" s="272"/>
    </row>
    <row r="2987" customHeight="true" spans="1:2">
      <c r="A2987" s="267"/>
      <c r="B2987" s="272"/>
    </row>
    <row r="2988" customHeight="true" spans="1:2">
      <c r="A2988" s="267"/>
      <c r="B2988" s="272"/>
    </row>
    <row r="2989" customHeight="true" spans="1:2">
      <c r="A2989" s="267"/>
      <c r="B2989" s="272"/>
    </row>
    <row r="2990" customHeight="true" spans="1:2">
      <c r="A2990" s="267"/>
      <c r="B2990" s="272"/>
    </row>
    <row r="2991" customHeight="true" spans="1:2">
      <c r="A2991" s="267"/>
      <c r="B2991" s="272"/>
    </row>
    <row r="2992" customHeight="true" spans="1:2">
      <c r="A2992" s="267"/>
      <c r="B2992" s="272"/>
    </row>
    <row r="2993" customHeight="true" spans="1:2">
      <c r="A2993" s="267"/>
      <c r="B2993" s="272"/>
    </row>
    <row r="2994" customHeight="true" spans="1:2">
      <c r="A2994" s="267"/>
      <c r="B2994" s="272"/>
    </row>
    <row r="2995" customHeight="true" spans="1:2">
      <c r="A2995" s="267"/>
      <c r="B2995" s="272"/>
    </row>
    <row r="2996" customHeight="true" spans="1:2">
      <c r="A2996" s="267"/>
      <c r="B2996" s="272"/>
    </row>
    <row r="2997" customHeight="true" spans="1:2">
      <c r="A2997" s="267"/>
      <c r="B2997" s="272"/>
    </row>
    <row r="2998" customHeight="true" spans="1:2">
      <c r="A2998" s="267"/>
      <c r="B2998" s="272"/>
    </row>
    <row r="2999" customHeight="true" spans="1:2">
      <c r="A2999" s="267"/>
      <c r="B2999" s="272"/>
    </row>
    <row r="3000" customHeight="true" spans="1:2">
      <c r="A3000" s="267"/>
      <c r="B3000" s="272"/>
    </row>
    <row r="3001" customHeight="true" spans="1:2">
      <c r="A3001" s="267"/>
      <c r="B3001" s="272"/>
    </row>
    <row r="3002" customHeight="true" spans="1:2">
      <c r="A3002" s="267"/>
      <c r="B3002" s="272"/>
    </row>
    <row r="3003" customHeight="true" spans="1:2">
      <c r="A3003" s="267"/>
      <c r="B3003" s="272"/>
    </row>
    <row r="3004" customHeight="true" spans="1:2">
      <c r="A3004" s="267"/>
      <c r="B3004" s="272"/>
    </row>
    <row r="3005" customHeight="true" spans="1:2">
      <c r="A3005" s="267"/>
      <c r="B3005" s="272"/>
    </row>
    <row r="3006" customHeight="true" spans="1:2">
      <c r="A3006" s="267"/>
      <c r="B3006" s="272"/>
    </row>
    <row r="3007" customHeight="true" spans="1:2">
      <c r="A3007" s="267"/>
      <c r="B3007" s="272"/>
    </row>
    <row r="3008" customHeight="true" spans="1:2">
      <c r="A3008" s="267"/>
      <c r="B3008" s="272"/>
    </row>
    <row r="3009" customHeight="true" spans="1:2">
      <c r="A3009" s="267"/>
      <c r="B3009" s="272"/>
    </row>
    <row r="3010" customHeight="true" spans="1:2">
      <c r="A3010" s="267"/>
      <c r="B3010" s="272"/>
    </row>
    <row r="3011" customHeight="true" spans="1:2">
      <c r="A3011" s="267"/>
      <c r="B3011" s="272"/>
    </row>
    <row r="3012" customHeight="true" spans="1:2">
      <c r="A3012" s="267"/>
      <c r="B3012" s="272"/>
    </row>
    <row r="3013" customHeight="true" spans="1:2">
      <c r="A3013" s="267"/>
      <c r="B3013" s="272"/>
    </row>
    <row r="3014" customHeight="true" spans="1:2">
      <c r="A3014" s="267"/>
      <c r="B3014" s="272"/>
    </row>
    <row r="3015" customHeight="true" spans="1:2">
      <c r="A3015" s="267"/>
      <c r="B3015" s="272"/>
    </row>
    <row r="3016" customHeight="true" spans="1:2">
      <c r="A3016" s="267"/>
      <c r="B3016" s="272"/>
    </row>
    <row r="3017" customHeight="true" spans="1:2">
      <c r="A3017" s="267"/>
      <c r="B3017" s="272"/>
    </row>
    <row r="3018" customHeight="true" spans="1:2">
      <c r="A3018" s="267"/>
      <c r="B3018" s="272"/>
    </row>
    <row r="3019" customHeight="true" spans="1:2">
      <c r="A3019" s="267"/>
      <c r="B3019" s="272"/>
    </row>
    <row r="3020" customHeight="true" spans="1:2">
      <c r="A3020" s="267"/>
      <c r="B3020" s="272"/>
    </row>
    <row r="3021" customHeight="true" spans="1:2">
      <c r="A3021" s="267"/>
      <c r="B3021" s="272"/>
    </row>
    <row r="3022" customHeight="true" spans="1:2">
      <c r="A3022" s="267"/>
      <c r="B3022" s="272"/>
    </row>
    <row r="3023" customHeight="true" spans="1:2">
      <c r="A3023" s="267"/>
      <c r="B3023" s="272"/>
    </row>
    <row r="3024" customHeight="true" spans="1:2">
      <c r="A3024" s="267"/>
      <c r="B3024" s="272"/>
    </row>
    <row r="3025" customHeight="true" spans="1:2">
      <c r="A3025" s="267"/>
      <c r="B3025" s="272"/>
    </row>
    <row r="3026" customHeight="true" spans="1:2">
      <c r="A3026" s="267"/>
      <c r="B3026" s="272"/>
    </row>
    <row r="3027" customHeight="true" spans="1:2">
      <c r="A3027" s="267"/>
      <c r="B3027" s="272"/>
    </row>
    <row r="3028" customHeight="true" spans="1:2">
      <c r="A3028" s="267"/>
      <c r="B3028" s="272"/>
    </row>
    <row r="3029" customHeight="true" spans="1:2">
      <c r="A3029" s="267"/>
      <c r="B3029" s="272"/>
    </row>
    <row r="3030" customHeight="true" spans="1:2">
      <c r="A3030" s="267"/>
      <c r="B3030" s="272"/>
    </row>
    <row r="3031" customHeight="true" spans="1:2">
      <c r="A3031" s="267"/>
      <c r="B3031" s="272"/>
    </row>
    <row r="3032" customHeight="true" spans="1:2">
      <c r="A3032" s="267"/>
      <c r="B3032" s="272"/>
    </row>
    <row r="3033" customHeight="true" spans="1:2">
      <c r="A3033" s="267"/>
      <c r="B3033" s="272"/>
    </row>
    <row r="3034" customHeight="true" spans="1:2">
      <c r="A3034" s="267"/>
      <c r="B3034" s="272"/>
    </row>
    <row r="3035" customHeight="true" spans="1:2">
      <c r="A3035" s="267"/>
      <c r="B3035" s="272"/>
    </row>
    <row r="3036" customHeight="true" spans="1:2">
      <c r="A3036" s="267"/>
      <c r="B3036" s="272"/>
    </row>
    <row r="3037" customHeight="true" spans="1:2">
      <c r="A3037" s="267"/>
      <c r="B3037" s="272"/>
    </row>
    <row r="3038" customHeight="true" spans="1:2">
      <c r="A3038" s="267"/>
      <c r="B3038" s="272"/>
    </row>
    <row r="3039" customHeight="true" spans="1:2">
      <c r="A3039" s="267"/>
      <c r="B3039" s="272"/>
    </row>
    <row r="3040" customHeight="true" spans="1:2">
      <c r="A3040" s="267"/>
      <c r="B3040" s="272"/>
    </row>
    <row r="3041" customHeight="true" spans="1:2">
      <c r="A3041" s="267"/>
      <c r="B3041" s="272"/>
    </row>
    <row r="3042" customHeight="true" spans="1:2">
      <c r="A3042" s="267"/>
      <c r="B3042" s="272"/>
    </row>
    <row r="3043" customHeight="true" spans="1:2">
      <c r="A3043" s="267"/>
      <c r="B3043" s="272"/>
    </row>
    <row r="3044" customHeight="true" spans="1:2">
      <c r="A3044" s="267"/>
      <c r="B3044" s="272"/>
    </row>
    <row r="3045" customHeight="true" spans="1:2">
      <c r="A3045" s="267"/>
      <c r="B3045" s="272"/>
    </row>
    <row r="3046" customHeight="true" spans="1:2">
      <c r="A3046" s="267"/>
      <c r="B3046" s="272"/>
    </row>
    <row r="3047" customHeight="true" spans="1:2">
      <c r="A3047" s="267"/>
      <c r="B3047" s="272"/>
    </row>
    <row r="3048" customHeight="true" spans="1:2">
      <c r="A3048" s="267"/>
      <c r="B3048" s="272"/>
    </row>
    <row r="3049" customHeight="true" spans="1:2">
      <c r="A3049" s="267"/>
      <c r="B3049" s="272"/>
    </row>
    <row r="3050" customHeight="true" spans="1:2">
      <c r="A3050" s="267"/>
      <c r="B3050" s="272"/>
    </row>
    <row r="3051" customHeight="true" spans="1:2">
      <c r="A3051" s="267"/>
      <c r="B3051" s="272"/>
    </row>
    <row r="3052" customHeight="true" spans="1:2">
      <c r="A3052" s="267"/>
      <c r="B3052" s="272"/>
    </row>
    <row r="3053" customHeight="true" spans="1:2">
      <c r="A3053" s="267"/>
      <c r="B3053" s="272"/>
    </row>
    <row r="3054" customHeight="true" spans="1:2">
      <c r="A3054" s="267"/>
      <c r="B3054" s="272"/>
    </row>
    <row r="3055" customHeight="true" spans="1:2">
      <c r="A3055" s="267"/>
      <c r="B3055" s="272"/>
    </row>
    <row r="3056" customHeight="true" spans="1:2">
      <c r="A3056" s="267"/>
      <c r="B3056" s="272"/>
    </row>
    <row r="3057" customHeight="true" spans="1:2">
      <c r="A3057" s="267"/>
      <c r="B3057" s="272"/>
    </row>
    <row r="3058" customHeight="true" spans="1:2">
      <c r="A3058" s="267"/>
      <c r="B3058" s="272"/>
    </row>
    <row r="3059" customHeight="true" spans="1:2">
      <c r="A3059" s="267"/>
      <c r="B3059" s="272"/>
    </row>
    <row r="3060" customHeight="true" spans="1:2">
      <c r="A3060" s="267"/>
      <c r="B3060" s="272"/>
    </row>
    <row r="3061" customHeight="true" spans="1:2">
      <c r="A3061" s="267"/>
      <c r="B3061" s="272"/>
    </row>
    <row r="3062" customHeight="true" spans="1:2">
      <c r="A3062" s="267"/>
      <c r="B3062" s="272"/>
    </row>
    <row r="3063" customHeight="true" spans="1:2">
      <c r="A3063" s="267"/>
      <c r="B3063" s="272"/>
    </row>
    <row r="3064" customHeight="true" spans="1:2">
      <c r="A3064" s="267"/>
      <c r="B3064" s="272"/>
    </row>
    <row r="3065" customHeight="true" spans="1:2">
      <c r="A3065" s="267"/>
      <c r="B3065" s="272"/>
    </row>
    <row r="3066" customHeight="true" spans="1:2">
      <c r="A3066" s="267"/>
      <c r="B3066" s="272"/>
    </row>
    <row r="3067" customHeight="true" spans="1:2">
      <c r="A3067" s="267"/>
      <c r="B3067" s="272"/>
    </row>
    <row r="3068" customHeight="true" spans="1:2">
      <c r="A3068" s="267"/>
      <c r="B3068" s="272"/>
    </row>
    <row r="3069" customHeight="true" spans="1:2">
      <c r="A3069" s="267"/>
      <c r="B3069" s="272"/>
    </row>
    <row r="3070" customHeight="true" spans="1:2">
      <c r="A3070" s="267"/>
      <c r="B3070" s="272"/>
    </row>
    <row r="3071" customHeight="true" spans="1:2">
      <c r="A3071" s="267"/>
      <c r="B3071" s="272"/>
    </row>
    <row r="3072" customHeight="true" spans="1:2">
      <c r="A3072" s="267"/>
      <c r="B3072" s="272"/>
    </row>
    <row r="3073" customHeight="true" spans="1:2">
      <c r="A3073" s="267"/>
      <c r="B3073" s="272"/>
    </row>
    <row r="3074" customHeight="true" spans="1:2">
      <c r="A3074" s="267"/>
      <c r="B3074" s="272"/>
    </row>
    <row r="3075" customHeight="true" spans="1:2">
      <c r="A3075" s="267"/>
      <c r="B3075" s="272"/>
    </row>
    <row r="3076" customHeight="true" spans="1:2">
      <c r="A3076" s="267"/>
      <c r="B3076" s="272"/>
    </row>
    <row r="3077" customHeight="true" spans="1:2">
      <c r="A3077" s="267"/>
      <c r="B3077" s="272"/>
    </row>
    <row r="3078" customHeight="true" spans="1:2">
      <c r="A3078" s="267"/>
      <c r="B3078" s="272"/>
    </row>
    <row r="3079" customHeight="true" spans="1:2">
      <c r="A3079" s="267"/>
      <c r="B3079" s="272"/>
    </row>
    <row r="3080" customHeight="true" spans="1:2">
      <c r="A3080" s="267"/>
      <c r="B3080" s="272"/>
    </row>
    <row r="3081" customHeight="true" spans="1:2">
      <c r="A3081" s="267"/>
      <c r="B3081" s="272"/>
    </row>
    <row r="3082" customHeight="true" spans="1:2">
      <c r="A3082" s="267"/>
      <c r="B3082" s="272"/>
    </row>
    <row r="3083" customHeight="true" spans="1:2">
      <c r="A3083" s="267"/>
      <c r="B3083" s="272"/>
    </row>
    <row r="3084" customHeight="true" spans="1:2">
      <c r="A3084" s="267"/>
      <c r="B3084" s="272"/>
    </row>
    <row r="3085" customHeight="true" spans="1:2">
      <c r="A3085" s="267"/>
      <c r="B3085" s="272"/>
    </row>
    <row r="3086" customHeight="true" spans="1:2">
      <c r="A3086" s="267"/>
      <c r="B3086" s="272"/>
    </row>
    <row r="3087" customHeight="true" spans="1:2">
      <c r="A3087" s="267"/>
      <c r="B3087" s="272"/>
    </row>
    <row r="3088" customHeight="true" spans="1:2">
      <c r="A3088" s="267"/>
      <c r="B3088" s="272"/>
    </row>
    <row r="3089" customHeight="true" spans="1:2">
      <c r="A3089" s="267"/>
      <c r="B3089" s="272"/>
    </row>
    <row r="3090" customHeight="true" spans="1:2">
      <c r="A3090" s="267"/>
      <c r="B3090" s="272"/>
    </row>
    <row r="3091" customHeight="true" spans="1:2">
      <c r="A3091" s="267"/>
      <c r="B3091" s="272"/>
    </row>
    <row r="3092" customHeight="true" spans="1:2">
      <c r="A3092" s="267"/>
      <c r="B3092" s="272"/>
    </row>
    <row r="3093" customHeight="true" spans="1:2">
      <c r="A3093" s="267"/>
      <c r="B3093" s="272"/>
    </row>
    <row r="3094" customHeight="true" spans="1:2">
      <c r="A3094" s="267"/>
      <c r="B3094" s="272"/>
    </row>
    <row r="3095" customHeight="true" spans="1:2">
      <c r="A3095" s="267"/>
      <c r="B3095" s="272"/>
    </row>
    <row r="3096" customHeight="true" spans="1:2">
      <c r="A3096" s="267"/>
      <c r="B3096" s="272"/>
    </row>
    <row r="3097" customHeight="true" spans="1:2">
      <c r="A3097" s="267"/>
      <c r="B3097" s="272"/>
    </row>
    <row r="3098" customHeight="true" spans="1:2">
      <c r="A3098" s="267"/>
      <c r="B3098" s="272"/>
    </row>
    <row r="3099" customHeight="true" spans="1:2">
      <c r="A3099" s="267"/>
      <c r="B3099" s="272"/>
    </row>
    <row r="3100" customHeight="true" spans="1:2">
      <c r="A3100" s="267"/>
      <c r="B3100" s="272"/>
    </row>
    <row r="3101" customHeight="true" spans="1:2">
      <c r="A3101" s="267"/>
      <c r="B3101" s="272"/>
    </row>
    <row r="3102" customHeight="true" spans="1:2">
      <c r="A3102" s="267"/>
      <c r="B3102" s="272"/>
    </row>
    <row r="3103" customHeight="true" spans="1:2">
      <c r="A3103" s="267"/>
      <c r="B3103" s="272"/>
    </row>
    <row r="3104" customHeight="true" spans="1:2">
      <c r="A3104" s="267"/>
      <c r="B3104" s="272"/>
    </row>
    <row r="3105" customHeight="true" spans="1:2">
      <c r="A3105" s="267"/>
      <c r="B3105" s="272"/>
    </row>
    <row r="3106" customHeight="true" spans="1:2">
      <c r="A3106" s="267"/>
      <c r="B3106" s="272"/>
    </row>
    <row r="3107" customHeight="true" spans="1:2">
      <c r="A3107" s="267"/>
      <c r="B3107" s="272"/>
    </row>
    <row r="3108" customHeight="true" spans="1:2">
      <c r="A3108" s="267"/>
      <c r="B3108" s="272"/>
    </row>
    <row r="3109" customHeight="true" spans="1:2">
      <c r="A3109" s="267"/>
      <c r="B3109" s="272"/>
    </row>
    <row r="3110" customHeight="true" spans="1:2">
      <c r="A3110" s="267"/>
      <c r="B3110" s="272"/>
    </row>
    <row r="3111" customHeight="true" spans="1:2">
      <c r="A3111" s="267"/>
      <c r="B3111" s="272"/>
    </row>
    <row r="3112" customHeight="true" spans="1:2">
      <c r="A3112" s="267"/>
      <c r="B3112" s="272"/>
    </row>
    <row r="3113" customHeight="true" spans="1:2">
      <c r="A3113" s="267"/>
      <c r="B3113" s="272"/>
    </row>
    <row r="3114" customHeight="true" spans="1:2">
      <c r="A3114" s="267"/>
      <c r="B3114" s="272"/>
    </row>
    <row r="3115" customHeight="true" spans="1:2">
      <c r="A3115" s="267"/>
      <c r="B3115" s="272"/>
    </row>
    <row r="3116" customHeight="true" spans="1:2">
      <c r="A3116" s="267"/>
      <c r="B3116" s="272"/>
    </row>
    <row r="3117" customHeight="true" spans="1:2">
      <c r="A3117" s="267"/>
      <c r="B3117" s="272"/>
    </row>
    <row r="3118" customHeight="true" spans="1:2">
      <c r="A3118" s="267"/>
      <c r="B3118" s="272"/>
    </row>
    <row r="3119" customHeight="true" spans="1:2">
      <c r="A3119" s="267"/>
      <c r="B3119" s="272"/>
    </row>
    <row r="3120" customHeight="true" spans="1:2">
      <c r="A3120" s="267"/>
      <c r="B3120" s="272"/>
    </row>
    <row r="3121" customHeight="true" spans="1:2">
      <c r="A3121" s="267"/>
      <c r="B3121" s="272"/>
    </row>
    <row r="3122" customHeight="true" spans="1:2">
      <c r="A3122" s="267"/>
      <c r="B3122" s="272"/>
    </row>
    <row r="3123" customHeight="true" spans="1:2">
      <c r="A3123" s="267"/>
      <c r="B3123" s="272"/>
    </row>
    <row r="3124" customHeight="true" spans="1:2">
      <c r="A3124" s="267"/>
      <c r="B3124" s="272"/>
    </row>
    <row r="3125" customHeight="true" spans="1:2">
      <c r="A3125" s="267"/>
      <c r="B3125" s="272"/>
    </row>
    <row r="3126" customHeight="true" spans="1:2">
      <c r="A3126" s="267"/>
      <c r="B3126" s="272"/>
    </row>
    <row r="3127" customHeight="true" spans="1:2">
      <c r="A3127" s="267"/>
      <c r="B3127" s="272"/>
    </row>
    <row r="3128" customHeight="true" spans="1:2">
      <c r="A3128" s="267"/>
      <c r="B3128" s="272"/>
    </row>
    <row r="3129" customHeight="true" spans="1:2">
      <c r="A3129" s="267"/>
      <c r="B3129" s="272"/>
    </row>
    <row r="3130" customHeight="true" spans="1:2">
      <c r="A3130" s="267"/>
      <c r="B3130" s="272"/>
    </row>
    <row r="3131" customHeight="true" spans="1:2">
      <c r="A3131" s="267"/>
      <c r="B3131" s="272"/>
    </row>
    <row r="3132" customHeight="true" spans="1:2">
      <c r="A3132" s="267"/>
      <c r="B3132" s="272"/>
    </row>
    <row r="3133" customHeight="true" spans="1:2">
      <c r="A3133" s="267"/>
      <c r="B3133" s="272"/>
    </row>
    <row r="3134" customHeight="true" spans="1:2">
      <c r="A3134" s="267"/>
      <c r="B3134" s="272"/>
    </row>
    <row r="3135" customHeight="true" spans="1:2">
      <c r="A3135" s="267"/>
      <c r="B3135" s="272"/>
    </row>
    <row r="3136" customHeight="true" spans="1:2">
      <c r="A3136" s="267"/>
      <c r="B3136" s="272"/>
    </row>
    <row r="3137" customHeight="true" spans="1:2">
      <c r="A3137" s="267"/>
      <c r="B3137" s="272"/>
    </row>
    <row r="3138" customHeight="true" spans="1:2">
      <c r="A3138" s="267"/>
      <c r="B3138" s="272"/>
    </row>
    <row r="3139" customHeight="true" spans="1:2">
      <c r="A3139" s="267"/>
      <c r="B3139" s="272"/>
    </row>
    <row r="3140" customHeight="true" spans="1:2">
      <c r="A3140" s="267"/>
      <c r="B3140" s="272"/>
    </row>
    <row r="3141" customHeight="true" spans="1:2">
      <c r="A3141" s="267"/>
      <c r="B3141" s="272"/>
    </row>
    <row r="3142" customHeight="true" spans="1:2">
      <c r="A3142" s="267"/>
      <c r="B3142" s="272"/>
    </row>
    <row r="3143" customHeight="true" spans="1:2">
      <c r="A3143" s="267"/>
      <c r="B3143" s="272"/>
    </row>
    <row r="3144" customHeight="true" spans="1:2">
      <c r="A3144" s="267"/>
      <c r="B3144" s="272"/>
    </row>
    <row r="3145" customHeight="true" spans="1:2">
      <c r="A3145" s="267"/>
      <c r="B3145" s="272"/>
    </row>
    <row r="3146" customHeight="true" spans="1:2">
      <c r="A3146" s="267"/>
      <c r="B3146" s="272"/>
    </row>
    <row r="3147" customHeight="true" spans="1:2">
      <c r="A3147" s="267"/>
      <c r="B3147" s="272"/>
    </row>
    <row r="3148" customHeight="true" spans="1:2">
      <c r="A3148" s="267"/>
      <c r="B3148" s="272"/>
    </row>
    <row r="3149" customHeight="true" spans="1:2">
      <c r="A3149" s="267"/>
      <c r="B3149" s="272"/>
    </row>
    <row r="3150" customHeight="true" spans="1:2">
      <c r="A3150" s="267"/>
      <c r="B3150" s="272"/>
    </row>
    <row r="3151" customHeight="true" spans="1:2">
      <c r="A3151" s="267"/>
      <c r="B3151" s="272"/>
    </row>
    <row r="3152" customHeight="true" spans="1:2">
      <c r="A3152" s="267"/>
      <c r="B3152" s="272"/>
    </row>
    <row r="3153" customHeight="true" spans="1:2">
      <c r="A3153" s="267"/>
      <c r="B3153" s="272"/>
    </row>
    <row r="3154" customHeight="true" spans="1:2">
      <c r="A3154" s="267"/>
      <c r="B3154" s="272"/>
    </row>
    <row r="3155" customHeight="true" spans="1:2">
      <c r="A3155" s="267"/>
      <c r="B3155" s="272"/>
    </row>
    <row r="3156" customHeight="true" spans="1:2">
      <c r="A3156" s="267"/>
      <c r="B3156" s="272"/>
    </row>
    <row r="3157" customHeight="true" spans="1:2">
      <c r="A3157" s="267"/>
      <c r="B3157" s="272"/>
    </row>
    <row r="3158" customHeight="true" spans="1:2">
      <c r="A3158" s="267"/>
      <c r="B3158" s="272"/>
    </row>
    <row r="3159" customHeight="true" spans="1:2">
      <c r="A3159" s="267"/>
      <c r="B3159" s="272"/>
    </row>
    <row r="3160" customHeight="true" spans="1:2">
      <c r="A3160" s="267"/>
      <c r="B3160" s="272"/>
    </row>
    <row r="3161" customHeight="true" spans="1:2">
      <c r="A3161" s="267"/>
      <c r="B3161" s="272"/>
    </row>
    <row r="3162" customHeight="true" spans="1:2">
      <c r="A3162" s="267"/>
      <c r="B3162" s="272"/>
    </row>
    <row r="3163" customHeight="true" spans="1:2">
      <c r="A3163" s="267"/>
      <c r="B3163" s="272"/>
    </row>
    <row r="3164" customHeight="true" spans="1:2">
      <c r="A3164" s="267"/>
      <c r="B3164" s="272"/>
    </row>
    <row r="3165" customHeight="true" spans="1:2">
      <c r="A3165" s="267"/>
      <c r="B3165" s="272"/>
    </row>
    <row r="3166" customHeight="true" spans="1:2">
      <c r="A3166" s="267"/>
      <c r="B3166" s="272"/>
    </row>
    <row r="3167" customHeight="true" spans="1:2">
      <c r="A3167" s="267"/>
      <c r="B3167" s="272"/>
    </row>
    <row r="3168" customHeight="true" spans="1:2">
      <c r="A3168" s="267"/>
      <c r="B3168" s="272"/>
    </row>
    <row r="3169" customHeight="true" spans="1:2">
      <c r="A3169" s="267"/>
      <c r="B3169" s="272"/>
    </row>
    <row r="3170" customHeight="true" spans="1:2">
      <c r="A3170" s="267"/>
      <c r="B3170" s="272"/>
    </row>
    <row r="3171" customHeight="true" spans="1:2">
      <c r="A3171" s="267"/>
      <c r="B3171" s="272"/>
    </row>
    <row r="3172" customHeight="true" spans="1:2">
      <c r="A3172" s="267"/>
      <c r="B3172" s="272"/>
    </row>
    <row r="3173" customHeight="true" spans="1:2">
      <c r="A3173" s="267"/>
      <c r="B3173" s="272"/>
    </row>
    <row r="3174" customHeight="true" spans="1:2">
      <c r="A3174" s="267"/>
      <c r="B3174" s="272"/>
    </row>
    <row r="3175" customHeight="true" spans="1:2">
      <c r="A3175" s="267"/>
      <c r="B3175" s="272"/>
    </row>
    <row r="3176" customHeight="true" spans="1:2">
      <c r="A3176" s="267"/>
      <c r="B3176" s="272"/>
    </row>
    <row r="3177" customHeight="true" spans="1:2">
      <c r="A3177" s="267"/>
      <c r="B3177" s="272"/>
    </row>
    <row r="3178" customHeight="true" spans="1:2">
      <c r="A3178" s="267"/>
      <c r="B3178" s="272"/>
    </row>
    <row r="3179" customHeight="true" spans="1:2">
      <c r="A3179" s="267"/>
      <c r="B3179" s="272"/>
    </row>
    <row r="3180" customHeight="true" spans="1:2">
      <c r="A3180" s="267"/>
      <c r="B3180" s="272"/>
    </row>
    <row r="3181" customHeight="true" spans="1:2">
      <c r="A3181" s="267"/>
      <c r="B3181" s="272"/>
    </row>
    <row r="3182" customHeight="true" spans="1:2">
      <c r="A3182" s="267"/>
      <c r="B3182" s="272"/>
    </row>
    <row r="3183" customHeight="true" spans="1:2">
      <c r="A3183" s="267"/>
      <c r="B3183" s="272"/>
    </row>
    <row r="3184" customHeight="true" spans="1:2">
      <c r="A3184" s="267"/>
      <c r="B3184" s="272"/>
    </row>
    <row r="3185" customHeight="true" spans="1:2">
      <c r="A3185" s="267"/>
      <c r="B3185" s="272"/>
    </row>
    <row r="3186" customHeight="true" spans="1:2">
      <c r="A3186" s="267"/>
      <c r="B3186" s="272"/>
    </row>
    <row r="3187" customHeight="true" spans="1:2">
      <c r="A3187" s="267"/>
      <c r="B3187" s="272"/>
    </row>
    <row r="3188" customHeight="true" spans="1:2">
      <c r="A3188" s="267"/>
      <c r="B3188" s="272"/>
    </row>
    <row r="3189" customHeight="true" spans="1:2">
      <c r="A3189" s="267"/>
      <c r="B3189" s="272"/>
    </row>
    <row r="3190" customHeight="true" spans="1:2">
      <c r="A3190" s="267"/>
      <c r="B3190" s="272"/>
    </row>
    <row r="3191" customHeight="true" spans="1:2">
      <c r="A3191" s="267"/>
      <c r="B3191" s="272"/>
    </row>
    <row r="3192" customHeight="true" spans="1:2">
      <c r="A3192" s="267"/>
      <c r="B3192" s="272"/>
    </row>
    <row r="3193" customHeight="true" spans="1:2">
      <c r="A3193" s="267"/>
      <c r="B3193" s="272"/>
    </row>
    <row r="3194" customHeight="true" spans="1:2">
      <c r="A3194" s="267"/>
      <c r="B3194" s="272"/>
    </row>
    <row r="3195" customHeight="true" spans="1:2">
      <c r="A3195" s="267"/>
      <c r="B3195" s="272"/>
    </row>
    <row r="3196" customHeight="true" spans="1:2">
      <c r="A3196" s="267"/>
      <c r="B3196" s="272"/>
    </row>
    <row r="3197" customHeight="true" spans="1:2">
      <c r="A3197" s="267"/>
      <c r="B3197" s="272"/>
    </row>
    <row r="3198" customHeight="true" spans="1:2">
      <c r="A3198" s="267"/>
      <c r="B3198" s="272"/>
    </row>
    <row r="3199" customHeight="true" spans="1:2">
      <c r="A3199" s="267"/>
      <c r="B3199" s="272"/>
    </row>
    <row r="3200" customHeight="true" spans="1:2">
      <c r="A3200" s="267"/>
      <c r="B3200" s="272"/>
    </row>
    <row r="3201" customHeight="true" spans="1:2">
      <c r="A3201" s="267"/>
      <c r="B3201" s="272"/>
    </row>
    <row r="3202" customHeight="true" spans="1:2">
      <c r="A3202" s="267"/>
      <c r="B3202" s="272"/>
    </row>
    <row r="3203" customHeight="true" spans="1:2">
      <c r="A3203" s="267"/>
      <c r="B3203" s="272"/>
    </row>
    <row r="3204" customHeight="true" spans="1:2">
      <c r="A3204" s="267"/>
      <c r="B3204" s="272"/>
    </row>
    <row r="3205" customHeight="true" spans="1:2">
      <c r="A3205" s="267"/>
      <c r="B3205" s="272"/>
    </row>
    <row r="3206" customHeight="true" spans="1:2">
      <c r="A3206" s="267"/>
      <c r="B3206" s="272"/>
    </row>
    <row r="3207" customHeight="true" spans="1:2">
      <c r="A3207" s="267"/>
      <c r="B3207" s="272"/>
    </row>
    <row r="3208" customHeight="true" spans="1:2">
      <c r="A3208" s="267"/>
      <c r="B3208" s="272"/>
    </row>
    <row r="3209" customHeight="true" spans="1:2">
      <c r="A3209" s="267"/>
      <c r="B3209" s="272"/>
    </row>
    <row r="3210" customHeight="true" spans="1:2">
      <c r="A3210" s="267"/>
      <c r="B3210" s="272"/>
    </row>
    <row r="3211" customHeight="true" spans="1:2">
      <c r="A3211" s="267"/>
      <c r="B3211" s="272"/>
    </row>
    <row r="3212" customHeight="true" spans="1:2">
      <c r="A3212" s="267"/>
      <c r="B3212" s="272"/>
    </row>
    <row r="3213" customHeight="true" spans="1:2">
      <c r="A3213" s="267"/>
      <c r="B3213" s="272"/>
    </row>
    <row r="3214" customHeight="true" spans="1:2">
      <c r="A3214" s="267"/>
      <c r="B3214" s="272"/>
    </row>
    <row r="3215" customHeight="true" spans="1:2">
      <c r="A3215" s="267"/>
      <c r="B3215" s="272"/>
    </row>
    <row r="3216" customHeight="true" spans="1:2">
      <c r="A3216" s="267"/>
      <c r="B3216" s="272"/>
    </row>
    <row r="3217" customHeight="true" spans="1:2">
      <c r="A3217" s="267"/>
      <c r="B3217" s="272"/>
    </row>
    <row r="3218" customHeight="true" spans="1:2">
      <c r="A3218" s="267"/>
      <c r="B3218" s="272"/>
    </row>
    <row r="3219" customHeight="true" spans="1:2">
      <c r="A3219" s="267"/>
      <c r="B3219" s="272"/>
    </row>
    <row r="3220" customHeight="true" spans="1:2">
      <c r="A3220" s="267"/>
      <c r="B3220" s="272"/>
    </row>
    <row r="3221" customHeight="true" spans="1:2">
      <c r="A3221" s="267"/>
      <c r="B3221" s="272"/>
    </row>
    <row r="3222" customHeight="true" spans="1:2">
      <c r="A3222" s="267"/>
      <c r="B3222" s="272"/>
    </row>
    <row r="3223" customHeight="true" spans="1:2">
      <c r="A3223" s="267"/>
      <c r="B3223" s="272"/>
    </row>
    <row r="3224" customHeight="true" spans="1:2">
      <c r="A3224" s="267"/>
      <c r="B3224" s="272"/>
    </row>
    <row r="3225" customHeight="true" spans="1:2">
      <c r="A3225" s="267"/>
      <c r="B3225" s="272"/>
    </row>
    <row r="3226" customHeight="true" spans="1:2">
      <c r="A3226" s="267"/>
      <c r="B3226" s="272"/>
    </row>
    <row r="3227" customHeight="true" spans="1:2">
      <c r="A3227" s="267"/>
      <c r="B3227" s="272"/>
    </row>
    <row r="3228" customHeight="true" spans="1:2">
      <c r="A3228" s="267"/>
      <c r="B3228" s="272"/>
    </row>
    <row r="3229" customHeight="true" spans="1:2">
      <c r="A3229" s="267"/>
      <c r="B3229" s="272"/>
    </row>
    <row r="3230" customHeight="true" spans="1:2">
      <c r="A3230" s="267"/>
      <c r="B3230" s="272"/>
    </row>
    <row r="3231" customHeight="true" spans="1:2">
      <c r="A3231" s="267"/>
      <c r="B3231" s="272"/>
    </row>
    <row r="3232" customHeight="true" spans="1:2">
      <c r="A3232" s="267"/>
      <c r="B3232" s="272"/>
    </row>
    <row r="3233" customHeight="true" spans="1:2">
      <c r="A3233" s="267"/>
      <c r="B3233" s="272"/>
    </row>
    <row r="3234" customHeight="true" spans="1:2">
      <c r="A3234" s="267"/>
      <c r="B3234" s="272"/>
    </row>
    <row r="3235" customHeight="true" spans="1:2">
      <c r="A3235" s="267"/>
      <c r="B3235" s="272"/>
    </row>
    <row r="3236" customHeight="true" spans="1:2">
      <c r="A3236" s="267"/>
      <c r="B3236" s="272"/>
    </row>
    <row r="3237" customHeight="true" spans="1:2">
      <c r="A3237" s="267"/>
      <c r="B3237" s="272"/>
    </row>
    <row r="3238" customHeight="true" spans="1:2">
      <c r="A3238" s="267"/>
      <c r="B3238" s="272"/>
    </row>
    <row r="3239" customHeight="true" spans="1:2">
      <c r="A3239" s="267"/>
      <c r="B3239" s="272"/>
    </row>
    <row r="3240" customHeight="true" spans="1:2">
      <c r="A3240" s="267"/>
      <c r="B3240" s="272"/>
    </row>
    <row r="3241" customHeight="true" spans="1:2">
      <c r="A3241" s="267"/>
      <c r="B3241" s="272"/>
    </row>
    <row r="3242" customHeight="true" spans="1:2">
      <c r="A3242" s="267"/>
      <c r="B3242" s="272"/>
    </row>
    <row r="3243" customHeight="true" spans="1:2">
      <c r="A3243" s="267"/>
      <c r="B3243" s="272"/>
    </row>
    <row r="3244" customHeight="true" spans="1:2">
      <c r="A3244" s="267"/>
      <c r="B3244" s="272"/>
    </row>
    <row r="3245" customHeight="true" spans="1:2">
      <c r="A3245" s="267"/>
      <c r="B3245" s="272"/>
    </row>
    <row r="3246" customHeight="true" spans="1:2">
      <c r="A3246" s="267"/>
      <c r="B3246" s="272"/>
    </row>
    <row r="3247" customHeight="true" spans="1:2">
      <c r="A3247" s="267"/>
      <c r="B3247" s="272"/>
    </row>
    <row r="3248" customHeight="true" spans="1:2">
      <c r="A3248" s="267"/>
      <c r="B3248" s="272"/>
    </row>
    <row r="3249" customHeight="true" spans="1:2">
      <c r="A3249" s="267"/>
      <c r="B3249" s="272"/>
    </row>
    <row r="3250" customHeight="true" spans="1:2">
      <c r="A3250" s="267"/>
      <c r="B3250" s="272"/>
    </row>
    <row r="3251" customHeight="true" spans="1:2">
      <c r="A3251" s="267"/>
      <c r="B3251" s="272"/>
    </row>
    <row r="3252" customHeight="true" spans="1:2">
      <c r="A3252" s="267"/>
      <c r="B3252" s="272"/>
    </row>
    <row r="3253" customHeight="true" spans="1:2">
      <c r="A3253" s="267"/>
      <c r="B3253" s="272"/>
    </row>
    <row r="3254" customHeight="true" spans="1:2">
      <c r="A3254" s="267"/>
      <c r="B3254" s="272"/>
    </row>
    <row r="3255" customHeight="true" spans="1:2">
      <c r="A3255" s="267"/>
      <c r="B3255" s="272"/>
    </row>
    <row r="3256" customHeight="true" spans="1:2">
      <c r="A3256" s="267"/>
      <c r="B3256" s="272"/>
    </row>
    <row r="3257" customHeight="true" spans="1:2">
      <c r="A3257" s="267"/>
      <c r="B3257" s="272"/>
    </row>
    <row r="3258" customHeight="true" spans="1:2">
      <c r="A3258" s="267"/>
      <c r="B3258" s="272"/>
    </row>
    <row r="3259" customHeight="true" spans="1:2">
      <c r="A3259" s="267"/>
      <c r="B3259" s="272"/>
    </row>
    <row r="3260" customHeight="true" spans="1:2">
      <c r="A3260" s="267"/>
      <c r="B3260" s="272"/>
    </row>
    <row r="3261" customHeight="true" spans="1:2">
      <c r="A3261" s="267"/>
      <c r="B3261" s="272"/>
    </row>
    <row r="3262" customHeight="true" spans="1:2">
      <c r="A3262" s="267"/>
      <c r="B3262" s="272"/>
    </row>
    <row r="3263" customHeight="true" spans="1:2">
      <c r="A3263" s="267"/>
      <c r="B3263" s="272"/>
    </row>
    <row r="3264" customHeight="true" spans="1:2">
      <c r="A3264" s="267"/>
      <c r="B3264" s="272"/>
    </row>
    <row r="3265" customHeight="true" spans="1:2">
      <c r="A3265" s="267"/>
      <c r="B3265" s="272"/>
    </row>
    <row r="3266" customHeight="true" spans="1:2">
      <c r="A3266" s="267"/>
      <c r="B3266" s="272"/>
    </row>
    <row r="3267" customHeight="true" spans="1:2">
      <c r="A3267" s="267"/>
      <c r="B3267" s="272"/>
    </row>
    <row r="3268" customHeight="true" spans="1:2">
      <c r="A3268" s="267"/>
      <c r="B3268" s="272"/>
    </row>
    <row r="3269" customHeight="true" spans="1:2">
      <c r="A3269" s="267"/>
      <c r="B3269" s="272"/>
    </row>
    <row r="3270" customHeight="true" spans="1:2">
      <c r="A3270" s="267"/>
      <c r="B3270" s="272"/>
    </row>
    <row r="3271" customHeight="true" spans="1:2">
      <c r="A3271" s="267"/>
      <c r="B3271" s="272"/>
    </row>
    <row r="3272" customHeight="true" spans="1:2">
      <c r="A3272" s="267"/>
      <c r="B3272" s="272"/>
    </row>
    <row r="3273" customHeight="true" spans="1:2">
      <c r="A3273" s="267"/>
      <c r="B3273" s="272"/>
    </row>
    <row r="3274" customHeight="true" spans="1:2">
      <c r="A3274" s="267"/>
      <c r="B3274" s="272"/>
    </row>
    <row r="3275" customHeight="true" spans="1:2">
      <c r="A3275" s="267"/>
      <c r="B3275" s="272"/>
    </row>
    <row r="3276" customHeight="true" spans="1:2">
      <c r="A3276" s="267"/>
      <c r="B3276" s="272"/>
    </row>
    <row r="3277" customHeight="true" spans="1:2">
      <c r="A3277" s="267"/>
      <c r="B3277" s="272"/>
    </row>
    <row r="3278" customHeight="true" spans="1:2">
      <c r="A3278" s="267"/>
      <c r="B3278" s="272"/>
    </row>
    <row r="3279" customHeight="true" spans="1:2">
      <c r="A3279" s="267"/>
      <c r="B3279" s="272"/>
    </row>
    <row r="3280" customHeight="true" spans="1:2">
      <c r="A3280" s="267"/>
      <c r="B3280" s="272"/>
    </row>
    <row r="3281" customHeight="true" spans="1:2">
      <c r="A3281" s="267"/>
      <c r="B3281" s="272"/>
    </row>
    <row r="3282" customHeight="true" spans="1:2">
      <c r="A3282" s="267"/>
      <c r="B3282" s="272"/>
    </row>
    <row r="3283" customHeight="true" spans="1:2">
      <c r="A3283" s="267"/>
      <c r="B3283" s="272"/>
    </row>
    <row r="3284" customHeight="true" spans="1:2">
      <c r="A3284" s="267"/>
      <c r="B3284" s="272"/>
    </row>
    <row r="3285" customHeight="true" spans="1:2">
      <c r="A3285" s="267"/>
      <c r="B3285" s="272"/>
    </row>
    <row r="3286" customHeight="true" spans="1:2">
      <c r="A3286" s="267"/>
      <c r="B3286" s="272"/>
    </row>
    <row r="3287" customHeight="true" spans="1:2">
      <c r="A3287" s="267"/>
      <c r="B3287" s="272"/>
    </row>
    <row r="3288" customHeight="true" spans="1:2">
      <c r="A3288" s="267"/>
      <c r="B3288" s="272"/>
    </row>
    <row r="3289" customHeight="true" spans="1:2">
      <c r="A3289" s="267"/>
      <c r="B3289" s="272"/>
    </row>
    <row r="3290" customHeight="true" spans="1:2">
      <c r="A3290" s="267"/>
      <c r="B3290" s="272"/>
    </row>
    <row r="3291" customHeight="true" spans="1:2">
      <c r="A3291" s="267"/>
      <c r="B3291" s="272"/>
    </row>
    <row r="3292" customHeight="true" spans="1:2">
      <c r="A3292" s="267"/>
      <c r="B3292" s="272"/>
    </row>
    <row r="3293" customHeight="true" spans="1:2">
      <c r="A3293" s="267"/>
      <c r="B3293" s="272"/>
    </row>
    <row r="3294" customHeight="true" spans="1:2">
      <c r="A3294" s="267"/>
      <c r="B3294" s="272"/>
    </row>
    <row r="3295" customHeight="true" spans="1:2">
      <c r="A3295" s="267"/>
      <c r="B3295" s="272"/>
    </row>
    <row r="3296" customHeight="true" spans="1:2">
      <c r="A3296" s="267"/>
      <c r="B3296" s="272"/>
    </row>
    <row r="3297" customHeight="true" spans="1:2">
      <c r="A3297" s="267"/>
      <c r="B3297" s="272"/>
    </row>
    <row r="3298" customHeight="true" spans="1:2">
      <c r="A3298" s="267"/>
      <c r="B3298" s="272"/>
    </row>
    <row r="3299" customHeight="true" spans="1:2">
      <c r="A3299" s="267"/>
      <c r="B3299" s="272"/>
    </row>
    <row r="3300" customHeight="true" spans="1:2">
      <c r="A3300" s="267"/>
      <c r="B3300" s="272"/>
    </row>
    <row r="3301" customHeight="true" spans="1:2">
      <c r="A3301" s="267"/>
      <c r="B3301" s="272"/>
    </row>
    <row r="3302" customHeight="true" spans="1:2">
      <c r="A3302" s="267"/>
      <c r="B3302" s="272"/>
    </row>
    <row r="3303" customHeight="true" spans="1:2">
      <c r="A3303" s="267"/>
      <c r="B3303" s="272"/>
    </row>
    <row r="3304" customHeight="true" spans="1:2">
      <c r="A3304" s="267"/>
      <c r="B3304" s="272"/>
    </row>
    <row r="3305" customHeight="true" spans="1:2">
      <c r="A3305" s="267"/>
      <c r="B3305" s="272"/>
    </row>
    <row r="3306" customHeight="true" spans="1:2">
      <c r="A3306" s="267"/>
      <c r="B3306" s="272"/>
    </row>
    <row r="3307" customHeight="true" spans="1:2">
      <c r="A3307" s="267"/>
      <c r="B3307" s="272"/>
    </row>
    <row r="3308" customHeight="true" spans="1:2">
      <c r="A3308" s="267"/>
      <c r="B3308" s="272"/>
    </row>
    <row r="3309" customHeight="true" spans="1:2">
      <c r="A3309" s="267"/>
      <c r="B3309" s="272"/>
    </row>
    <row r="3310" customHeight="true" spans="1:2">
      <c r="A3310" s="267"/>
      <c r="B3310" s="272"/>
    </row>
    <row r="3311" customHeight="true" spans="1:2">
      <c r="A3311" s="267"/>
      <c r="B3311" s="272"/>
    </row>
    <row r="3312" customHeight="true" spans="1:2">
      <c r="A3312" s="267"/>
      <c r="B3312" s="272"/>
    </row>
    <row r="3313" customHeight="true" spans="1:2">
      <c r="A3313" s="267"/>
      <c r="B3313" s="272"/>
    </row>
    <row r="3314" customHeight="true" spans="1:2">
      <c r="A3314" s="267"/>
      <c r="B3314" s="272"/>
    </row>
    <row r="3315" customHeight="true" spans="1:2">
      <c r="A3315" s="267"/>
      <c r="B3315" s="272"/>
    </row>
    <row r="3316" customHeight="true" spans="1:2">
      <c r="A3316" s="267"/>
      <c r="B3316" s="272"/>
    </row>
    <row r="3317" customHeight="true" spans="1:2">
      <c r="A3317" s="267"/>
      <c r="B3317" s="272"/>
    </row>
    <row r="3318" customHeight="true" spans="1:2">
      <c r="A3318" s="267"/>
      <c r="B3318" s="272"/>
    </row>
    <row r="3319" customHeight="true" spans="1:2">
      <c r="A3319" s="267"/>
      <c r="B3319" s="272"/>
    </row>
    <row r="3320" customHeight="true" spans="1:2">
      <c r="A3320" s="267"/>
      <c r="B3320" s="272"/>
    </row>
    <row r="3321" customHeight="true" spans="1:2">
      <c r="A3321" s="267"/>
      <c r="B3321" s="272"/>
    </row>
    <row r="3322" customHeight="true" spans="1:2">
      <c r="A3322" s="267"/>
      <c r="B3322" s="272"/>
    </row>
    <row r="3323" customHeight="true" spans="1:2">
      <c r="A3323" s="267"/>
      <c r="B3323" s="272"/>
    </row>
    <row r="3324" customHeight="true" spans="1:2">
      <c r="A3324" s="267"/>
      <c r="B3324" s="272"/>
    </row>
    <row r="3325" customHeight="true" spans="1:2">
      <c r="A3325" s="267"/>
      <c r="B3325" s="272"/>
    </row>
    <row r="3326" customHeight="true" spans="1:2">
      <c r="A3326" s="267"/>
      <c r="B3326" s="272"/>
    </row>
    <row r="3327" customHeight="true" spans="1:2">
      <c r="A3327" s="267"/>
      <c r="B3327" s="272"/>
    </row>
    <row r="3328" customHeight="true" spans="1:2">
      <c r="A3328" s="267"/>
      <c r="B3328" s="272"/>
    </row>
    <row r="3329" customHeight="true" spans="1:2">
      <c r="A3329" s="267"/>
      <c r="B3329" s="272"/>
    </row>
    <row r="3330" customHeight="true" spans="1:2">
      <c r="A3330" s="267"/>
      <c r="B3330" s="272"/>
    </row>
    <row r="3331" customHeight="true" spans="1:2">
      <c r="A3331" s="267"/>
      <c r="B3331" s="272"/>
    </row>
    <row r="3332" customHeight="true" spans="1:2">
      <c r="A3332" s="267"/>
      <c r="B3332" s="272"/>
    </row>
    <row r="3333" customHeight="true" spans="1:2">
      <c r="A3333" s="267"/>
      <c r="B3333" s="272"/>
    </row>
    <row r="3334" customHeight="true" spans="1:2">
      <c r="A3334" s="267"/>
      <c r="B3334" s="272"/>
    </row>
    <row r="3335" customHeight="true" spans="1:2">
      <c r="A3335" s="267"/>
      <c r="B3335" s="272"/>
    </row>
    <row r="3336" customHeight="true" spans="1:2">
      <c r="A3336" s="267"/>
      <c r="B3336" s="272"/>
    </row>
    <row r="3337" customHeight="true" spans="1:2">
      <c r="A3337" s="267"/>
      <c r="B3337" s="272"/>
    </row>
    <row r="3338" customHeight="true" spans="1:2">
      <c r="A3338" s="267"/>
      <c r="B3338" s="272"/>
    </row>
    <row r="3339" customHeight="true" spans="1:2">
      <c r="A3339" s="267"/>
      <c r="B3339" s="272"/>
    </row>
    <row r="3340" customHeight="true" spans="1:2">
      <c r="A3340" s="267"/>
      <c r="B3340" s="272"/>
    </row>
    <row r="3341" customHeight="true" spans="1:2">
      <c r="A3341" s="267"/>
      <c r="B3341" s="272"/>
    </row>
    <row r="3342" customHeight="true" spans="1:2">
      <c r="A3342" s="267"/>
      <c r="B3342" s="272"/>
    </row>
    <row r="3343" customHeight="true" spans="1:2">
      <c r="A3343" s="267"/>
      <c r="B3343" s="272"/>
    </row>
    <row r="3344" customHeight="true" spans="1:2">
      <c r="A3344" s="267"/>
      <c r="B3344" s="272"/>
    </row>
    <row r="3345" customHeight="true" spans="1:2">
      <c r="A3345" s="267"/>
      <c r="B3345" s="272"/>
    </row>
    <row r="3346" customHeight="true" spans="1:2">
      <c r="A3346" s="267"/>
      <c r="B3346" s="272"/>
    </row>
    <row r="3347" customHeight="true" spans="1:2">
      <c r="A3347" s="267"/>
      <c r="B3347" s="272"/>
    </row>
    <row r="3348" customHeight="true" spans="1:2">
      <c r="A3348" s="267"/>
      <c r="B3348" s="272"/>
    </row>
    <row r="3349" customHeight="true" spans="1:2">
      <c r="A3349" s="267"/>
      <c r="B3349" s="272"/>
    </row>
    <row r="3350" customHeight="true" spans="1:2">
      <c r="A3350" s="267"/>
      <c r="B3350" s="272"/>
    </row>
    <row r="3351" customHeight="true" spans="1:2">
      <c r="A3351" s="267"/>
      <c r="B3351" s="272"/>
    </row>
    <row r="3352" customHeight="true" spans="1:2">
      <c r="A3352" s="267"/>
      <c r="B3352" s="272"/>
    </row>
    <row r="3353" customHeight="true" spans="1:2">
      <c r="A3353" s="267"/>
      <c r="B3353" s="272"/>
    </row>
    <row r="3354" customHeight="true" spans="1:2">
      <c r="A3354" s="267"/>
      <c r="B3354" s="272"/>
    </row>
    <row r="3355" customHeight="true" spans="1:2">
      <c r="A3355" s="267"/>
      <c r="B3355" s="272"/>
    </row>
    <row r="3356" customHeight="true" spans="1:2">
      <c r="A3356" s="267"/>
      <c r="B3356" s="272"/>
    </row>
    <row r="3357" customHeight="true" spans="1:2">
      <c r="A3357" s="267"/>
      <c r="B3357" s="272"/>
    </row>
    <row r="3358" customHeight="true" spans="1:2">
      <c r="A3358" s="267"/>
      <c r="B3358" s="272"/>
    </row>
    <row r="3359" customHeight="true" spans="1:2">
      <c r="A3359" s="267"/>
      <c r="B3359" s="272"/>
    </row>
    <row r="3360" customHeight="true" spans="1:2">
      <c r="A3360" s="267"/>
      <c r="B3360" s="272"/>
    </row>
    <row r="3361" customHeight="true" spans="1:2">
      <c r="A3361" s="267"/>
      <c r="B3361" s="272"/>
    </row>
    <row r="3362" customHeight="true" spans="1:2">
      <c r="A3362" s="267"/>
      <c r="B3362" s="272"/>
    </row>
    <row r="3363" customHeight="true" spans="1:2">
      <c r="A3363" s="267"/>
      <c r="B3363" s="272"/>
    </row>
    <row r="3364" customHeight="true" spans="1:2">
      <c r="A3364" s="267"/>
      <c r="B3364" s="272"/>
    </row>
    <row r="3365" customHeight="true" spans="1:2">
      <c r="A3365" s="267"/>
      <c r="B3365" s="272"/>
    </row>
    <row r="3366" customHeight="true" spans="1:2">
      <c r="A3366" s="267"/>
      <c r="B3366" s="272"/>
    </row>
    <row r="3367" customHeight="true" spans="1:2">
      <c r="A3367" s="267"/>
      <c r="B3367" s="272"/>
    </row>
    <row r="3368" customHeight="true" spans="1:2">
      <c r="A3368" s="267"/>
      <c r="B3368" s="272"/>
    </row>
    <row r="3369" customHeight="true" spans="1:2">
      <c r="A3369" s="267"/>
      <c r="B3369" s="272"/>
    </row>
    <row r="3370" customHeight="true" spans="1:2">
      <c r="A3370" s="267"/>
      <c r="B3370" s="272"/>
    </row>
    <row r="3371" customHeight="true" spans="1:2">
      <c r="A3371" s="267"/>
      <c r="B3371" s="272"/>
    </row>
    <row r="3372" customHeight="true" spans="1:2">
      <c r="A3372" s="267"/>
      <c r="B3372" s="272"/>
    </row>
    <row r="3373" customHeight="true" spans="1:2">
      <c r="A3373" s="267"/>
      <c r="B3373" s="272"/>
    </row>
    <row r="3374" customHeight="true" spans="1:2">
      <c r="A3374" s="267"/>
      <c r="B3374" s="272"/>
    </row>
    <row r="3375" customHeight="true" spans="1:2">
      <c r="A3375" s="267"/>
      <c r="B3375" s="272"/>
    </row>
    <row r="3376" customHeight="true" spans="1:2">
      <c r="A3376" s="267"/>
      <c r="B3376" s="272"/>
    </row>
    <row r="3377" customHeight="true" spans="1:2">
      <c r="A3377" s="267"/>
      <c r="B3377" s="272"/>
    </row>
    <row r="3378" customHeight="true" spans="1:2">
      <c r="A3378" s="267"/>
      <c r="B3378" s="272"/>
    </row>
    <row r="3379" customHeight="true" spans="1:2">
      <c r="A3379" s="267"/>
      <c r="B3379" s="272"/>
    </row>
    <row r="3380" customHeight="true" spans="1:2">
      <c r="A3380" s="267"/>
      <c r="B3380" s="272"/>
    </row>
    <row r="3381" customHeight="true" spans="1:2">
      <c r="A3381" s="267"/>
      <c r="B3381" s="272"/>
    </row>
    <row r="3382" customHeight="true" spans="1:2">
      <c r="A3382" s="267"/>
      <c r="B3382" s="272"/>
    </row>
    <row r="3383" customHeight="true" spans="1:2">
      <c r="A3383" s="267"/>
      <c r="B3383" s="272"/>
    </row>
    <row r="3384" customHeight="true" spans="1:2">
      <c r="A3384" s="267"/>
      <c r="B3384" s="272"/>
    </row>
    <row r="3385" customHeight="true" spans="1:2">
      <c r="A3385" s="267"/>
      <c r="B3385" s="272"/>
    </row>
    <row r="3386" customHeight="true" spans="1:2">
      <c r="A3386" s="267"/>
      <c r="B3386" s="272"/>
    </row>
    <row r="3387" customHeight="true" spans="1:2">
      <c r="A3387" s="267"/>
      <c r="B3387" s="272"/>
    </row>
    <row r="3388" customHeight="true" spans="1:2">
      <c r="A3388" s="267"/>
      <c r="B3388" s="272"/>
    </row>
    <row r="3389" customHeight="true" spans="1:2">
      <c r="A3389" s="267"/>
      <c r="B3389" s="272"/>
    </row>
    <row r="3390" customHeight="true" spans="1:2">
      <c r="A3390" s="267"/>
      <c r="B3390" s="272"/>
    </row>
    <row r="3391" customHeight="true" spans="1:2">
      <c r="A3391" s="267"/>
      <c r="B3391" s="272"/>
    </row>
    <row r="3392" customHeight="true" spans="1:2">
      <c r="A3392" s="267"/>
      <c r="B3392" s="272"/>
    </row>
    <row r="3393" customHeight="true" spans="1:2">
      <c r="A3393" s="267"/>
      <c r="B3393" s="272"/>
    </row>
    <row r="3394" customHeight="true" spans="1:2">
      <c r="A3394" s="267"/>
      <c r="B3394" s="272"/>
    </row>
    <row r="3395" customHeight="true" spans="1:2">
      <c r="A3395" s="267"/>
      <c r="B3395" s="272"/>
    </row>
    <row r="3396" customHeight="true" spans="1:2">
      <c r="A3396" s="267"/>
      <c r="B3396" s="272"/>
    </row>
    <row r="3397" customHeight="true" spans="1:2">
      <c r="A3397" s="267"/>
      <c r="B3397" s="272"/>
    </row>
    <row r="3398" customHeight="true" spans="1:2">
      <c r="A3398" s="267"/>
      <c r="B3398" s="272"/>
    </row>
    <row r="3399" customHeight="true" spans="1:2">
      <c r="A3399" s="267"/>
      <c r="B3399" s="272"/>
    </row>
    <row r="3400" customHeight="true" spans="1:2">
      <c r="A3400" s="267"/>
      <c r="B3400" s="272"/>
    </row>
    <row r="3401" customHeight="true" spans="1:2">
      <c r="A3401" s="267"/>
      <c r="B3401" s="272"/>
    </row>
    <row r="3402" customHeight="true" spans="1:2">
      <c r="A3402" s="267"/>
      <c r="B3402" s="272"/>
    </row>
    <row r="3403" customHeight="true" spans="1:2">
      <c r="A3403" s="267"/>
      <c r="B3403" s="272"/>
    </row>
    <row r="3404" customHeight="true" spans="1:2">
      <c r="A3404" s="267"/>
      <c r="B3404" s="272"/>
    </row>
    <row r="3405" customHeight="true" spans="1:2">
      <c r="A3405" s="267"/>
      <c r="B3405" s="272"/>
    </row>
    <row r="3406" customHeight="true" spans="1:2">
      <c r="A3406" s="267"/>
      <c r="B3406" s="272"/>
    </row>
    <row r="3407" customHeight="true" spans="1:2">
      <c r="A3407" s="267"/>
      <c r="B3407" s="272"/>
    </row>
    <row r="3408" customHeight="true" spans="1:2">
      <c r="A3408" s="267"/>
      <c r="B3408" s="272"/>
    </row>
    <row r="3409" customHeight="true" spans="1:2">
      <c r="A3409" s="267"/>
      <c r="B3409" s="272"/>
    </row>
    <row r="3410" customHeight="true" spans="1:2">
      <c r="A3410" s="267"/>
      <c r="B3410" s="272"/>
    </row>
    <row r="3411" customHeight="true" spans="1:2">
      <c r="A3411" s="267"/>
      <c r="B3411" s="272"/>
    </row>
    <row r="3412" customHeight="true" spans="1:2">
      <c r="A3412" s="267"/>
      <c r="B3412" s="272"/>
    </row>
    <row r="3413" customHeight="true" spans="1:2">
      <c r="A3413" s="267"/>
      <c r="B3413" s="272"/>
    </row>
    <row r="3414" customHeight="true" spans="1:2">
      <c r="A3414" s="267"/>
      <c r="B3414" s="272"/>
    </row>
    <row r="3415" customHeight="true" spans="1:2">
      <c r="A3415" s="267"/>
      <c r="B3415" s="272"/>
    </row>
    <row r="3416" customHeight="true" spans="1:2">
      <c r="A3416" s="267"/>
      <c r="B3416" s="272"/>
    </row>
    <row r="3417" customHeight="true" spans="1:2">
      <c r="A3417" s="267"/>
      <c r="B3417" s="272"/>
    </row>
    <row r="3418" customHeight="true" spans="1:2">
      <c r="A3418" s="267"/>
      <c r="B3418" s="272"/>
    </row>
    <row r="3419" customHeight="true" spans="1:2">
      <c r="A3419" s="267"/>
      <c r="B3419" s="272"/>
    </row>
    <row r="3420" customHeight="true" spans="1:2">
      <c r="A3420" s="267"/>
      <c r="B3420" s="272"/>
    </row>
    <row r="3421" customHeight="true" spans="1:2">
      <c r="A3421" s="267"/>
      <c r="B3421" s="272"/>
    </row>
    <row r="3422" customHeight="true" spans="1:2">
      <c r="A3422" s="267"/>
      <c r="B3422" s="272"/>
    </row>
    <row r="3423" customHeight="true" spans="1:2">
      <c r="A3423" s="267"/>
      <c r="B3423" s="272"/>
    </row>
    <row r="3424" customHeight="true" spans="1:2">
      <c r="A3424" s="267"/>
      <c r="B3424" s="272"/>
    </row>
    <row r="3425" customHeight="true" spans="1:2">
      <c r="A3425" s="267"/>
      <c r="B3425" s="272"/>
    </row>
    <row r="3426" customHeight="true" spans="1:2">
      <c r="A3426" s="267"/>
      <c r="B3426" s="272"/>
    </row>
    <row r="3427" customHeight="true" spans="1:2">
      <c r="A3427" s="267"/>
      <c r="B3427" s="272"/>
    </row>
    <row r="3428" customHeight="true" spans="1:2">
      <c r="A3428" s="267"/>
      <c r="B3428" s="272"/>
    </row>
    <row r="3429" customHeight="true" spans="1:2">
      <c r="A3429" s="267"/>
      <c r="B3429" s="272"/>
    </row>
    <row r="3430" customHeight="true" spans="1:2">
      <c r="A3430" s="267"/>
      <c r="B3430" s="272"/>
    </row>
    <row r="3431" customHeight="true" spans="1:2">
      <c r="A3431" s="267"/>
      <c r="B3431" s="272"/>
    </row>
    <row r="3432" customHeight="true" spans="1:2">
      <c r="A3432" s="267"/>
      <c r="B3432" s="272"/>
    </row>
    <row r="3433" customHeight="true" spans="1:2">
      <c r="A3433" s="267"/>
      <c r="B3433" s="272"/>
    </row>
    <row r="3434" customHeight="true" spans="1:2">
      <c r="A3434" s="267"/>
      <c r="B3434" s="272"/>
    </row>
    <row r="3435" customHeight="true" spans="1:2">
      <c r="A3435" s="267"/>
      <c r="B3435" s="272"/>
    </row>
    <row r="3436" customHeight="true" spans="1:2">
      <c r="A3436" s="267"/>
      <c r="B3436" s="272"/>
    </row>
    <row r="3437" customHeight="true" spans="1:2">
      <c r="A3437" s="267"/>
      <c r="B3437" s="272"/>
    </row>
    <row r="3438" customHeight="true" spans="1:2">
      <c r="A3438" s="267"/>
      <c r="B3438" s="272"/>
    </row>
    <row r="3439" customHeight="true" spans="1:2">
      <c r="A3439" s="267"/>
      <c r="B3439" s="272"/>
    </row>
    <row r="3440" customHeight="true" spans="1:2">
      <c r="A3440" s="267"/>
      <c r="B3440" s="272"/>
    </row>
    <row r="3441" customHeight="true" spans="1:2">
      <c r="A3441" s="267"/>
      <c r="B3441" s="272"/>
    </row>
    <row r="3442" customHeight="true" spans="1:2">
      <c r="A3442" s="267"/>
      <c r="B3442" s="272"/>
    </row>
    <row r="3443" customHeight="true" spans="1:2">
      <c r="A3443" s="267"/>
      <c r="B3443" s="272"/>
    </row>
    <row r="3444" customHeight="true" spans="1:2">
      <c r="A3444" s="267"/>
      <c r="B3444" s="272"/>
    </row>
    <row r="3445" customHeight="true" spans="1:2">
      <c r="A3445" s="267"/>
      <c r="B3445" s="272"/>
    </row>
    <row r="3446" customHeight="true" spans="1:2">
      <c r="A3446" s="267"/>
      <c r="B3446" s="272"/>
    </row>
    <row r="3447" customHeight="true" spans="1:2">
      <c r="A3447" s="267"/>
      <c r="B3447" s="272"/>
    </row>
    <row r="3448" customHeight="true" spans="1:2">
      <c r="A3448" s="267"/>
      <c r="B3448" s="272"/>
    </row>
    <row r="3449" customHeight="true" spans="1:2">
      <c r="A3449" s="267"/>
      <c r="B3449" s="272"/>
    </row>
    <row r="3450" customHeight="true" spans="1:2">
      <c r="A3450" s="267"/>
      <c r="B3450" s="272"/>
    </row>
    <row r="3451" customHeight="true" spans="1:2">
      <c r="A3451" s="267"/>
      <c r="B3451" s="272"/>
    </row>
    <row r="3452" customHeight="true" spans="1:2">
      <c r="A3452" s="267"/>
      <c r="B3452" s="272"/>
    </row>
    <row r="3453" customHeight="true" spans="1:2">
      <c r="A3453" s="267"/>
      <c r="B3453" s="272"/>
    </row>
    <row r="3454" customHeight="true" spans="1:2">
      <c r="A3454" s="267"/>
      <c r="B3454" s="272"/>
    </row>
    <row r="3455" customHeight="true" spans="1:2">
      <c r="A3455" s="267"/>
      <c r="B3455" s="272"/>
    </row>
    <row r="3456" customHeight="true" spans="1:2">
      <c r="A3456" s="267"/>
      <c r="B3456" s="272"/>
    </row>
    <row r="3457" customHeight="true" spans="1:2">
      <c r="A3457" s="267"/>
      <c r="B3457" s="272"/>
    </row>
    <row r="3458" customHeight="true" spans="1:2">
      <c r="A3458" s="267"/>
      <c r="B3458" s="272"/>
    </row>
    <row r="3459" customHeight="true" spans="1:2">
      <c r="A3459" s="267"/>
      <c r="B3459" s="272"/>
    </row>
    <row r="3460" customHeight="true" spans="1:2">
      <c r="A3460" s="267"/>
      <c r="B3460" s="272"/>
    </row>
    <row r="3461" customHeight="true" spans="1:2">
      <c r="A3461" s="267"/>
      <c r="B3461" s="272"/>
    </row>
    <row r="3462" customHeight="true" spans="1:2">
      <c r="A3462" s="267"/>
      <c r="B3462" s="272"/>
    </row>
    <row r="3463" customHeight="true" spans="1:2">
      <c r="A3463" s="267"/>
      <c r="B3463" s="272"/>
    </row>
    <row r="3464" customHeight="true" spans="1:2">
      <c r="A3464" s="267"/>
      <c r="B3464" s="272"/>
    </row>
    <row r="3465" customHeight="true" spans="1:2">
      <c r="A3465" s="267"/>
      <c r="B3465" s="272"/>
    </row>
    <row r="3466" customHeight="true" spans="1:2">
      <c r="A3466" s="267"/>
      <c r="B3466" s="272"/>
    </row>
    <row r="3467" customHeight="true" spans="1:2">
      <c r="A3467" s="267"/>
      <c r="B3467" s="272"/>
    </row>
    <row r="3468" customHeight="true" spans="1:2">
      <c r="A3468" s="267"/>
      <c r="B3468" s="272"/>
    </row>
    <row r="3469" customHeight="true" spans="1:2">
      <c r="A3469" s="267"/>
      <c r="B3469" s="272"/>
    </row>
    <row r="3470" customHeight="true" spans="1:2">
      <c r="A3470" s="267"/>
      <c r="B3470" s="272"/>
    </row>
    <row r="3471" customHeight="true" spans="1:2">
      <c r="A3471" s="267"/>
      <c r="B3471" s="272"/>
    </row>
    <row r="3472" customHeight="true" spans="1:2">
      <c r="A3472" s="267"/>
      <c r="B3472" s="272"/>
    </row>
    <row r="3473" customHeight="true" spans="1:2">
      <c r="A3473" s="267"/>
      <c r="B3473" s="272"/>
    </row>
    <row r="3474" customHeight="true" spans="1:2">
      <c r="A3474" s="267"/>
      <c r="B3474" s="272"/>
    </row>
    <row r="3475" customHeight="true" spans="1:2">
      <c r="A3475" s="267"/>
      <c r="B3475" s="272"/>
    </row>
    <row r="3476" customHeight="true" spans="1:2">
      <c r="A3476" s="267"/>
      <c r="B3476" s="272"/>
    </row>
    <row r="3477" customHeight="true" spans="1:2">
      <c r="A3477" s="267"/>
      <c r="B3477" s="272"/>
    </row>
    <row r="3478" customHeight="true" spans="1:2">
      <c r="A3478" s="267"/>
      <c r="B3478" s="272"/>
    </row>
    <row r="3479" customHeight="true" spans="1:2">
      <c r="A3479" s="267"/>
      <c r="B3479" s="272"/>
    </row>
    <row r="3480" customHeight="true" spans="1:2">
      <c r="A3480" s="267"/>
      <c r="B3480" s="272"/>
    </row>
    <row r="3481" customHeight="true" spans="1:2">
      <c r="A3481" s="267"/>
      <c r="B3481" s="272"/>
    </row>
    <row r="3482" customHeight="true" spans="1:2">
      <c r="A3482" s="267"/>
      <c r="B3482" s="272"/>
    </row>
    <row r="3483" customHeight="true" spans="1:2">
      <c r="A3483" s="267"/>
      <c r="B3483" s="272"/>
    </row>
    <row r="3484" customHeight="true" spans="1:2">
      <c r="A3484" s="267"/>
      <c r="B3484" s="272"/>
    </row>
    <row r="3485" customHeight="true" spans="1:2">
      <c r="A3485" s="267"/>
      <c r="B3485" s="272"/>
    </row>
    <row r="3486" customHeight="true" spans="1:2">
      <c r="A3486" s="267"/>
      <c r="B3486" s="272"/>
    </row>
    <row r="3487" customHeight="true" spans="1:2">
      <c r="A3487" s="267"/>
      <c r="B3487" s="272"/>
    </row>
    <row r="3488" customHeight="true" spans="1:2">
      <c r="A3488" s="267"/>
      <c r="B3488" s="272"/>
    </row>
    <row r="3489" customHeight="true" spans="1:2">
      <c r="A3489" s="267"/>
      <c r="B3489" s="272"/>
    </row>
    <row r="3490" customHeight="true" spans="1:2">
      <c r="A3490" s="267"/>
      <c r="B3490" s="272"/>
    </row>
    <row r="3491" customHeight="true" spans="1:2">
      <c r="A3491" s="267"/>
      <c r="B3491" s="272"/>
    </row>
    <row r="3492" customHeight="true" spans="1:2">
      <c r="A3492" s="267"/>
      <c r="B3492" s="272"/>
    </row>
    <row r="3493" customHeight="true" spans="1:2">
      <c r="A3493" s="267"/>
      <c r="B3493" s="272"/>
    </row>
    <row r="3494" customHeight="true" spans="1:2">
      <c r="A3494" s="267"/>
      <c r="B3494" s="272"/>
    </row>
    <row r="3495" customHeight="true" spans="1:2">
      <c r="A3495" s="267"/>
      <c r="B3495" s="272"/>
    </row>
    <row r="3496" customHeight="true" spans="1:2">
      <c r="A3496" s="267"/>
      <c r="B3496" s="272"/>
    </row>
    <row r="3497" customHeight="true" spans="1:2">
      <c r="A3497" s="267"/>
      <c r="B3497" s="272"/>
    </row>
    <row r="3498" customHeight="true" spans="1:2">
      <c r="A3498" s="267"/>
      <c r="B3498" s="272"/>
    </row>
    <row r="3499" customHeight="true" spans="1:2">
      <c r="A3499" s="267"/>
      <c r="B3499" s="272"/>
    </row>
    <row r="3500" customHeight="true" spans="1:2">
      <c r="A3500" s="267"/>
      <c r="B3500" s="272"/>
    </row>
    <row r="3501" customHeight="true" spans="1:2">
      <c r="A3501" s="267"/>
      <c r="B3501" s="272"/>
    </row>
    <row r="3502" customHeight="true" spans="1:2">
      <c r="A3502" s="267"/>
      <c r="B3502" s="272"/>
    </row>
    <row r="3503" customHeight="true" spans="1:2">
      <c r="A3503" s="267"/>
      <c r="B3503" s="272"/>
    </row>
    <row r="3504" customHeight="true" spans="1:2">
      <c r="A3504" s="267"/>
      <c r="B3504" s="272"/>
    </row>
    <row r="3505" customHeight="true" spans="1:2">
      <c r="A3505" s="267"/>
      <c r="B3505" s="272"/>
    </row>
    <row r="3506" customHeight="true" spans="1:2">
      <c r="A3506" s="267"/>
      <c r="B3506" s="272"/>
    </row>
    <row r="3507" customHeight="true" spans="1:2">
      <c r="A3507" s="267"/>
      <c r="B3507" s="272"/>
    </row>
    <row r="3508" customHeight="true" spans="1:2">
      <c r="A3508" s="267"/>
      <c r="B3508" s="272"/>
    </row>
    <row r="3509" customHeight="true" spans="1:2">
      <c r="A3509" s="267"/>
      <c r="B3509" s="272"/>
    </row>
    <row r="3510" customHeight="true" spans="1:2">
      <c r="A3510" s="267"/>
      <c r="B3510" s="272"/>
    </row>
    <row r="3511" customHeight="true" spans="1:2">
      <c r="A3511" s="267"/>
      <c r="B3511" s="272"/>
    </row>
    <row r="3512" customHeight="true" spans="1:2">
      <c r="A3512" s="267"/>
      <c r="B3512" s="272"/>
    </row>
    <row r="3513" customHeight="true" spans="1:2">
      <c r="A3513" s="267"/>
      <c r="B3513" s="272"/>
    </row>
    <row r="3514" customHeight="true" spans="1:2">
      <c r="A3514" s="267"/>
      <c r="B3514" s="272"/>
    </row>
    <row r="3515" customHeight="true" spans="1:2">
      <c r="A3515" s="267"/>
      <c r="B3515" s="272"/>
    </row>
    <row r="3516" customHeight="true" spans="1:2">
      <c r="A3516" s="267"/>
      <c r="B3516" s="272"/>
    </row>
    <row r="3517" customHeight="true" spans="1:2">
      <c r="A3517" s="267"/>
      <c r="B3517" s="272"/>
    </row>
    <row r="3518" customHeight="true" spans="1:2">
      <c r="A3518" s="267"/>
      <c r="B3518" s="272"/>
    </row>
    <row r="3519" customHeight="true" spans="1:2">
      <c r="A3519" s="267"/>
      <c r="B3519" s="272"/>
    </row>
    <row r="3520" customHeight="true" spans="1:2">
      <c r="A3520" s="267"/>
      <c r="B3520" s="272"/>
    </row>
    <row r="3521" customHeight="true" spans="1:2">
      <c r="A3521" s="267"/>
      <c r="B3521" s="272"/>
    </row>
    <row r="3522" customHeight="true" spans="1:2">
      <c r="A3522" s="267"/>
      <c r="B3522" s="272"/>
    </row>
    <row r="3523" customHeight="true" spans="1:2">
      <c r="A3523" s="267"/>
      <c r="B3523" s="272"/>
    </row>
    <row r="3524" customHeight="true" spans="1:2">
      <c r="A3524" s="267"/>
      <c r="B3524" s="272"/>
    </row>
    <row r="3525" customHeight="true" spans="1:2">
      <c r="A3525" s="267"/>
      <c r="B3525" s="272"/>
    </row>
    <row r="3526" customHeight="true" spans="1:2">
      <c r="A3526" s="267"/>
      <c r="B3526" s="272"/>
    </row>
    <row r="3527" customHeight="true" spans="1:2">
      <c r="A3527" s="267"/>
      <c r="B3527" s="272"/>
    </row>
    <row r="3528" customHeight="true" spans="1:2">
      <c r="A3528" s="267"/>
      <c r="B3528" s="272"/>
    </row>
    <row r="3529" customHeight="true" spans="1:2">
      <c r="A3529" s="267"/>
      <c r="B3529" s="272"/>
    </row>
    <row r="3530" customHeight="true" spans="1:2">
      <c r="A3530" s="267"/>
      <c r="B3530" s="272"/>
    </row>
    <row r="3531" customHeight="true" spans="1:2">
      <c r="A3531" s="267"/>
      <c r="B3531" s="272"/>
    </row>
    <row r="3532" customHeight="true" spans="1:2">
      <c r="A3532" s="267"/>
      <c r="B3532" s="272"/>
    </row>
    <row r="3533" customHeight="true" spans="1:2">
      <c r="A3533" s="267"/>
      <c r="B3533" s="272"/>
    </row>
    <row r="3534" customHeight="true" spans="1:2">
      <c r="A3534" s="267"/>
      <c r="B3534" s="272"/>
    </row>
    <row r="3535" customHeight="true" spans="1:2">
      <c r="A3535" s="267"/>
      <c r="B3535" s="272"/>
    </row>
    <row r="3536" customHeight="true" spans="1:2">
      <c r="A3536" s="267"/>
      <c r="B3536" s="272"/>
    </row>
    <row r="3537" customHeight="true" spans="1:2">
      <c r="A3537" s="267"/>
      <c r="B3537" s="272"/>
    </row>
    <row r="3538" customHeight="true" spans="1:2">
      <c r="A3538" s="267"/>
      <c r="B3538" s="272"/>
    </row>
    <row r="3539" customHeight="true" spans="1:2">
      <c r="A3539" s="267"/>
      <c r="B3539" s="272"/>
    </row>
    <row r="3540" customHeight="true" spans="1:2">
      <c r="A3540" s="267"/>
      <c r="B3540" s="272"/>
    </row>
    <row r="3541" customHeight="true" spans="1:2">
      <c r="A3541" s="267"/>
      <c r="B3541" s="272"/>
    </row>
    <row r="3542" customHeight="true" spans="1:2">
      <c r="A3542" s="267"/>
      <c r="B3542" s="272"/>
    </row>
    <row r="3543" customHeight="true" spans="1:2">
      <c r="A3543" s="267"/>
      <c r="B3543" s="272"/>
    </row>
    <row r="3544" customHeight="true" spans="1:2">
      <c r="A3544" s="267"/>
      <c r="B3544" s="272"/>
    </row>
    <row r="3545" customHeight="true" spans="1:2">
      <c r="A3545" s="267"/>
      <c r="B3545" s="272"/>
    </row>
    <row r="3546" customHeight="true" spans="1:2">
      <c r="A3546" s="267"/>
      <c r="B3546" s="272"/>
    </row>
    <row r="3547" customHeight="true" spans="1:2">
      <c r="A3547" s="267"/>
      <c r="B3547" s="272"/>
    </row>
    <row r="3548" customHeight="true" spans="1:2">
      <c r="A3548" s="267"/>
      <c r="B3548" s="272"/>
    </row>
    <row r="3549" customHeight="true" spans="1:2">
      <c r="A3549" s="267"/>
      <c r="B3549" s="272"/>
    </row>
    <row r="3550" customHeight="true" spans="1:2">
      <c r="A3550" s="267"/>
      <c r="B3550" s="272"/>
    </row>
    <row r="3551" customHeight="true" spans="1:2">
      <c r="A3551" s="267"/>
      <c r="B3551" s="272"/>
    </row>
    <row r="3552" customHeight="true" spans="1:2">
      <c r="A3552" s="267"/>
      <c r="B3552" s="272"/>
    </row>
    <row r="3553" customHeight="true" spans="1:2">
      <c r="A3553" s="267"/>
      <c r="B3553" s="272"/>
    </row>
    <row r="3554" customHeight="true" spans="1:2">
      <c r="A3554" s="267"/>
      <c r="B3554" s="272"/>
    </row>
    <row r="3555" customHeight="true" spans="1:2">
      <c r="A3555" s="267"/>
      <c r="B3555" s="272"/>
    </row>
    <row r="3556" customHeight="true" spans="1:2">
      <c r="A3556" s="267"/>
      <c r="B3556" s="272"/>
    </row>
    <row r="3557" customHeight="true" spans="1:2">
      <c r="A3557" s="267"/>
      <c r="B3557" s="272"/>
    </row>
    <row r="3558" customHeight="true" spans="1:2">
      <c r="A3558" s="267"/>
      <c r="B3558" s="272"/>
    </row>
    <row r="3559" customHeight="true" spans="1:2">
      <c r="A3559" s="267"/>
      <c r="B3559" s="272"/>
    </row>
    <row r="3560" customHeight="true" spans="1:2">
      <c r="A3560" s="267"/>
      <c r="B3560" s="272"/>
    </row>
    <row r="3561" customHeight="true" spans="1:2">
      <c r="A3561" s="267"/>
      <c r="B3561" s="272"/>
    </row>
    <row r="3562" customHeight="true" spans="1:2">
      <c r="A3562" s="267"/>
      <c r="B3562" s="272"/>
    </row>
    <row r="3563" customHeight="true" spans="1:2">
      <c r="A3563" s="267"/>
      <c r="B3563" s="272"/>
    </row>
    <row r="3564" customHeight="true" spans="1:2">
      <c r="A3564" s="267"/>
      <c r="B3564" s="272"/>
    </row>
    <row r="3565" customHeight="true" spans="1:2">
      <c r="A3565" s="267"/>
      <c r="B3565" s="272"/>
    </row>
    <row r="3566" customHeight="true" spans="1:2">
      <c r="A3566" s="267"/>
      <c r="B3566" s="272"/>
    </row>
    <row r="3567" customHeight="true" spans="1:2">
      <c r="A3567" s="267"/>
      <c r="B3567" s="272"/>
    </row>
    <row r="3568" customHeight="true" spans="1:2">
      <c r="A3568" s="267"/>
      <c r="B3568" s="272"/>
    </row>
    <row r="3569" customHeight="true" spans="1:2">
      <c r="A3569" s="267"/>
      <c r="B3569" s="272"/>
    </row>
    <row r="3570" customHeight="true" spans="1:2">
      <c r="A3570" s="267"/>
      <c r="B3570" s="272"/>
    </row>
    <row r="3571" customHeight="true" spans="1:2">
      <c r="A3571" s="267"/>
      <c r="B3571" s="272"/>
    </row>
    <row r="3572" customHeight="true" spans="1:2">
      <c r="A3572" s="267"/>
      <c r="B3572" s="272"/>
    </row>
    <row r="3573" customHeight="true" spans="1:2">
      <c r="A3573" s="267"/>
      <c r="B3573" s="272"/>
    </row>
    <row r="3574" customHeight="true" spans="1:2">
      <c r="A3574" s="267"/>
      <c r="B3574" s="272"/>
    </row>
    <row r="3575" customHeight="true" spans="1:2">
      <c r="A3575" s="267"/>
      <c r="B3575" s="272"/>
    </row>
    <row r="3576" customHeight="true" spans="1:2">
      <c r="A3576" s="267"/>
      <c r="B3576" s="272"/>
    </row>
    <row r="3577" customHeight="true" spans="1:2">
      <c r="A3577" s="267"/>
      <c r="B3577" s="272"/>
    </row>
    <row r="3578" customHeight="true" spans="1:2">
      <c r="A3578" s="267"/>
      <c r="B3578" s="272"/>
    </row>
    <row r="3579" customHeight="true" spans="1:2">
      <c r="A3579" s="267"/>
      <c r="B3579" s="272"/>
    </row>
    <row r="3580" customHeight="true" spans="1:2">
      <c r="A3580" s="267"/>
      <c r="B3580" s="272"/>
    </row>
    <row r="3581" customHeight="true" spans="1:2">
      <c r="A3581" s="267"/>
      <c r="B3581" s="272"/>
    </row>
    <row r="3582" customHeight="true" spans="1:2">
      <c r="A3582" s="267"/>
      <c r="B3582" s="272"/>
    </row>
    <row r="3583" customHeight="true" spans="1:2">
      <c r="A3583" s="267"/>
      <c r="B3583" s="272"/>
    </row>
    <row r="3584" customHeight="true" spans="1:2">
      <c r="A3584" s="267"/>
      <c r="B3584" s="272"/>
    </row>
    <row r="3585" customHeight="true" spans="1:2">
      <c r="A3585" s="267"/>
      <c r="B3585" s="272"/>
    </row>
    <row r="3586" customHeight="true" spans="1:2">
      <c r="A3586" s="267"/>
      <c r="B3586" s="272"/>
    </row>
    <row r="3587" customHeight="true" spans="1:2">
      <c r="A3587" s="267"/>
      <c r="B3587" s="272"/>
    </row>
    <row r="3588" customHeight="true" spans="1:2">
      <c r="A3588" s="267"/>
      <c r="B3588" s="272"/>
    </row>
    <row r="3589" customHeight="true" spans="1:2">
      <c r="A3589" s="267"/>
      <c r="B3589" s="272"/>
    </row>
    <row r="3590" customHeight="true" spans="1:2">
      <c r="A3590" s="267"/>
      <c r="B3590" s="272"/>
    </row>
    <row r="3591" customHeight="true" spans="1:2">
      <c r="A3591" s="267"/>
      <c r="B3591" s="272"/>
    </row>
    <row r="3592" customHeight="true" spans="1:2">
      <c r="A3592" s="267"/>
      <c r="B3592" s="272"/>
    </row>
    <row r="3593" customHeight="true" spans="1:2">
      <c r="A3593" s="267"/>
      <c r="B3593" s="272"/>
    </row>
    <row r="3594" customHeight="true" spans="1:2">
      <c r="A3594" s="267"/>
      <c r="B3594" s="272"/>
    </row>
    <row r="3595" customHeight="true" spans="1:2">
      <c r="A3595" s="267"/>
      <c r="B3595" s="272"/>
    </row>
    <row r="3596" customHeight="true" spans="1:2">
      <c r="A3596" s="267"/>
      <c r="B3596" s="272"/>
    </row>
    <row r="3597" customHeight="true" spans="1:2">
      <c r="A3597" s="267"/>
      <c r="B3597" s="272"/>
    </row>
    <row r="3598" customHeight="true" spans="1:2">
      <c r="A3598" s="267"/>
      <c r="B3598" s="272"/>
    </row>
    <row r="3599" customHeight="true" spans="1:2">
      <c r="A3599" s="267"/>
      <c r="B3599" s="272"/>
    </row>
    <row r="3600" customHeight="true" spans="1:2">
      <c r="A3600" s="267"/>
      <c r="B3600" s="272"/>
    </row>
    <row r="3601" customHeight="true" spans="1:2">
      <c r="A3601" s="267"/>
      <c r="B3601" s="272"/>
    </row>
    <row r="3602" customHeight="true" spans="1:2">
      <c r="A3602" s="267"/>
      <c r="B3602" s="272"/>
    </row>
    <row r="3603" customHeight="true" spans="1:2">
      <c r="A3603" s="267"/>
      <c r="B3603" s="272"/>
    </row>
    <row r="3604" customHeight="true" spans="1:2">
      <c r="A3604" s="267"/>
      <c r="B3604" s="272"/>
    </row>
    <row r="3605" customHeight="true" spans="1:2">
      <c r="A3605" s="267"/>
      <c r="B3605" s="272"/>
    </row>
    <row r="3606" customHeight="true" spans="1:2">
      <c r="A3606" s="267"/>
      <c r="B3606" s="272"/>
    </row>
    <row r="3607" customHeight="true" spans="1:2">
      <c r="A3607" s="267"/>
      <c r="B3607" s="272"/>
    </row>
    <row r="3608" customHeight="true" spans="1:2">
      <c r="A3608" s="267"/>
      <c r="B3608" s="272"/>
    </row>
    <row r="3609" customHeight="true" spans="1:2">
      <c r="A3609" s="267"/>
      <c r="B3609" s="272"/>
    </row>
    <row r="3610" customHeight="true" spans="1:2">
      <c r="A3610" s="267"/>
      <c r="B3610" s="272"/>
    </row>
    <row r="3611" customHeight="true" spans="1:2">
      <c r="A3611" s="267"/>
      <c r="B3611" s="272"/>
    </row>
    <row r="3612" customHeight="true" spans="1:2">
      <c r="A3612" s="267"/>
      <c r="B3612" s="272"/>
    </row>
    <row r="3613" customHeight="true" spans="1:2">
      <c r="A3613" s="267"/>
      <c r="B3613" s="272"/>
    </row>
    <row r="3614" customHeight="true" spans="1:2">
      <c r="A3614" s="267"/>
      <c r="B3614" s="272"/>
    </row>
    <row r="3615" customHeight="true" spans="1:2">
      <c r="A3615" s="267"/>
      <c r="B3615" s="272"/>
    </row>
    <row r="3616" customHeight="true" spans="1:2">
      <c r="A3616" s="267"/>
      <c r="B3616" s="272"/>
    </row>
    <row r="3617" customHeight="true" spans="1:2">
      <c r="A3617" s="267"/>
      <c r="B3617" s="272"/>
    </row>
    <row r="3618" customHeight="true" spans="1:2">
      <c r="A3618" s="267"/>
      <c r="B3618" s="272"/>
    </row>
    <row r="3619" customHeight="true" spans="1:2">
      <c r="A3619" s="267"/>
      <c r="B3619" s="272"/>
    </row>
    <row r="3620" customHeight="true" spans="1:2">
      <c r="A3620" s="267"/>
      <c r="B3620" s="272"/>
    </row>
    <row r="3621" customHeight="true" spans="1:2">
      <c r="A3621" s="267"/>
      <c r="B3621" s="272"/>
    </row>
    <row r="3622" customHeight="true" spans="1:2">
      <c r="A3622" s="267"/>
      <c r="B3622" s="272"/>
    </row>
    <row r="3623" customHeight="true" spans="1:2">
      <c r="A3623" s="267"/>
      <c r="B3623" s="272"/>
    </row>
    <row r="3624" customHeight="true" spans="1:2">
      <c r="A3624" s="267"/>
      <c r="B3624" s="272"/>
    </row>
    <row r="3625" customHeight="true" spans="1:2">
      <c r="A3625" s="267"/>
      <c r="B3625" s="272"/>
    </row>
    <row r="3626" customHeight="true" spans="1:2">
      <c r="A3626" s="267"/>
      <c r="B3626" s="272"/>
    </row>
    <row r="3627" customHeight="true" spans="1:2">
      <c r="A3627" s="267"/>
      <c r="B3627" s="272"/>
    </row>
    <row r="3628" customHeight="true" spans="1:2">
      <c r="A3628" s="267"/>
      <c r="B3628" s="272"/>
    </row>
    <row r="3629" customHeight="true" spans="1:2">
      <c r="A3629" s="267"/>
      <c r="B3629" s="272"/>
    </row>
    <row r="3630" customHeight="true" spans="1:2">
      <c r="A3630" s="267"/>
      <c r="B3630" s="272"/>
    </row>
    <row r="3631" customHeight="true" spans="1:2">
      <c r="A3631" s="267"/>
      <c r="B3631" s="272"/>
    </row>
    <row r="3632" customHeight="true" spans="1:2">
      <c r="A3632" s="267"/>
      <c r="B3632" s="272"/>
    </row>
    <row r="3633" customHeight="true" spans="1:2">
      <c r="A3633" s="267"/>
      <c r="B3633" s="272"/>
    </row>
    <row r="3634" customHeight="true" spans="1:2">
      <c r="A3634" s="267"/>
      <c r="B3634" s="272"/>
    </row>
    <row r="3635" customHeight="true" spans="1:2">
      <c r="A3635" s="267"/>
      <c r="B3635" s="272"/>
    </row>
    <row r="3636" customHeight="true" spans="1:2">
      <c r="A3636" s="267"/>
      <c r="B3636" s="272"/>
    </row>
    <row r="3637" customHeight="true" spans="1:2">
      <c r="A3637" s="267"/>
      <c r="B3637" s="272"/>
    </row>
    <row r="3638" customHeight="true" spans="1:2">
      <c r="A3638" s="267"/>
      <c r="B3638" s="272"/>
    </row>
    <row r="3639" customHeight="true" spans="1:2">
      <c r="A3639" s="267"/>
      <c r="B3639" s="272"/>
    </row>
    <row r="3640" customHeight="true" spans="1:2">
      <c r="A3640" s="267"/>
      <c r="B3640" s="272"/>
    </row>
    <row r="3641" customHeight="true" spans="1:2">
      <c r="A3641" s="267"/>
      <c r="B3641" s="272"/>
    </row>
    <row r="3642" customHeight="true" spans="1:2">
      <c r="A3642" s="267"/>
      <c r="B3642" s="272"/>
    </row>
    <row r="3643" customHeight="true" spans="1:2">
      <c r="A3643" s="267"/>
      <c r="B3643" s="272"/>
    </row>
    <row r="3644" customHeight="true" spans="1:2">
      <c r="A3644" s="267"/>
      <c r="B3644" s="272"/>
    </row>
    <row r="3645" customHeight="true" spans="1:2">
      <c r="A3645" s="267"/>
      <c r="B3645" s="272"/>
    </row>
    <row r="3646" customHeight="true" spans="1:2">
      <c r="A3646" s="267"/>
      <c r="B3646" s="272"/>
    </row>
    <row r="3647" customHeight="true" spans="1:2">
      <c r="A3647" s="267"/>
      <c r="B3647" s="272"/>
    </row>
    <row r="3648" customHeight="true" spans="1:2">
      <c r="A3648" s="267"/>
      <c r="B3648" s="272"/>
    </row>
    <row r="3649" customHeight="true" spans="1:2">
      <c r="A3649" s="267"/>
      <c r="B3649" s="272"/>
    </row>
    <row r="3650" customHeight="true" spans="1:2">
      <c r="A3650" s="267"/>
      <c r="B3650" s="272"/>
    </row>
    <row r="3651" customHeight="true" spans="1:2">
      <c r="A3651" s="267"/>
      <c r="B3651" s="272"/>
    </row>
    <row r="3652" customHeight="true" spans="1:2">
      <c r="A3652" s="267"/>
      <c r="B3652" s="272"/>
    </row>
    <row r="3653" customHeight="true" spans="1:2">
      <c r="A3653" s="267"/>
      <c r="B3653" s="272"/>
    </row>
    <row r="3654" customHeight="true" spans="1:2">
      <c r="A3654" s="267"/>
      <c r="B3654" s="272"/>
    </row>
    <row r="3655" customHeight="true" spans="1:2">
      <c r="A3655" s="267"/>
      <c r="B3655" s="272"/>
    </row>
    <row r="3656" customHeight="true" spans="1:2">
      <c r="A3656" s="267"/>
      <c r="B3656" s="272"/>
    </row>
    <row r="3657" customHeight="true" spans="1:2">
      <c r="A3657" s="267"/>
      <c r="B3657" s="272"/>
    </row>
    <row r="3658" customHeight="true" spans="1:2">
      <c r="A3658" s="267"/>
      <c r="B3658" s="272"/>
    </row>
    <row r="3659" customHeight="true" spans="1:2">
      <c r="A3659" s="267"/>
      <c r="B3659" s="272"/>
    </row>
    <row r="3660" customHeight="true" spans="1:2">
      <c r="A3660" s="267"/>
      <c r="B3660" s="272"/>
    </row>
    <row r="3661" customHeight="true" spans="1:2">
      <c r="A3661" s="267"/>
      <c r="B3661" s="272"/>
    </row>
    <row r="3662" customHeight="true" spans="1:2">
      <c r="A3662" s="267"/>
      <c r="B3662" s="272"/>
    </row>
    <row r="3663" customHeight="true" spans="1:2">
      <c r="A3663" s="267"/>
      <c r="B3663" s="272"/>
    </row>
    <row r="3664" customHeight="true" spans="1:2">
      <c r="A3664" s="267"/>
      <c r="B3664" s="272"/>
    </row>
    <row r="3665" customHeight="true" spans="1:2">
      <c r="A3665" s="267"/>
      <c r="B3665" s="272"/>
    </row>
    <row r="3666" customHeight="true" spans="1:2">
      <c r="A3666" s="267"/>
      <c r="B3666" s="272"/>
    </row>
    <row r="3667" customHeight="true" spans="1:2">
      <c r="A3667" s="267"/>
      <c r="B3667" s="272"/>
    </row>
    <row r="3668" customHeight="true" spans="1:2">
      <c r="A3668" s="267"/>
      <c r="B3668" s="272"/>
    </row>
    <row r="3669" customHeight="true" spans="1:2">
      <c r="A3669" s="267"/>
      <c r="B3669" s="272"/>
    </row>
    <row r="3670" customHeight="true" spans="1:2">
      <c r="A3670" s="267"/>
      <c r="B3670" s="272"/>
    </row>
    <row r="3671" customHeight="true" spans="1:2">
      <c r="A3671" s="267"/>
      <c r="B3671" s="272"/>
    </row>
    <row r="3672" customHeight="true" spans="1:2">
      <c r="A3672" s="267"/>
      <c r="B3672" s="272"/>
    </row>
    <row r="3673" customHeight="true" spans="1:2">
      <c r="A3673" s="267"/>
      <c r="B3673" s="272"/>
    </row>
    <row r="3674" customHeight="true" spans="1:2">
      <c r="A3674" s="267"/>
      <c r="B3674" s="272"/>
    </row>
    <row r="3675" customHeight="true" spans="1:2">
      <c r="A3675" s="267"/>
      <c r="B3675" s="272"/>
    </row>
    <row r="3676" customHeight="true" spans="1:2">
      <c r="A3676" s="267"/>
      <c r="B3676" s="272"/>
    </row>
    <row r="3677" customHeight="true" spans="1:2">
      <c r="A3677" s="267"/>
      <c r="B3677" s="272"/>
    </row>
    <row r="3678" customHeight="true" spans="1:2">
      <c r="A3678" s="267"/>
      <c r="B3678" s="272"/>
    </row>
    <row r="3679" customHeight="true" spans="1:2">
      <c r="A3679" s="267"/>
      <c r="B3679" s="272"/>
    </row>
    <row r="3680" customHeight="true" spans="1:2">
      <c r="A3680" s="267"/>
      <c r="B3680" s="272"/>
    </row>
    <row r="3681" customHeight="true" spans="1:2">
      <c r="A3681" s="267"/>
      <c r="B3681" s="272"/>
    </row>
    <row r="3682" customHeight="true" spans="1:2">
      <c r="A3682" s="267"/>
      <c r="B3682" s="272"/>
    </row>
    <row r="3683" customHeight="true" spans="1:2">
      <c r="A3683" s="267"/>
      <c r="B3683" s="272"/>
    </row>
    <row r="3684" customHeight="true" spans="1:2">
      <c r="A3684" s="267"/>
      <c r="B3684" s="272"/>
    </row>
    <row r="3685" customHeight="true" spans="1:2">
      <c r="A3685" s="267"/>
      <c r="B3685" s="272"/>
    </row>
    <row r="3686" customHeight="true" spans="1:2">
      <c r="A3686" s="267"/>
      <c r="B3686" s="272"/>
    </row>
    <row r="3687" customHeight="true" spans="1:2">
      <c r="A3687" s="267"/>
      <c r="B3687" s="272"/>
    </row>
    <row r="3688" customHeight="true" spans="1:2">
      <c r="A3688" s="267"/>
      <c r="B3688" s="272"/>
    </row>
    <row r="3689" customHeight="true" spans="1:2">
      <c r="A3689" s="267"/>
      <c r="B3689" s="272"/>
    </row>
    <row r="3690" customHeight="true" spans="1:2">
      <c r="A3690" s="267"/>
      <c r="B3690" s="272"/>
    </row>
    <row r="3691" customHeight="true" spans="1:2">
      <c r="A3691" s="267"/>
      <c r="B3691" s="272"/>
    </row>
    <row r="3692" customHeight="true" spans="1:2">
      <c r="A3692" s="267"/>
      <c r="B3692" s="272"/>
    </row>
    <row r="3693" customHeight="true" spans="1:2">
      <c r="A3693" s="267"/>
      <c r="B3693" s="272"/>
    </row>
    <row r="3694" customHeight="true" spans="1:2">
      <c r="A3694" s="267"/>
      <c r="B3694" s="272"/>
    </row>
    <row r="3695" customHeight="true" spans="1:2">
      <c r="A3695" s="267"/>
      <c r="B3695" s="272"/>
    </row>
    <row r="3696" customHeight="true" spans="1:2">
      <c r="A3696" s="267"/>
      <c r="B3696" s="272"/>
    </row>
    <row r="3697" customHeight="true" spans="1:2">
      <c r="A3697" s="267"/>
      <c r="B3697" s="272"/>
    </row>
    <row r="3698" customHeight="true" spans="1:2">
      <c r="A3698" s="267"/>
      <c r="B3698" s="272"/>
    </row>
    <row r="3699" customHeight="true" spans="1:2">
      <c r="A3699" s="267"/>
      <c r="B3699" s="272"/>
    </row>
    <row r="3700" customHeight="true" spans="1:2">
      <c r="A3700" s="267"/>
      <c r="B3700" s="272"/>
    </row>
    <row r="3701" customHeight="true" spans="1:2">
      <c r="A3701" s="267"/>
      <c r="B3701" s="272"/>
    </row>
    <row r="3702" customHeight="true" spans="1:2">
      <c r="A3702" s="267"/>
      <c r="B3702" s="272"/>
    </row>
    <row r="3703" customHeight="true" spans="1:2">
      <c r="A3703" s="267"/>
      <c r="B3703" s="272"/>
    </row>
    <row r="3704" customHeight="true" spans="1:2">
      <c r="A3704" s="267"/>
      <c r="B3704" s="272"/>
    </row>
    <row r="3705" customHeight="true" spans="1:2">
      <c r="A3705" s="267"/>
      <c r="B3705" s="272"/>
    </row>
    <row r="3706" customHeight="true" spans="1:2">
      <c r="A3706" s="267"/>
      <c r="B3706" s="272"/>
    </row>
    <row r="3707" customHeight="true" spans="1:2">
      <c r="A3707" s="267"/>
      <c r="B3707" s="272"/>
    </row>
    <row r="3708" customHeight="true" spans="1:2">
      <c r="A3708" s="267"/>
      <c r="B3708" s="272"/>
    </row>
    <row r="3709" customHeight="true" spans="1:2">
      <c r="A3709" s="267"/>
      <c r="B3709" s="272"/>
    </row>
    <row r="3710" customHeight="true" spans="1:2">
      <c r="A3710" s="267"/>
      <c r="B3710" s="272"/>
    </row>
    <row r="3711" customHeight="true" spans="1:2">
      <c r="A3711" s="267"/>
      <c r="B3711" s="272"/>
    </row>
    <row r="3712" customHeight="true" spans="1:2">
      <c r="A3712" s="267"/>
      <c r="B3712" s="272"/>
    </row>
    <row r="3713" customHeight="true" spans="1:2">
      <c r="A3713" s="267"/>
      <c r="B3713" s="272"/>
    </row>
    <row r="3714" customHeight="true" spans="1:2">
      <c r="A3714" s="267"/>
      <c r="B3714" s="272"/>
    </row>
    <row r="3715" customHeight="true" spans="1:2">
      <c r="A3715" s="267"/>
      <c r="B3715" s="272"/>
    </row>
    <row r="3716" customHeight="true" spans="1:2">
      <c r="A3716" s="267"/>
      <c r="B3716" s="272"/>
    </row>
    <row r="3717" customHeight="true" spans="1:2">
      <c r="A3717" s="267"/>
      <c r="B3717" s="272"/>
    </row>
    <row r="3718" customHeight="true" spans="1:2">
      <c r="A3718" s="267"/>
      <c r="B3718" s="272"/>
    </row>
    <row r="3719" customHeight="true" spans="1:2">
      <c r="A3719" s="267"/>
      <c r="B3719" s="272"/>
    </row>
    <row r="3720" customHeight="true" spans="1:2">
      <c r="A3720" s="267"/>
      <c r="B3720" s="272"/>
    </row>
    <row r="3721" customHeight="true" spans="1:2">
      <c r="A3721" s="267"/>
      <c r="B3721" s="272"/>
    </row>
    <row r="3722" customHeight="true" spans="1:2">
      <c r="A3722" s="267"/>
      <c r="B3722" s="272"/>
    </row>
    <row r="3723" customHeight="true" spans="1:2">
      <c r="A3723" s="267"/>
      <c r="B3723" s="272"/>
    </row>
    <row r="3724" customHeight="true" spans="1:2">
      <c r="A3724" s="267"/>
      <c r="B3724" s="272"/>
    </row>
    <row r="3725" customHeight="true" spans="1:2">
      <c r="A3725" s="267"/>
      <c r="B3725" s="272"/>
    </row>
    <row r="3726" customHeight="true" spans="1:2">
      <c r="A3726" s="267"/>
      <c r="B3726" s="272"/>
    </row>
    <row r="3727" customHeight="true" spans="1:2">
      <c r="A3727" s="267"/>
      <c r="B3727" s="272"/>
    </row>
    <row r="3728" customHeight="true" spans="1:2">
      <c r="A3728" s="267"/>
      <c r="B3728" s="272"/>
    </row>
    <row r="3729" customHeight="true" spans="1:2">
      <c r="A3729" s="267"/>
      <c r="B3729" s="272"/>
    </row>
    <row r="3730" customHeight="true" spans="1:2">
      <c r="A3730" s="267"/>
      <c r="B3730" s="272"/>
    </row>
    <row r="3731" customHeight="true" spans="1:2">
      <c r="A3731" s="267"/>
      <c r="B3731" s="272"/>
    </row>
    <row r="3732" customHeight="true" spans="1:2">
      <c r="A3732" s="267"/>
      <c r="B3732" s="272"/>
    </row>
    <row r="3733" customHeight="true" spans="1:2">
      <c r="A3733" s="267"/>
      <c r="B3733" s="272"/>
    </row>
    <row r="3734" customHeight="true" spans="1:2">
      <c r="A3734" s="267"/>
      <c r="B3734" s="272"/>
    </row>
    <row r="3735" customHeight="true" spans="1:2">
      <c r="A3735" s="267"/>
      <c r="B3735" s="272"/>
    </row>
    <row r="3736" customHeight="true" spans="1:2">
      <c r="A3736" s="267"/>
      <c r="B3736" s="272"/>
    </row>
    <row r="3737" customHeight="true" spans="1:2">
      <c r="A3737" s="267"/>
      <c r="B3737" s="272"/>
    </row>
    <row r="3738" customHeight="true" spans="1:2">
      <c r="A3738" s="267"/>
      <c r="B3738" s="272"/>
    </row>
    <row r="3739" customHeight="true" spans="1:2">
      <c r="A3739" s="267"/>
      <c r="B3739" s="272"/>
    </row>
    <row r="3740" customHeight="true" spans="1:2">
      <c r="A3740" s="267"/>
      <c r="B3740" s="272"/>
    </row>
    <row r="3741" customHeight="true" spans="1:2">
      <c r="A3741" s="267"/>
      <c r="B3741" s="272"/>
    </row>
    <row r="3742" customHeight="true" spans="1:2">
      <c r="A3742" s="267"/>
      <c r="B3742" s="272"/>
    </row>
    <row r="3743" customHeight="true" spans="1:2">
      <c r="A3743" s="267"/>
      <c r="B3743" s="272"/>
    </row>
    <row r="3744" customHeight="true" spans="1:2">
      <c r="A3744" s="267"/>
      <c r="B3744" s="272"/>
    </row>
    <row r="3745" customHeight="true" spans="1:2">
      <c r="A3745" s="267"/>
      <c r="B3745" s="272"/>
    </row>
    <row r="3746" customHeight="true" spans="1:2">
      <c r="A3746" s="267"/>
      <c r="B3746" s="272"/>
    </row>
    <row r="3747" customHeight="true" spans="1:2">
      <c r="A3747" s="267"/>
      <c r="B3747" s="272"/>
    </row>
    <row r="3748" customHeight="true" spans="1:2">
      <c r="A3748" s="267"/>
      <c r="B3748" s="272"/>
    </row>
    <row r="3749" customHeight="true" spans="1:2">
      <c r="A3749" s="267"/>
      <c r="B3749" s="272"/>
    </row>
    <row r="3750" customHeight="true" spans="1:2">
      <c r="A3750" s="267"/>
      <c r="B3750" s="272"/>
    </row>
    <row r="3751" customHeight="true" spans="1:2">
      <c r="A3751" s="267"/>
      <c r="B3751" s="272"/>
    </row>
    <row r="3752" customHeight="true" spans="1:2">
      <c r="A3752" s="267"/>
      <c r="B3752" s="272"/>
    </row>
    <row r="3753" customHeight="true" spans="1:2">
      <c r="A3753" s="267"/>
      <c r="B3753" s="272"/>
    </row>
    <row r="3754" customHeight="true" spans="1:2">
      <c r="A3754" s="267"/>
      <c r="B3754" s="272"/>
    </row>
    <row r="3755" customHeight="true" spans="1:2">
      <c r="A3755" s="267"/>
      <c r="B3755" s="272"/>
    </row>
    <row r="3756" customHeight="true" spans="1:2">
      <c r="A3756" s="267"/>
      <c r="B3756" s="272"/>
    </row>
    <row r="3757" customHeight="true" spans="1:2">
      <c r="A3757" s="267"/>
      <c r="B3757" s="272"/>
    </row>
    <row r="3758" customHeight="true" spans="1:2">
      <c r="A3758" s="267"/>
      <c r="B3758" s="272"/>
    </row>
    <row r="3759" customHeight="true" spans="1:2">
      <c r="A3759" s="267"/>
      <c r="B3759" s="272"/>
    </row>
    <row r="3760" customHeight="true" spans="1:2">
      <c r="A3760" s="267"/>
      <c r="B3760" s="272"/>
    </row>
    <row r="3761" customHeight="true" spans="1:2">
      <c r="A3761" s="267"/>
      <c r="B3761" s="272"/>
    </row>
    <row r="3762" customHeight="true" spans="1:2">
      <c r="A3762" s="267"/>
      <c r="B3762" s="272"/>
    </row>
    <row r="3763" customHeight="true" spans="1:2">
      <c r="A3763" s="267"/>
      <c r="B3763" s="272"/>
    </row>
    <row r="3764" customHeight="true" spans="1:2">
      <c r="A3764" s="267"/>
      <c r="B3764" s="272"/>
    </row>
    <row r="3765" customHeight="true" spans="1:2">
      <c r="A3765" s="267"/>
      <c r="B3765" s="272"/>
    </row>
    <row r="3766" customHeight="true" spans="1:2">
      <c r="A3766" s="267"/>
      <c r="B3766" s="272"/>
    </row>
    <row r="3767" customHeight="true" spans="1:2">
      <c r="A3767" s="267"/>
      <c r="B3767" s="272"/>
    </row>
    <row r="3768" customHeight="true" spans="1:2">
      <c r="A3768" s="267"/>
      <c r="B3768" s="272"/>
    </row>
    <row r="3769" customHeight="true" spans="1:2">
      <c r="A3769" s="267"/>
      <c r="B3769" s="272"/>
    </row>
    <row r="3770" customHeight="true" spans="1:2">
      <c r="A3770" s="267"/>
      <c r="B3770" s="272"/>
    </row>
    <row r="3771" customHeight="true" spans="1:2">
      <c r="A3771" s="267"/>
      <c r="B3771" s="272"/>
    </row>
    <row r="3772" customHeight="true" spans="1:2">
      <c r="A3772" s="267"/>
      <c r="B3772" s="272"/>
    </row>
    <row r="3773" customHeight="true" spans="1:2">
      <c r="A3773" s="267"/>
      <c r="B3773" s="272"/>
    </row>
    <row r="3774" customHeight="true" spans="1:2">
      <c r="A3774" s="267"/>
      <c r="B3774" s="272"/>
    </row>
    <row r="3775" customHeight="true" spans="1:2">
      <c r="A3775" s="267"/>
      <c r="B3775" s="272"/>
    </row>
    <row r="3776" customHeight="true" spans="1:2">
      <c r="A3776" s="267"/>
      <c r="B3776" s="272"/>
    </row>
    <row r="3777" customHeight="true" spans="1:2">
      <c r="A3777" s="267"/>
      <c r="B3777" s="272"/>
    </row>
    <row r="3778" customHeight="true" spans="1:2">
      <c r="A3778" s="267"/>
      <c r="B3778" s="272"/>
    </row>
    <row r="3779" customHeight="true" spans="1:2">
      <c r="A3779" s="267"/>
      <c r="B3779" s="272"/>
    </row>
    <row r="3780" customHeight="true" spans="1:2">
      <c r="A3780" s="267"/>
      <c r="B3780" s="272"/>
    </row>
    <row r="3781" customHeight="true" spans="1:2">
      <c r="A3781" s="267"/>
      <c r="B3781" s="272"/>
    </row>
    <row r="3782" customHeight="true" spans="1:2">
      <c r="A3782" s="267"/>
      <c r="B3782" s="272"/>
    </row>
    <row r="3783" customHeight="true" spans="1:2">
      <c r="A3783" s="267"/>
      <c r="B3783" s="272"/>
    </row>
    <row r="3784" customHeight="true" spans="1:2">
      <c r="A3784" s="267"/>
      <c r="B3784" s="272"/>
    </row>
    <row r="3785" customHeight="true" spans="1:2">
      <c r="A3785" s="267"/>
      <c r="B3785" s="272"/>
    </row>
    <row r="3786" customHeight="true" spans="1:2">
      <c r="A3786" s="267"/>
      <c r="B3786" s="272"/>
    </row>
    <row r="3787" customHeight="true" spans="1:2">
      <c r="A3787" s="267"/>
      <c r="B3787" s="272"/>
    </row>
    <row r="3788" customHeight="true" spans="1:2">
      <c r="A3788" s="267"/>
      <c r="B3788" s="272"/>
    </row>
    <row r="3789" customHeight="true" spans="1:2">
      <c r="A3789" s="267"/>
      <c r="B3789" s="272"/>
    </row>
    <row r="3790" customHeight="true" spans="1:2">
      <c r="A3790" s="267"/>
      <c r="B3790" s="272"/>
    </row>
    <row r="3791" customHeight="true" spans="1:2">
      <c r="A3791" s="267"/>
      <c r="B3791" s="272"/>
    </row>
    <row r="3792" customHeight="true" spans="1:2">
      <c r="A3792" s="267"/>
      <c r="B3792" s="272"/>
    </row>
    <row r="3793" customHeight="true" spans="1:2">
      <c r="A3793" s="267"/>
      <c r="B3793" s="272"/>
    </row>
    <row r="3794" customHeight="true" spans="1:2">
      <c r="A3794" s="267"/>
      <c r="B3794" s="272"/>
    </row>
    <row r="3795" customHeight="true" spans="1:2">
      <c r="A3795" s="267"/>
      <c r="B3795" s="272"/>
    </row>
    <row r="3796" customHeight="true" spans="1:2">
      <c r="A3796" s="267"/>
      <c r="B3796" s="272"/>
    </row>
    <row r="3797" customHeight="true" spans="1:2">
      <c r="A3797" s="267"/>
      <c r="B3797" s="272"/>
    </row>
    <row r="3798" customHeight="true" spans="1:2">
      <c r="A3798" s="267"/>
      <c r="B3798" s="272"/>
    </row>
    <row r="3799" customHeight="true" spans="1:2">
      <c r="A3799" s="267"/>
      <c r="B3799" s="272"/>
    </row>
    <row r="3800" customHeight="true" spans="1:2">
      <c r="A3800" s="267"/>
      <c r="B3800" s="272"/>
    </row>
    <row r="3801" customHeight="true" spans="1:2">
      <c r="A3801" s="267"/>
      <c r="B3801" s="272"/>
    </row>
    <row r="3802" customHeight="true" spans="1:2">
      <c r="A3802" s="267"/>
      <c r="B3802" s="272"/>
    </row>
    <row r="3803" customHeight="true" spans="1:2">
      <c r="A3803" s="267"/>
      <c r="B3803" s="272"/>
    </row>
    <row r="3804" customHeight="true" spans="1:2">
      <c r="A3804" s="267"/>
      <c r="B3804" s="272"/>
    </row>
    <row r="3805" customHeight="true" spans="1:2">
      <c r="A3805" s="267"/>
      <c r="B3805" s="272"/>
    </row>
    <row r="3806" customHeight="true" spans="1:2">
      <c r="A3806" s="267"/>
      <c r="B3806" s="272"/>
    </row>
    <row r="3807" customHeight="true" spans="1:2">
      <c r="A3807" s="267"/>
      <c r="B3807" s="272"/>
    </row>
    <row r="3808" customHeight="true" spans="1:2">
      <c r="A3808" s="267"/>
      <c r="B3808" s="272"/>
    </row>
    <row r="3809" customHeight="true" spans="1:2">
      <c r="A3809" s="267"/>
      <c r="B3809" s="272"/>
    </row>
    <row r="3810" customHeight="true" spans="1:2">
      <c r="A3810" s="267"/>
      <c r="B3810" s="272"/>
    </row>
    <row r="3811" customHeight="true" spans="1:2">
      <c r="A3811" s="267"/>
      <c r="B3811" s="272"/>
    </row>
    <row r="3812" customHeight="true" spans="1:2">
      <c r="A3812" s="267"/>
      <c r="B3812" s="272"/>
    </row>
    <row r="3813" customHeight="true" spans="1:2">
      <c r="A3813" s="267"/>
      <c r="B3813" s="272"/>
    </row>
    <row r="3814" customHeight="true" spans="1:2">
      <c r="A3814" s="267"/>
      <c r="B3814" s="272"/>
    </row>
    <row r="3815" customHeight="true" spans="1:2">
      <c r="A3815" s="267"/>
      <c r="B3815" s="272"/>
    </row>
    <row r="3816" customHeight="true" spans="1:2">
      <c r="A3816" s="267"/>
      <c r="B3816" s="272"/>
    </row>
    <row r="3817" customHeight="true" spans="1:2">
      <c r="A3817" s="267"/>
      <c r="B3817" s="272"/>
    </row>
    <row r="3818" customHeight="true" spans="1:2">
      <c r="A3818" s="267"/>
      <c r="B3818" s="272"/>
    </row>
    <row r="3819" customHeight="true" spans="1:2">
      <c r="A3819" s="267"/>
      <c r="B3819" s="272"/>
    </row>
    <row r="3820" customHeight="true" spans="1:2">
      <c r="A3820" s="267"/>
      <c r="B3820" s="272"/>
    </row>
    <row r="3821" customHeight="true" spans="1:2">
      <c r="A3821" s="267"/>
      <c r="B3821" s="272"/>
    </row>
    <row r="3822" customHeight="true" spans="1:2">
      <c r="A3822" s="267"/>
      <c r="B3822" s="272"/>
    </row>
    <row r="3823" customHeight="true" spans="1:2">
      <c r="A3823" s="267"/>
      <c r="B3823" s="272"/>
    </row>
    <row r="3824" customHeight="true" spans="1:2">
      <c r="A3824" s="267"/>
      <c r="B3824" s="272"/>
    </row>
    <row r="3825" customHeight="true" spans="1:2">
      <c r="A3825" s="267"/>
      <c r="B3825" s="272"/>
    </row>
    <row r="3826" customHeight="true" spans="1:2">
      <c r="A3826" s="267"/>
      <c r="B3826" s="272"/>
    </row>
    <row r="3827" customHeight="true" spans="1:2">
      <c r="A3827" s="267"/>
      <c r="B3827" s="272"/>
    </row>
    <row r="3828" customHeight="true" spans="1:2">
      <c r="A3828" s="267"/>
      <c r="B3828" s="272"/>
    </row>
    <row r="3829" customHeight="true" spans="1:2">
      <c r="A3829" s="267"/>
      <c r="B3829" s="272"/>
    </row>
    <row r="3830" customHeight="true" spans="1:2">
      <c r="A3830" s="267"/>
      <c r="B3830" s="272"/>
    </row>
    <row r="3831" customHeight="true" spans="1:2">
      <c r="A3831" s="267"/>
      <c r="B3831" s="272"/>
    </row>
    <row r="3832" customHeight="true" spans="1:2">
      <c r="A3832" s="267"/>
      <c r="B3832" s="272"/>
    </row>
    <row r="3833" customHeight="true" spans="1:2">
      <c r="A3833" s="267"/>
      <c r="B3833" s="272"/>
    </row>
    <row r="3834" customHeight="true" spans="1:2">
      <c r="A3834" s="267"/>
      <c r="B3834" s="272"/>
    </row>
    <row r="3835" customHeight="true" spans="1:2">
      <c r="A3835" s="267"/>
      <c r="B3835" s="272"/>
    </row>
    <row r="3836" customHeight="true" spans="1:2">
      <c r="A3836" s="267"/>
      <c r="B3836" s="272"/>
    </row>
    <row r="3837" customHeight="true" spans="1:2">
      <c r="A3837" s="267"/>
      <c r="B3837" s="272"/>
    </row>
    <row r="3838" customHeight="true" spans="1:2">
      <c r="A3838" s="267"/>
      <c r="B3838" s="272"/>
    </row>
    <row r="3839" customHeight="true" spans="1:2">
      <c r="A3839" s="267"/>
      <c r="B3839" s="272"/>
    </row>
    <row r="3840" customHeight="true" spans="1:2">
      <c r="A3840" s="267"/>
      <c r="B3840" s="272"/>
    </row>
    <row r="3841" customHeight="true" spans="1:2">
      <c r="A3841" s="267"/>
      <c r="B3841" s="272"/>
    </row>
    <row r="3842" customHeight="true" spans="1:2">
      <c r="A3842" s="267"/>
      <c r="B3842" s="272"/>
    </row>
    <row r="3843" customHeight="true" spans="1:2">
      <c r="A3843" s="267"/>
      <c r="B3843" s="272"/>
    </row>
    <row r="3844" customHeight="true" spans="1:2">
      <c r="A3844" s="267"/>
      <c r="B3844" s="272"/>
    </row>
    <row r="3845" customHeight="true" spans="1:2">
      <c r="A3845" s="267"/>
      <c r="B3845" s="272"/>
    </row>
    <row r="3846" customHeight="true" spans="1:2">
      <c r="A3846" s="267"/>
      <c r="B3846" s="272"/>
    </row>
    <row r="3847" customHeight="true" spans="1:2">
      <c r="A3847" s="267"/>
      <c r="B3847" s="272"/>
    </row>
    <row r="3848" customHeight="true" spans="1:2">
      <c r="A3848" s="267"/>
      <c r="B3848" s="272"/>
    </row>
    <row r="3849" customHeight="true" spans="1:2">
      <c r="A3849" s="267"/>
      <c r="B3849" s="272"/>
    </row>
    <row r="3850" customHeight="true" spans="1:2">
      <c r="A3850" s="267"/>
      <c r="B3850" s="272"/>
    </row>
    <row r="3851" customHeight="true" spans="1:2">
      <c r="A3851" s="267"/>
      <c r="B3851" s="272"/>
    </row>
    <row r="3852" customHeight="true" spans="1:2">
      <c r="A3852" s="267"/>
      <c r="B3852" s="272"/>
    </row>
    <row r="3853" customHeight="true" spans="1:2">
      <c r="A3853" s="267"/>
      <c r="B3853" s="272"/>
    </row>
    <row r="3854" customHeight="true" spans="1:2">
      <c r="A3854" s="267"/>
      <c r="B3854" s="272"/>
    </row>
    <row r="3855" customHeight="true" spans="1:2">
      <c r="A3855" s="267"/>
      <c r="B3855" s="272"/>
    </row>
    <row r="3856" customHeight="true" spans="1:2">
      <c r="A3856" s="267"/>
      <c r="B3856" s="272"/>
    </row>
    <row r="3857" customHeight="true" spans="1:2">
      <c r="A3857" s="267"/>
      <c r="B3857" s="272"/>
    </row>
    <row r="3858" customHeight="true" spans="1:2">
      <c r="A3858" s="267"/>
      <c r="B3858" s="272"/>
    </row>
    <row r="3859" customHeight="true" spans="1:2">
      <c r="A3859" s="267"/>
      <c r="B3859" s="272"/>
    </row>
    <row r="3860" customHeight="true" spans="1:2">
      <c r="A3860" s="267"/>
      <c r="B3860" s="272"/>
    </row>
    <row r="3861" customHeight="true" spans="1:2">
      <c r="A3861" s="267"/>
      <c r="B3861" s="272"/>
    </row>
    <row r="3862" customHeight="true" spans="1:2">
      <c r="A3862" s="267"/>
      <c r="B3862" s="272"/>
    </row>
    <row r="3863" customHeight="true" spans="1:2">
      <c r="A3863" s="267"/>
      <c r="B3863" s="272"/>
    </row>
    <row r="3864" customHeight="true" spans="1:2">
      <c r="A3864" s="267"/>
      <c r="B3864" s="272"/>
    </row>
    <row r="3865" customHeight="true" spans="1:2">
      <c r="A3865" s="267"/>
      <c r="B3865" s="272"/>
    </row>
    <row r="3866" customHeight="true" spans="1:2">
      <c r="A3866" s="267"/>
      <c r="B3866" s="272"/>
    </row>
    <row r="3867" customHeight="true" spans="1:2">
      <c r="A3867" s="267"/>
      <c r="B3867" s="272"/>
    </row>
    <row r="3868" customHeight="true" spans="1:2">
      <c r="A3868" s="267"/>
      <c r="B3868" s="272"/>
    </row>
    <row r="3869" customHeight="true" spans="1:2">
      <c r="A3869" s="267"/>
      <c r="B3869" s="272"/>
    </row>
    <row r="3870" customHeight="true" spans="1:2">
      <c r="A3870" s="267"/>
      <c r="B3870" s="272"/>
    </row>
    <row r="3871" customHeight="true" spans="1:2">
      <c r="A3871" s="267"/>
      <c r="B3871" s="272"/>
    </row>
    <row r="3872" customHeight="true" spans="1:2">
      <c r="A3872" s="267"/>
      <c r="B3872" s="272"/>
    </row>
    <row r="3873" customHeight="true" spans="1:2">
      <c r="A3873" s="267"/>
      <c r="B3873" s="272"/>
    </row>
    <row r="3874" customHeight="true" spans="1:2">
      <c r="A3874" s="267"/>
      <c r="B3874" s="272"/>
    </row>
    <row r="3875" customHeight="true" spans="1:2">
      <c r="A3875" s="267"/>
      <c r="B3875" s="272"/>
    </row>
    <row r="3876" customHeight="true" spans="1:2">
      <c r="A3876" s="267"/>
      <c r="B3876" s="272"/>
    </row>
    <row r="3877" customHeight="true" spans="1:2">
      <c r="A3877" s="267"/>
      <c r="B3877" s="272"/>
    </row>
    <row r="3878" customHeight="true" spans="1:2">
      <c r="A3878" s="267"/>
      <c r="B3878" s="272"/>
    </row>
    <row r="3879" customHeight="true" spans="1:2">
      <c r="A3879" s="267"/>
      <c r="B3879" s="272"/>
    </row>
    <row r="3880" customHeight="true" spans="1:2">
      <c r="A3880" s="267"/>
      <c r="B3880" s="272"/>
    </row>
    <row r="3881" customHeight="true" spans="1:2">
      <c r="A3881" s="267"/>
      <c r="B3881" s="272"/>
    </row>
    <row r="3882" customHeight="true" spans="1:2">
      <c r="A3882" s="267"/>
      <c r="B3882" s="272"/>
    </row>
    <row r="3883" customHeight="true" spans="1:2">
      <c r="A3883" s="267"/>
      <c r="B3883" s="272"/>
    </row>
    <row r="3884" customHeight="true" spans="1:2">
      <c r="A3884" s="267"/>
      <c r="B3884" s="272"/>
    </row>
    <row r="3885" customHeight="true" spans="1:2">
      <c r="A3885" s="267"/>
      <c r="B3885" s="272"/>
    </row>
    <row r="3886" customHeight="true" spans="1:2">
      <c r="A3886" s="267"/>
      <c r="B3886" s="272"/>
    </row>
    <row r="3887" customHeight="true" spans="1:2">
      <c r="A3887" s="267"/>
      <c r="B3887" s="272"/>
    </row>
    <row r="3888" customHeight="true" spans="1:2">
      <c r="A3888" s="267"/>
      <c r="B3888" s="272"/>
    </row>
    <row r="3889" customHeight="true" spans="1:2">
      <c r="A3889" s="267"/>
      <c r="B3889" s="272"/>
    </row>
    <row r="3890" customHeight="true" spans="1:2">
      <c r="A3890" s="267"/>
      <c r="B3890" s="272"/>
    </row>
    <row r="3891" customHeight="true" spans="1:2">
      <c r="A3891" s="267"/>
      <c r="B3891" s="272"/>
    </row>
    <row r="3892" customHeight="true" spans="1:2">
      <c r="A3892" s="267"/>
      <c r="B3892" s="272"/>
    </row>
    <row r="3893" customHeight="true" spans="1:2">
      <c r="A3893" s="267"/>
      <c r="B3893" s="272"/>
    </row>
    <row r="3894" customHeight="true" spans="1:2">
      <c r="A3894" s="267"/>
      <c r="B3894" s="272"/>
    </row>
    <row r="3895" customHeight="true" spans="1:2">
      <c r="A3895" s="267"/>
      <c r="B3895" s="272"/>
    </row>
    <row r="3896" customHeight="true" spans="1:2">
      <c r="A3896" s="267"/>
      <c r="B3896" s="272"/>
    </row>
    <row r="3897" customHeight="true" spans="1:2">
      <c r="A3897" s="267"/>
      <c r="B3897" s="272"/>
    </row>
    <row r="3898" customHeight="true" spans="1:2">
      <c r="A3898" s="267"/>
      <c r="B3898" s="272"/>
    </row>
    <row r="3899" customHeight="true" spans="1:2">
      <c r="A3899" s="267"/>
      <c r="B3899" s="272"/>
    </row>
    <row r="3900" customHeight="true" spans="1:2">
      <c r="A3900" s="267"/>
      <c r="B3900" s="272"/>
    </row>
    <row r="3901" customHeight="true" spans="1:2">
      <c r="A3901" s="267"/>
      <c r="B3901" s="272"/>
    </row>
    <row r="3902" customHeight="true" spans="1:2">
      <c r="A3902" s="267"/>
      <c r="B3902" s="272"/>
    </row>
    <row r="3903" customHeight="true" spans="1:2">
      <c r="A3903" s="267"/>
      <c r="B3903" s="272"/>
    </row>
    <row r="3904" customHeight="true" spans="1:2">
      <c r="A3904" s="267"/>
      <c r="B3904" s="272"/>
    </row>
    <row r="3905" customHeight="true" spans="1:2">
      <c r="A3905" s="267"/>
      <c r="B3905" s="272"/>
    </row>
    <row r="3906" customHeight="true" spans="1:2">
      <c r="A3906" s="267"/>
      <c r="B3906" s="272"/>
    </row>
    <row r="3907" customHeight="true" spans="1:2">
      <c r="A3907" s="267"/>
      <c r="B3907" s="272"/>
    </row>
    <row r="3908" customHeight="true" spans="1:2">
      <c r="A3908" s="267"/>
      <c r="B3908" s="272"/>
    </row>
    <row r="3909" customHeight="true" spans="1:2">
      <c r="A3909" s="267"/>
      <c r="B3909" s="272"/>
    </row>
    <row r="3910" customHeight="true" spans="1:2">
      <c r="A3910" s="267"/>
      <c r="B3910" s="272"/>
    </row>
    <row r="3911" customHeight="true" spans="1:2">
      <c r="A3911" s="267"/>
      <c r="B3911" s="272"/>
    </row>
    <row r="3912" customHeight="true" spans="1:2">
      <c r="A3912" s="267"/>
      <c r="B3912" s="272"/>
    </row>
    <row r="3913" customHeight="true" spans="1:2">
      <c r="A3913" s="267"/>
      <c r="B3913" s="272"/>
    </row>
    <row r="3914" customHeight="true" spans="1:2">
      <c r="A3914" s="267"/>
      <c r="B3914" s="272"/>
    </row>
    <row r="3915" customHeight="true" spans="1:2">
      <c r="A3915" s="267"/>
      <c r="B3915" s="272"/>
    </row>
    <row r="3916" customHeight="true" spans="1:2">
      <c r="A3916" s="267"/>
      <c r="B3916" s="272"/>
    </row>
    <row r="3917" customHeight="true" spans="1:2">
      <c r="A3917" s="267"/>
      <c r="B3917" s="272"/>
    </row>
    <row r="3918" customHeight="true" spans="1:2">
      <c r="A3918" s="267"/>
      <c r="B3918" s="272"/>
    </row>
    <row r="3919" customHeight="true" spans="1:2">
      <c r="A3919" s="267"/>
      <c r="B3919" s="272"/>
    </row>
    <row r="3920" customHeight="true" spans="1:2">
      <c r="A3920" s="267"/>
      <c r="B3920" s="272"/>
    </row>
    <row r="3921" customHeight="true" spans="1:2">
      <c r="A3921" s="267"/>
      <c r="B3921" s="272"/>
    </row>
    <row r="3922" customHeight="true" spans="1:2">
      <c r="A3922" s="267"/>
      <c r="B3922" s="272"/>
    </row>
    <row r="3923" customHeight="true" spans="1:2">
      <c r="A3923" s="267"/>
      <c r="B3923" s="272"/>
    </row>
    <row r="3924" customHeight="true" spans="1:2">
      <c r="A3924" s="267"/>
      <c r="B3924" s="272"/>
    </row>
    <row r="3925" customHeight="true" spans="1:2">
      <c r="A3925" s="267"/>
      <c r="B3925" s="272"/>
    </row>
    <row r="3926" customHeight="true" spans="1:2">
      <c r="A3926" s="267"/>
      <c r="B3926" s="272"/>
    </row>
    <row r="3927" customHeight="true" spans="1:2">
      <c r="A3927" s="267"/>
      <c r="B3927" s="272"/>
    </row>
    <row r="3928" customHeight="true" spans="1:2">
      <c r="A3928" s="267"/>
      <c r="B3928" s="272"/>
    </row>
    <row r="3929" customHeight="true" spans="1:2">
      <c r="A3929" s="267"/>
      <c r="B3929" s="272"/>
    </row>
    <row r="3930" customHeight="true" spans="1:2">
      <c r="A3930" s="267"/>
      <c r="B3930" s="272"/>
    </row>
    <row r="3931" customHeight="true" spans="1:2">
      <c r="A3931" s="267"/>
      <c r="B3931" s="272"/>
    </row>
    <row r="3932" customHeight="true" spans="1:2">
      <c r="A3932" s="267"/>
      <c r="B3932" s="272"/>
    </row>
    <row r="3933" customHeight="true" spans="1:2">
      <c r="A3933" s="267"/>
      <c r="B3933" s="272"/>
    </row>
    <row r="3934" customHeight="true" spans="1:2">
      <c r="A3934" s="267"/>
      <c r="B3934" s="272"/>
    </row>
    <row r="3935" customHeight="true" spans="1:2">
      <c r="A3935" s="267"/>
      <c r="B3935" s="272"/>
    </row>
    <row r="3936" customHeight="true" spans="1:2">
      <c r="A3936" s="267"/>
      <c r="B3936" s="272"/>
    </row>
    <row r="3937" customHeight="true" spans="1:2">
      <c r="A3937" s="267"/>
      <c r="B3937" s="272"/>
    </row>
    <row r="3938" customHeight="true" spans="1:2">
      <c r="A3938" s="267"/>
      <c r="B3938" s="272"/>
    </row>
    <row r="3939" customHeight="true" spans="1:2">
      <c r="A3939" s="267"/>
      <c r="B3939" s="272"/>
    </row>
    <row r="3940" customHeight="true" spans="1:2">
      <c r="A3940" s="267"/>
      <c r="B3940" s="272"/>
    </row>
    <row r="3941" customHeight="true" spans="1:2">
      <c r="A3941" s="267"/>
      <c r="B3941" s="272"/>
    </row>
    <row r="3942" customHeight="true" spans="1:2">
      <c r="A3942" s="267"/>
      <c r="B3942" s="272"/>
    </row>
    <row r="3943" customHeight="true" spans="1:2">
      <c r="A3943" s="267"/>
      <c r="B3943" s="272"/>
    </row>
    <row r="3944" customHeight="true" spans="1:2">
      <c r="A3944" s="267"/>
      <c r="B3944" s="272"/>
    </row>
    <row r="3945" customHeight="true" spans="1:2">
      <c r="A3945" s="267"/>
      <c r="B3945" s="272"/>
    </row>
    <row r="3946" customHeight="true" spans="1:2">
      <c r="A3946" s="267"/>
      <c r="B3946" s="272"/>
    </row>
    <row r="3947" customHeight="true" spans="1:2">
      <c r="A3947" s="267"/>
      <c r="B3947" s="272"/>
    </row>
    <row r="3948" customHeight="true" spans="1:2">
      <c r="A3948" s="267"/>
      <c r="B3948" s="272"/>
    </row>
    <row r="3949" customHeight="true" spans="1:2">
      <c r="A3949" s="267"/>
      <c r="B3949" s="272"/>
    </row>
    <row r="3950" customHeight="true" spans="1:2">
      <c r="A3950" s="267"/>
      <c r="B3950" s="272"/>
    </row>
    <row r="3951" customHeight="true" spans="1:2">
      <c r="A3951" s="267"/>
      <c r="B3951" s="272"/>
    </row>
    <row r="3952" customHeight="true" spans="1:2">
      <c r="A3952" s="267"/>
      <c r="B3952" s="272"/>
    </row>
    <row r="3953" customHeight="true" spans="1:2">
      <c r="A3953" s="267"/>
      <c r="B3953" s="272"/>
    </row>
    <row r="3954" customHeight="true" spans="1:2">
      <c r="A3954" s="267"/>
      <c r="B3954" s="272"/>
    </row>
    <row r="3955" customHeight="true" spans="1:2">
      <c r="A3955" s="267"/>
      <c r="B3955" s="272"/>
    </row>
    <row r="3956" customHeight="true" spans="1:2">
      <c r="A3956" s="267"/>
      <c r="B3956" s="272"/>
    </row>
    <row r="3957" customHeight="true" spans="1:2">
      <c r="A3957" s="267"/>
      <c r="B3957" s="272"/>
    </row>
    <row r="3958" customHeight="true" spans="1:2">
      <c r="A3958" s="267"/>
      <c r="B3958" s="272"/>
    </row>
    <row r="3959" customHeight="true" spans="1:2">
      <c r="A3959" s="267"/>
      <c r="B3959" s="272"/>
    </row>
    <row r="3960" customHeight="true" spans="1:2">
      <c r="A3960" s="267"/>
      <c r="B3960" s="272"/>
    </row>
    <row r="3961" customHeight="true" spans="1:2">
      <c r="A3961" s="267"/>
      <c r="B3961" s="272"/>
    </row>
    <row r="3962" customHeight="true" spans="1:2">
      <c r="A3962" s="267"/>
      <c r="B3962" s="272"/>
    </row>
    <row r="3963" customHeight="true" spans="1:2">
      <c r="A3963" s="267"/>
      <c r="B3963" s="272"/>
    </row>
    <row r="3964" customHeight="true" spans="1:2">
      <c r="A3964" s="267"/>
      <c r="B3964" s="272"/>
    </row>
    <row r="3965" customHeight="true" spans="1:2">
      <c r="A3965" s="267"/>
      <c r="B3965" s="272"/>
    </row>
    <row r="3966" customHeight="true" spans="1:2">
      <c r="A3966" s="267"/>
      <c r="B3966" s="272"/>
    </row>
    <row r="3967" customHeight="true" spans="1:2">
      <c r="A3967" s="267"/>
      <c r="B3967" s="272"/>
    </row>
    <row r="3968" customHeight="true" spans="1:2">
      <c r="A3968" s="267"/>
      <c r="B3968" s="272"/>
    </row>
    <row r="3969" customHeight="true" spans="1:2">
      <c r="A3969" s="267"/>
      <c r="B3969" s="272"/>
    </row>
    <row r="3970" customHeight="true" spans="1:2">
      <c r="A3970" s="267"/>
      <c r="B3970" s="272"/>
    </row>
    <row r="3971" customHeight="true" spans="1:2">
      <c r="A3971" s="267"/>
      <c r="B3971" s="272"/>
    </row>
    <row r="3972" customHeight="true" spans="1:2">
      <c r="A3972" s="267"/>
      <c r="B3972" s="272"/>
    </row>
    <row r="3973" customHeight="true" spans="1:2">
      <c r="A3973" s="267"/>
      <c r="B3973" s="272"/>
    </row>
    <row r="3974" customHeight="true" spans="1:2">
      <c r="A3974" s="267"/>
      <c r="B3974" s="272"/>
    </row>
    <row r="3975" customHeight="true" spans="1:2">
      <c r="A3975" s="267"/>
      <c r="B3975" s="272"/>
    </row>
    <row r="3976" customHeight="true" spans="1:2">
      <c r="A3976" s="267"/>
      <c r="B3976" s="272"/>
    </row>
    <row r="3977" customHeight="true" spans="1:2">
      <c r="A3977" s="267"/>
      <c r="B3977" s="272"/>
    </row>
    <row r="3978" customHeight="true" spans="1:2">
      <c r="A3978" s="267"/>
      <c r="B3978" s="272"/>
    </row>
    <row r="3979" customHeight="true" spans="1:2">
      <c r="A3979" s="267"/>
      <c r="B3979" s="272"/>
    </row>
    <row r="3980" customHeight="true" spans="1:2">
      <c r="A3980" s="267"/>
      <c r="B3980" s="272"/>
    </row>
    <row r="3981" customHeight="true" spans="1:2">
      <c r="A3981" s="267"/>
      <c r="B3981" s="272"/>
    </row>
    <row r="3982" customHeight="true" spans="1:2">
      <c r="A3982" s="267"/>
      <c r="B3982" s="272"/>
    </row>
    <row r="3983" customHeight="true" spans="1:2">
      <c r="A3983" s="267"/>
      <c r="B3983" s="272"/>
    </row>
    <row r="3984" customHeight="true" spans="1:2">
      <c r="A3984" s="267"/>
      <c r="B3984" s="272"/>
    </row>
    <row r="3985" customHeight="true" spans="1:2">
      <c r="A3985" s="267"/>
      <c r="B3985" s="272"/>
    </row>
    <row r="3986" customHeight="true" spans="1:2">
      <c r="A3986" s="267"/>
      <c r="B3986" s="272"/>
    </row>
    <row r="3987" customHeight="true" spans="1:2">
      <c r="A3987" s="267"/>
      <c r="B3987" s="272"/>
    </row>
    <row r="3988" customHeight="true" spans="1:2">
      <c r="A3988" s="267"/>
      <c r="B3988" s="272"/>
    </row>
    <row r="3989" customHeight="true" spans="1:2">
      <c r="A3989" s="267"/>
      <c r="B3989" s="272"/>
    </row>
    <row r="3990" customHeight="true" spans="1:2">
      <c r="A3990" s="267"/>
      <c r="B3990" s="272"/>
    </row>
    <row r="3991" customHeight="true" spans="1:2">
      <c r="A3991" s="267"/>
      <c r="B3991" s="272"/>
    </row>
    <row r="3992" customHeight="true" spans="1:2">
      <c r="A3992" s="267"/>
      <c r="B3992" s="272"/>
    </row>
    <row r="3993" customHeight="true" spans="1:2">
      <c r="A3993" s="267"/>
      <c r="B3993" s="272"/>
    </row>
    <row r="3994" customHeight="true" spans="1:2">
      <c r="A3994" s="267"/>
      <c r="B3994" s="272"/>
    </row>
    <row r="3995" customHeight="true" spans="1:2">
      <c r="A3995" s="267"/>
      <c r="B3995" s="272"/>
    </row>
    <row r="3996" customHeight="true" spans="1:2">
      <c r="A3996" s="267"/>
      <c r="B3996" s="272"/>
    </row>
    <row r="3997" customHeight="true" spans="1:2">
      <c r="A3997" s="267"/>
      <c r="B3997" s="272"/>
    </row>
    <row r="3998" customHeight="true" spans="1:2">
      <c r="A3998" s="267"/>
      <c r="B3998" s="272"/>
    </row>
    <row r="3999" customHeight="true" spans="1:2">
      <c r="A3999" s="267"/>
      <c r="B3999" s="272"/>
    </row>
    <row r="4000" customHeight="true" spans="1:2">
      <c r="A4000" s="267"/>
      <c r="B4000" s="272"/>
    </row>
    <row r="4001" customHeight="true" spans="1:2">
      <c r="A4001" s="267"/>
      <c r="B4001" s="272"/>
    </row>
    <row r="4002" customHeight="true" spans="1:2">
      <c r="A4002" s="267"/>
      <c r="B4002" s="272"/>
    </row>
    <row r="4003" customHeight="true" spans="1:2">
      <c r="A4003" s="267"/>
      <c r="B4003" s="272"/>
    </row>
    <row r="4004" customHeight="true" spans="1:2">
      <c r="A4004" s="267"/>
      <c r="B4004" s="272"/>
    </row>
    <row r="4005" customHeight="true" spans="1:2">
      <c r="A4005" s="267"/>
      <c r="B4005" s="272"/>
    </row>
    <row r="4006" customHeight="true" spans="1:2">
      <c r="A4006" s="267"/>
      <c r="B4006" s="272"/>
    </row>
    <row r="4007" customHeight="true" spans="1:2">
      <c r="A4007" s="267"/>
      <c r="B4007" s="272"/>
    </row>
    <row r="4008" customHeight="true" spans="1:2">
      <c r="A4008" s="267"/>
      <c r="B4008" s="272"/>
    </row>
    <row r="4009" customHeight="true" spans="1:2">
      <c r="A4009" s="267"/>
      <c r="B4009" s="272"/>
    </row>
    <row r="4010" customHeight="true" spans="1:2">
      <c r="A4010" s="267"/>
      <c r="B4010" s="272"/>
    </row>
    <row r="4011" customHeight="true" spans="1:2">
      <c r="A4011" s="267"/>
      <c r="B4011" s="272"/>
    </row>
    <row r="4012" customHeight="true" spans="1:2">
      <c r="A4012" s="267"/>
      <c r="B4012" s="272"/>
    </row>
    <row r="4013" customHeight="true" spans="1:2">
      <c r="A4013" s="267"/>
      <c r="B4013" s="272"/>
    </row>
    <row r="4014" customHeight="true" spans="1:2">
      <c r="A4014" s="267"/>
      <c r="B4014" s="272"/>
    </row>
    <row r="4015" customHeight="true" spans="1:2">
      <c r="A4015" s="267"/>
      <c r="B4015" s="272"/>
    </row>
    <row r="4016" customHeight="true" spans="1:2">
      <c r="A4016" s="267"/>
      <c r="B4016" s="272"/>
    </row>
    <row r="4017" customHeight="true" spans="1:2">
      <c r="A4017" s="267"/>
      <c r="B4017" s="272"/>
    </row>
    <row r="4018" customHeight="true" spans="1:2">
      <c r="A4018" s="267"/>
      <c r="B4018" s="272"/>
    </row>
    <row r="4019" customHeight="true" spans="1:2">
      <c r="A4019" s="267"/>
      <c r="B4019" s="272"/>
    </row>
    <row r="4020" customHeight="true" spans="1:2">
      <c r="A4020" s="267"/>
      <c r="B4020" s="272"/>
    </row>
    <row r="4021" customHeight="true" spans="1:2">
      <c r="A4021" s="267"/>
      <c r="B4021" s="272"/>
    </row>
    <row r="4022" customHeight="true" spans="1:2">
      <c r="A4022" s="267"/>
      <c r="B4022" s="272"/>
    </row>
    <row r="4023" customHeight="true" spans="1:2">
      <c r="A4023" s="267"/>
      <c r="B4023" s="272"/>
    </row>
    <row r="4024" customHeight="true" spans="1:2">
      <c r="A4024" s="267"/>
      <c r="B4024" s="272"/>
    </row>
    <row r="4025" customHeight="true" spans="1:2">
      <c r="A4025" s="267"/>
      <c r="B4025" s="272"/>
    </row>
    <row r="4026" customHeight="true" spans="1:2">
      <c r="A4026" s="267"/>
      <c r="B4026" s="272"/>
    </row>
    <row r="4027" customHeight="true" spans="1:2">
      <c r="A4027" s="267"/>
      <c r="B4027" s="272"/>
    </row>
    <row r="4028" customHeight="true" spans="1:2">
      <c r="A4028" s="267"/>
      <c r="B4028" s="272"/>
    </row>
    <row r="4029" customHeight="true" spans="1:2">
      <c r="A4029" s="267"/>
      <c r="B4029" s="272"/>
    </row>
    <row r="4030" customHeight="true" spans="1:2">
      <c r="A4030" s="267"/>
      <c r="B4030" s="272"/>
    </row>
    <row r="4031" customHeight="true" spans="1:2">
      <c r="A4031" s="267"/>
      <c r="B4031" s="272"/>
    </row>
    <row r="4032" customHeight="true" spans="1:2">
      <c r="A4032" s="267"/>
      <c r="B4032" s="272"/>
    </row>
    <row r="4033" customHeight="true" spans="1:2">
      <c r="A4033" s="267"/>
      <c r="B4033" s="272"/>
    </row>
    <row r="4034" customHeight="true" spans="1:2">
      <c r="A4034" s="267"/>
      <c r="B4034" s="272"/>
    </row>
    <row r="4035" customHeight="true" spans="1:2">
      <c r="A4035" s="267"/>
      <c r="B4035" s="272"/>
    </row>
    <row r="4036" customHeight="true" spans="1:2">
      <c r="A4036" s="267"/>
      <c r="B4036" s="272"/>
    </row>
    <row r="4037" customHeight="true" spans="1:2">
      <c r="A4037" s="267"/>
      <c r="B4037" s="272"/>
    </row>
    <row r="4038" customHeight="true" spans="1:2">
      <c r="A4038" s="267"/>
      <c r="B4038" s="272"/>
    </row>
    <row r="4039" customHeight="true" spans="1:2">
      <c r="A4039" s="267"/>
      <c r="B4039" s="272"/>
    </row>
    <row r="4040" customHeight="true" spans="1:2">
      <c r="A4040" s="267"/>
      <c r="B4040" s="272"/>
    </row>
    <row r="4041" customHeight="true" spans="1:2">
      <c r="A4041" s="267"/>
      <c r="B4041" s="272"/>
    </row>
    <row r="4042" customHeight="true" spans="1:2">
      <c r="A4042" s="267"/>
      <c r="B4042" s="272"/>
    </row>
    <row r="4043" customHeight="true" spans="1:2">
      <c r="A4043" s="267"/>
      <c r="B4043" s="272"/>
    </row>
    <row r="4044" customHeight="true" spans="1:2">
      <c r="A4044" s="267"/>
      <c r="B4044" s="272"/>
    </row>
    <row r="4045" customHeight="true" spans="1:2">
      <c r="A4045" s="267"/>
      <c r="B4045" s="272"/>
    </row>
    <row r="4046" customHeight="true" spans="1:2">
      <c r="A4046" s="267"/>
      <c r="B4046" s="272"/>
    </row>
    <row r="4047" customHeight="true" spans="1:2">
      <c r="A4047" s="267"/>
      <c r="B4047" s="272"/>
    </row>
    <row r="4048" customHeight="true" spans="1:2">
      <c r="A4048" s="267"/>
      <c r="B4048" s="272"/>
    </row>
    <row r="4049" customHeight="true" spans="1:2">
      <c r="A4049" s="267"/>
      <c r="B4049" s="272"/>
    </row>
    <row r="4050" customHeight="true" spans="1:2">
      <c r="A4050" s="267"/>
      <c r="B4050" s="272"/>
    </row>
    <row r="4051" customHeight="true" spans="1:2">
      <c r="A4051" s="267"/>
      <c r="B4051" s="272"/>
    </row>
    <row r="4052" customHeight="true" spans="1:2">
      <c r="A4052" s="267"/>
      <c r="B4052" s="272"/>
    </row>
    <row r="4053" customHeight="true" spans="1:2">
      <c r="A4053" s="267"/>
      <c r="B4053" s="272"/>
    </row>
    <row r="4054" customHeight="true" spans="1:2">
      <c r="A4054" s="267"/>
      <c r="B4054" s="272"/>
    </row>
    <row r="4055" customHeight="true" spans="1:2">
      <c r="A4055" s="267"/>
      <c r="B4055" s="272"/>
    </row>
    <row r="4056" customHeight="true" spans="1:2">
      <c r="A4056" s="267"/>
      <c r="B4056" s="272"/>
    </row>
    <row r="4057" customHeight="true" spans="1:2">
      <c r="A4057" s="267"/>
      <c r="B4057" s="272"/>
    </row>
    <row r="4058" customHeight="true" spans="1:2">
      <c r="A4058" s="267"/>
      <c r="B4058" s="272"/>
    </row>
    <row r="4059" customHeight="true" spans="1:2">
      <c r="A4059" s="267"/>
      <c r="B4059" s="272"/>
    </row>
    <row r="4060" customHeight="true" spans="1:2">
      <c r="A4060" s="267"/>
      <c r="B4060" s="272"/>
    </row>
    <row r="4061" customHeight="true" spans="1:2">
      <c r="A4061" s="267"/>
      <c r="B4061" s="272"/>
    </row>
    <row r="4062" customHeight="true" spans="1:2">
      <c r="A4062" s="267"/>
      <c r="B4062" s="272"/>
    </row>
    <row r="4063" customHeight="true" spans="1:2">
      <c r="A4063" s="267"/>
      <c r="B4063" s="272"/>
    </row>
    <row r="4064" customHeight="true" spans="1:2">
      <c r="A4064" s="267"/>
      <c r="B4064" s="272"/>
    </row>
    <row r="4065" customHeight="true" spans="1:2">
      <c r="A4065" s="267"/>
      <c r="B4065" s="272"/>
    </row>
    <row r="4066" customHeight="true" spans="1:2">
      <c r="A4066" s="267"/>
      <c r="B4066" s="272"/>
    </row>
    <row r="4067" customHeight="true" spans="1:2">
      <c r="A4067" s="267"/>
      <c r="B4067" s="272"/>
    </row>
    <row r="4068" customHeight="true" spans="1:2">
      <c r="A4068" s="267"/>
      <c r="B4068" s="272"/>
    </row>
    <row r="4069" customHeight="true" spans="1:2">
      <c r="A4069" s="267"/>
      <c r="B4069" s="272"/>
    </row>
    <row r="4070" customHeight="true" spans="1:2">
      <c r="A4070" s="267"/>
      <c r="B4070" s="272"/>
    </row>
    <row r="4071" customHeight="true" spans="1:2">
      <c r="A4071" s="267"/>
      <c r="B4071" s="272"/>
    </row>
    <row r="4072" customHeight="true" spans="1:2">
      <c r="A4072" s="267"/>
      <c r="B4072" s="272"/>
    </row>
    <row r="4073" customHeight="true" spans="1:2">
      <c r="A4073" s="267"/>
      <c r="B4073" s="272"/>
    </row>
    <row r="4074" customHeight="true" spans="1:2">
      <c r="A4074" s="267"/>
      <c r="B4074" s="272"/>
    </row>
    <row r="4075" customHeight="true" spans="1:2">
      <c r="A4075" s="267"/>
      <c r="B4075" s="272"/>
    </row>
    <row r="4076" customHeight="true" spans="1:2">
      <c r="A4076" s="267"/>
      <c r="B4076" s="272"/>
    </row>
    <row r="4077" customHeight="true" spans="1:2">
      <c r="A4077" s="267"/>
      <c r="B4077" s="272"/>
    </row>
    <row r="4078" customHeight="true" spans="1:2">
      <c r="A4078" s="267"/>
      <c r="B4078" s="272"/>
    </row>
    <row r="4079" customHeight="true" spans="1:2">
      <c r="A4079" s="267"/>
      <c r="B4079" s="272"/>
    </row>
    <row r="4080" customHeight="true" spans="1:2">
      <c r="A4080" s="267"/>
      <c r="B4080" s="272"/>
    </row>
    <row r="4081" customHeight="true" spans="1:2">
      <c r="A4081" s="267"/>
      <c r="B4081" s="272"/>
    </row>
    <row r="4082" customHeight="true" spans="1:2">
      <c r="A4082" s="267"/>
      <c r="B4082" s="272"/>
    </row>
    <row r="4083" customHeight="true" spans="1:2">
      <c r="A4083" s="267"/>
      <c r="B4083" s="272"/>
    </row>
    <row r="4084" customHeight="true" spans="1:2">
      <c r="A4084" s="267"/>
      <c r="B4084" s="272"/>
    </row>
    <row r="4085" customHeight="true" spans="1:2">
      <c r="A4085" s="267"/>
      <c r="B4085" s="272"/>
    </row>
    <row r="4086" customHeight="true" spans="1:2">
      <c r="A4086" s="267"/>
      <c r="B4086" s="272"/>
    </row>
    <row r="4087" customHeight="true" spans="1:2">
      <c r="A4087" s="267"/>
      <c r="B4087" s="272"/>
    </row>
    <row r="4088" customHeight="true" spans="1:2">
      <c r="A4088" s="267"/>
      <c r="B4088" s="272"/>
    </row>
    <row r="4089" customHeight="true" spans="1:2">
      <c r="A4089" s="267"/>
      <c r="B4089" s="272"/>
    </row>
    <row r="4090" customHeight="true" spans="1:2">
      <c r="A4090" s="267"/>
      <c r="B4090" s="272"/>
    </row>
    <row r="4091" customHeight="true" spans="1:2">
      <c r="A4091" s="267"/>
      <c r="B4091" s="272"/>
    </row>
    <row r="4092" customHeight="true" spans="1:2">
      <c r="A4092" s="267"/>
      <c r="B4092" s="272"/>
    </row>
    <row r="4093" customHeight="true" spans="1:2">
      <c r="A4093" s="267"/>
      <c r="B4093" s="272"/>
    </row>
    <row r="4094" customHeight="true" spans="1:2">
      <c r="A4094" s="267"/>
      <c r="B4094" s="272"/>
    </row>
    <row r="4095" customHeight="true" spans="1:2">
      <c r="A4095" s="267"/>
      <c r="B4095" s="272"/>
    </row>
    <row r="4096" customHeight="true" spans="1:2">
      <c r="A4096" s="267"/>
      <c r="B4096" s="272"/>
    </row>
    <row r="4097" customHeight="true" spans="1:2">
      <c r="A4097" s="267"/>
      <c r="B4097" s="272"/>
    </row>
    <row r="4098" customHeight="true" spans="1:2">
      <c r="A4098" s="267"/>
      <c r="B4098" s="272"/>
    </row>
    <row r="4099" customHeight="true" spans="1:2">
      <c r="A4099" s="267"/>
      <c r="B4099" s="272"/>
    </row>
    <row r="4100" customHeight="true" spans="1:2">
      <c r="A4100" s="267"/>
      <c r="B4100" s="272"/>
    </row>
    <row r="4101" customHeight="true" spans="1:2">
      <c r="A4101" s="267"/>
      <c r="B4101" s="272"/>
    </row>
    <row r="4102" customHeight="true" spans="1:2">
      <c r="A4102" s="267"/>
      <c r="B4102" s="272"/>
    </row>
    <row r="4103" customHeight="true" spans="1:2">
      <c r="A4103" s="267"/>
      <c r="B4103" s="272"/>
    </row>
    <row r="4104" customHeight="true" spans="1:2">
      <c r="A4104" s="267"/>
      <c r="B4104" s="272"/>
    </row>
    <row r="4105" customHeight="true" spans="1:2">
      <c r="A4105" s="267"/>
      <c r="B4105" s="272"/>
    </row>
    <row r="4106" customHeight="true" spans="1:2">
      <c r="A4106" s="267"/>
      <c r="B4106" s="272"/>
    </row>
    <row r="4107" customHeight="true" spans="1:2">
      <c r="A4107" s="267"/>
      <c r="B4107" s="272"/>
    </row>
    <row r="4108" customHeight="true" spans="1:2">
      <c r="A4108" s="267"/>
      <c r="B4108" s="272"/>
    </row>
    <row r="4109" customHeight="true" spans="1:2">
      <c r="A4109" s="267"/>
      <c r="B4109" s="272"/>
    </row>
    <row r="4110" customHeight="true" spans="1:2">
      <c r="A4110" s="267"/>
      <c r="B4110" s="272"/>
    </row>
    <row r="4111" customHeight="true" spans="1:2">
      <c r="A4111" s="267"/>
      <c r="B4111" s="272"/>
    </row>
    <row r="4112" customHeight="true" spans="1:2">
      <c r="A4112" s="267"/>
      <c r="B4112" s="272"/>
    </row>
    <row r="4113" customHeight="true" spans="1:2">
      <c r="A4113" s="267"/>
      <c r="B4113" s="272"/>
    </row>
    <row r="4114" customHeight="true" spans="1:2">
      <c r="A4114" s="267"/>
      <c r="B4114" s="272"/>
    </row>
    <row r="4115" customHeight="true" spans="1:2">
      <c r="A4115" s="267"/>
      <c r="B4115" s="272"/>
    </row>
    <row r="4116" customHeight="true" spans="1:2">
      <c r="A4116" s="267"/>
      <c r="B4116" s="272"/>
    </row>
    <row r="4117" customHeight="true" spans="1:2">
      <c r="A4117" s="267"/>
      <c r="B4117" s="272"/>
    </row>
    <row r="4118" customHeight="true" spans="1:2">
      <c r="A4118" s="267"/>
      <c r="B4118" s="272"/>
    </row>
    <row r="4119" customHeight="true" spans="1:2">
      <c r="A4119" s="267"/>
      <c r="B4119" s="272"/>
    </row>
    <row r="4120" customHeight="true" spans="1:2">
      <c r="A4120" s="267"/>
      <c r="B4120" s="272"/>
    </row>
    <row r="4121" customHeight="true" spans="1:2">
      <c r="A4121" s="267"/>
      <c r="B4121" s="272"/>
    </row>
    <row r="4122" customHeight="true" spans="1:2">
      <c r="A4122" s="267"/>
      <c r="B4122" s="272"/>
    </row>
    <row r="4123" customHeight="true" spans="1:2">
      <c r="A4123" s="267"/>
      <c r="B4123" s="272"/>
    </row>
    <row r="4124" customHeight="true" spans="1:2">
      <c r="A4124" s="267"/>
      <c r="B4124" s="272"/>
    </row>
    <row r="4125" customHeight="true" spans="1:2">
      <c r="A4125" s="267"/>
      <c r="B4125" s="272"/>
    </row>
    <row r="4126" customHeight="true" spans="1:2">
      <c r="A4126" s="267"/>
      <c r="B4126" s="272"/>
    </row>
    <row r="4127" customHeight="true" spans="1:2">
      <c r="A4127" s="267"/>
      <c r="B4127" s="272"/>
    </row>
    <row r="4128" customHeight="true" spans="1:2">
      <c r="A4128" s="267"/>
      <c r="B4128" s="272"/>
    </row>
    <row r="4129" customHeight="true" spans="1:2">
      <c r="A4129" s="267"/>
      <c r="B4129" s="272"/>
    </row>
    <row r="4130" customHeight="true" spans="1:2">
      <c r="A4130" s="267"/>
      <c r="B4130" s="272"/>
    </row>
    <row r="4131" customHeight="true" spans="1:2">
      <c r="A4131" s="267"/>
      <c r="B4131" s="272"/>
    </row>
    <row r="4132" customHeight="true" spans="1:2">
      <c r="A4132" s="267"/>
      <c r="B4132" s="272"/>
    </row>
    <row r="4133" customHeight="true" spans="1:2">
      <c r="A4133" s="267"/>
      <c r="B4133" s="272"/>
    </row>
    <row r="4134" customHeight="true" spans="1:2">
      <c r="A4134" s="267"/>
      <c r="B4134" s="272"/>
    </row>
    <row r="4135" customHeight="true" spans="1:2">
      <c r="A4135" s="267"/>
      <c r="B4135" s="272"/>
    </row>
    <row r="4136" customHeight="true" spans="1:2">
      <c r="A4136" s="267"/>
      <c r="B4136" s="272"/>
    </row>
    <row r="4137" customHeight="true" spans="1:2">
      <c r="A4137" s="267"/>
      <c r="B4137" s="272"/>
    </row>
    <row r="4138" customHeight="true" spans="1:2">
      <c r="A4138" s="267"/>
      <c r="B4138" s="272"/>
    </row>
    <row r="4139" customHeight="true" spans="1:2">
      <c r="A4139" s="267"/>
      <c r="B4139" s="272"/>
    </row>
    <row r="4140" customHeight="true" spans="1:2">
      <c r="A4140" s="267"/>
      <c r="B4140" s="272"/>
    </row>
    <row r="4141" customHeight="true" spans="1:2">
      <c r="A4141" s="267"/>
      <c r="B4141" s="272"/>
    </row>
    <row r="4142" customHeight="true" spans="1:2">
      <c r="A4142" s="267"/>
      <c r="B4142" s="272"/>
    </row>
    <row r="4143" customHeight="true" spans="1:2">
      <c r="A4143" s="267"/>
      <c r="B4143" s="272"/>
    </row>
    <row r="4144" customHeight="true" spans="1:2">
      <c r="A4144" s="267"/>
      <c r="B4144" s="272"/>
    </row>
    <row r="4145" customHeight="true" spans="1:2">
      <c r="A4145" s="267"/>
      <c r="B4145" s="272"/>
    </row>
    <row r="4146" customHeight="true" spans="1:2">
      <c r="A4146" s="267"/>
      <c r="B4146" s="272"/>
    </row>
    <row r="4147" customHeight="true" spans="1:2">
      <c r="A4147" s="267"/>
      <c r="B4147" s="272"/>
    </row>
    <row r="4148" customHeight="true" spans="1:2">
      <c r="A4148" s="267"/>
      <c r="B4148" s="272"/>
    </row>
    <row r="4149" customHeight="true" spans="1:2">
      <c r="A4149" s="267"/>
      <c r="B4149" s="272"/>
    </row>
    <row r="4150" customHeight="true" spans="1:2">
      <c r="A4150" s="267"/>
      <c r="B4150" s="272"/>
    </row>
    <row r="4151" customHeight="true" spans="1:2">
      <c r="A4151" s="267"/>
      <c r="B4151" s="272"/>
    </row>
    <row r="4152" customHeight="true" spans="1:2">
      <c r="A4152" s="267"/>
      <c r="B4152" s="272"/>
    </row>
    <row r="4153" customHeight="true" spans="1:2">
      <c r="A4153" s="267"/>
      <c r="B4153" s="272"/>
    </row>
    <row r="4154" customHeight="true" spans="1:2">
      <c r="A4154" s="267"/>
      <c r="B4154" s="272"/>
    </row>
    <row r="4155" customHeight="true" spans="1:2">
      <c r="A4155" s="267"/>
      <c r="B4155" s="272"/>
    </row>
    <row r="4156" customHeight="true" spans="1:2">
      <c r="A4156" s="267"/>
      <c r="B4156" s="272"/>
    </row>
    <row r="4157" customHeight="true" spans="1:2">
      <c r="A4157" s="267"/>
      <c r="B4157" s="272"/>
    </row>
    <row r="4158" customHeight="true" spans="1:2">
      <c r="A4158" s="267"/>
      <c r="B4158" s="272"/>
    </row>
    <row r="4159" customHeight="true" spans="1:2">
      <c r="A4159" s="267"/>
      <c r="B4159" s="272"/>
    </row>
    <row r="4160" customHeight="true" spans="1:2">
      <c r="A4160" s="267"/>
      <c r="B4160" s="272"/>
    </row>
    <row r="4161" customHeight="true" spans="1:2">
      <c r="A4161" s="267"/>
      <c r="B4161" s="272"/>
    </row>
    <row r="4162" customHeight="true" spans="1:2">
      <c r="A4162" s="267"/>
      <c r="B4162" s="272"/>
    </row>
    <row r="4163" customHeight="true" spans="1:2">
      <c r="A4163" s="267"/>
      <c r="B4163" s="272"/>
    </row>
    <row r="4164" customHeight="true" spans="1:2">
      <c r="A4164" s="267"/>
      <c r="B4164" s="272"/>
    </row>
    <row r="4165" customHeight="true" spans="1:2">
      <c r="A4165" s="267"/>
      <c r="B4165" s="272"/>
    </row>
    <row r="4166" customHeight="true" spans="1:2">
      <c r="A4166" s="267"/>
      <c r="B4166" s="272"/>
    </row>
    <row r="4167" customHeight="true" spans="1:2">
      <c r="A4167" s="267"/>
      <c r="B4167" s="272"/>
    </row>
    <row r="4168" customHeight="true" spans="1:2">
      <c r="A4168" s="267"/>
      <c r="B4168" s="272"/>
    </row>
    <row r="4169" customHeight="true" spans="1:2">
      <c r="A4169" s="267"/>
      <c r="B4169" s="272"/>
    </row>
    <row r="4170" customHeight="true" spans="1:2">
      <c r="A4170" s="267"/>
      <c r="B4170" s="272"/>
    </row>
    <row r="4171" customHeight="true" spans="1:2">
      <c r="A4171" s="267"/>
      <c r="B4171" s="272"/>
    </row>
    <row r="4172" customHeight="true" spans="1:2">
      <c r="A4172" s="267"/>
      <c r="B4172" s="272"/>
    </row>
    <row r="4173" customHeight="true" spans="1:2">
      <c r="A4173" s="267"/>
      <c r="B4173" s="272"/>
    </row>
    <row r="4174" customHeight="true" spans="1:2">
      <c r="A4174" s="267"/>
      <c r="B4174" s="272"/>
    </row>
    <row r="4175" customHeight="true" spans="1:2">
      <c r="A4175" s="267"/>
      <c r="B4175" s="272"/>
    </row>
    <row r="4176" customHeight="true" spans="1:2">
      <c r="A4176" s="267"/>
      <c r="B4176" s="272"/>
    </row>
    <row r="4177" customHeight="true" spans="1:2">
      <c r="A4177" s="267"/>
      <c r="B4177" s="272"/>
    </row>
    <row r="4178" customHeight="true" spans="1:2">
      <c r="A4178" s="267"/>
      <c r="B4178" s="272"/>
    </row>
    <row r="4179" customHeight="true" spans="1:2">
      <c r="A4179" s="267"/>
      <c r="B4179" s="272"/>
    </row>
    <row r="4180" customHeight="true" spans="1:2">
      <c r="A4180" s="267"/>
      <c r="B4180" s="272"/>
    </row>
    <row r="4181" customHeight="true" spans="1:2">
      <c r="A4181" s="267"/>
      <c r="B4181" s="272"/>
    </row>
    <row r="4182" customHeight="true" spans="1:2">
      <c r="A4182" s="267"/>
      <c r="B4182" s="272"/>
    </row>
    <row r="4183" customHeight="true" spans="1:2">
      <c r="A4183" s="267"/>
      <c r="B4183" s="272"/>
    </row>
    <row r="4184" customHeight="true" spans="1:2">
      <c r="A4184" s="267"/>
      <c r="B4184" s="272"/>
    </row>
    <row r="4185" customHeight="true" spans="1:2">
      <c r="A4185" s="267"/>
      <c r="B4185" s="272"/>
    </row>
    <row r="4186" customHeight="true" spans="1:2">
      <c r="A4186" s="267"/>
      <c r="B4186" s="272"/>
    </row>
    <row r="4187" customHeight="true" spans="1:2">
      <c r="A4187" s="267"/>
      <c r="B4187" s="272"/>
    </row>
    <row r="4188" customHeight="true" spans="1:2">
      <c r="A4188" s="267"/>
      <c r="B4188" s="272"/>
    </row>
    <row r="4189" customHeight="true" spans="1:2">
      <c r="A4189" s="267"/>
      <c r="B4189" s="272"/>
    </row>
    <row r="4190" customHeight="true" spans="1:2">
      <c r="A4190" s="267"/>
      <c r="B4190" s="272"/>
    </row>
    <row r="4191" customHeight="true" spans="1:2">
      <c r="A4191" s="267"/>
      <c r="B4191" s="272"/>
    </row>
    <row r="4192" customHeight="true" spans="1:2">
      <c r="A4192" s="267"/>
      <c r="B4192" s="272"/>
    </row>
    <row r="4193" customHeight="true" spans="1:2">
      <c r="A4193" s="267"/>
      <c r="B4193" s="272"/>
    </row>
    <row r="4194" customHeight="true" spans="1:2">
      <c r="A4194" s="267"/>
      <c r="B4194" s="272"/>
    </row>
    <row r="4195" customHeight="true" spans="1:2">
      <c r="A4195" s="267"/>
      <c r="B4195" s="272"/>
    </row>
    <row r="4196" customHeight="true" spans="1:2">
      <c r="A4196" s="267"/>
      <c r="B4196" s="272"/>
    </row>
    <row r="4197" customHeight="true" spans="1:2">
      <c r="A4197" s="267"/>
      <c r="B4197" s="272"/>
    </row>
    <row r="4198" customHeight="true" spans="1:2">
      <c r="A4198" s="267"/>
      <c r="B4198" s="272"/>
    </row>
    <row r="4199" customHeight="true" spans="1:2">
      <c r="A4199" s="267"/>
      <c r="B4199" s="272"/>
    </row>
    <row r="4200" customHeight="true" spans="1:2">
      <c r="A4200" s="267"/>
      <c r="B4200" s="272"/>
    </row>
    <row r="4201" customHeight="true" spans="1:2">
      <c r="A4201" s="267"/>
      <c r="B4201" s="272"/>
    </row>
    <row r="4202" customHeight="true" spans="1:2">
      <c r="A4202" s="267"/>
      <c r="B4202" s="272"/>
    </row>
    <row r="4203" customHeight="true" spans="1:2">
      <c r="A4203" s="267"/>
      <c r="B4203" s="272"/>
    </row>
    <row r="4204" customHeight="true" spans="1:2">
      <c r="A4204" s="267"/>
      <c r="B4204" s="272"/>
    </row>
    <row r="4205" customHeight="true" spans="1:2">
      <c r="A4205" s="267"/>
      <c r="B4205" s="272"/>
    </row>
    <row r="4206" customHeight="true" spans="1:2">
      <c r="A4206" s="267"/>
      <c r="B4206" s="272"/>
    </row>
    <row r="4207" customHeight="true" spans="1:2">
      <c r="A4207" s="267"/>
      <c r="B4207" s="272"/>
    </row>
    <row r="4208" customHeight="true" spans="1:2">
      <c r="A4208" s="267"/>
      <c r="B4208" s="272"/>
    </row>
    <row r="4209" customHeight="true" spans="1:2">
      <c r="A4209" s="267"/>
      <c r="B4209" s="272"/>
    </row>
    <row r="4210" customHeight="true" spans="1:2">
      <c r="A4210" s="267"/>
      <c r="B4210" s="272"/>
    </row>
    <row r="4211" customHeight="true" spans="1:2">
      <c r="A4211" s="267"/>
      <c r="B4211" s="272"/>
    </row>
    <row r="4212" customHeight="true" spans="1:2">
      <c r="A4212" s="267"/>
      <c r="B4212" s="272"/>
    </row>
    <row r="4213" customHeight="true" spans="1:2">
      <c r="A4213" s="267"/>
      <c r="B4213" s="272"/>
    </row>
    <row r="4214" customHeight="true" spans="1:2">
      <c r="A4214" s="267"/>
      <c r="B4214" s="272"/>
    </row>
    <row r="4215" customHeight="true" spans="1:2">
      <c r="A4215" s="267"/>
      <c r="B4215" s="272"/>
    </row>
    <row r="4216" customHeight="true" spans="1:2">
      <c r="A4216" s="267"/>
      <c r="B4216" s="272"/>
    </row>
    <row r="4217" customHeight="true" spans="1:2">
      <c r="A4217" s="267"/>
      <c r="B4217" s="272"/>
    </row>
    <row r="4218" customHeight="true" spans="1:2">
      <c r="A4218" s="267"/>
      <c r="B4218" s="272"/>
    </row>
    <row r="4219" customHeight="true" spans="1:2">
      <c r="A4219" s="267"/>
      <c r="B4219" s="272"/>
    </row>
    <row r="4220" customHeight="true" spans="1:2">
      <c r="A4220" s="267"/>
      <c r="B4220" s="272"/>
    </row>
    <row r="4221" customHeight="true" spans="1:2">
      <c r="A4221" s="267"/>
      <c r="B4221" s="272"/>
    </row>
    <row r="4222" customHeight="true" spans="1:2">
      <c r="A4222" s="267"/>
      <c r="B4222" s="272"/>
    </row>
    <row r="4223" customHeight="true" spans="1:2">
      <c r="A4223" s="267"/>
      <c r="B4223" s="272"/>
    </row>
    <row r="4224" customHeight="true" spans="1:2">
      <c r="A4224" s="267"/>
      <c r="B4224" s="272"/>
    </row>
    <row r="4225" customHeight="true" spans="1:2">
      <c r="A4225" s="267"/>
      <c r="B4225" s="272"/>
    </row>
    <row r="4226" customHeight="true" spans="1:2">
      <c r="A4226" s="267"/>
      <c r="B4226" s="272"/>
    </row>
    <row r="4227" customHeight="true" spans="1:2">
      <c r="A4227" s="267"/>
      <c r="B4227" s="272"/>
    </row>
    <row r="4228" customHeight="true" spans="1:2">
      <c r="A4228" s="267"/>
      <c r="B4228" s="272"/>
    </row>
    <row r="4229" customHeight="true" spans="1:2">
      <c r="A4229" s="267"/>
      <c r="B4229" s="272"/>
    </row>
    <row r="4230" customHeight="true" spans="1:2">
      <c r="A4230" s="267"/>
      <c r="B4230" s="272"/>
    </row>
    <row r="4231" customHeight="true" spans="1:2">
      <c r="A4231" s="267"/>
      <c r="B4231" s="272"/>
    </row>
    <row r="4232" customHeight="true" spans="1:2">
      <c r="A4232" s="267"/>
      <c r="B4232" s="272"/>
    </row>
    <row r="4233" customHeight="true" spans="1:2">
      <c r="A4233" s="267"/>
      <c r="B4233" s="272"/>
    </row>
    <row r="4234" customHeight="true" spans="1:2">
      <c r="A4234" s="267"/>
      <c r="B4234" s="272"/>
    </row>
    <row r="4235" customHeight="true" spans="1:2">
      <c r="A4235" s="267"/>
      <c r="B4235" s="272"/>
    </row>
    <row r="4236" customHeight="true" spans="1:2">
      <c r="A4236" s="267"/>
      <c r="B4236" s="272"/>
    </row>
    <row r="4237" customHeight="true" spans="1:2">
      <c r="A4237" s="267"/>
      <c r="B4237" s="272"/>
    </row>
    <row r="4238" customHeight="true" spans="1:2">
      <c r="A4238" s="267"/>
      <c r="B4238" s="272"/>
    </row>
    <row r="4239" customHeight="true" spans="1:2">
      <c r="A4239" s="267"/>
      <c r="B4239" s="272"/>
    </row>
    <row r="4240" customHeight="true" spans="1:2">
      <c r="A4240" s="267"/>
      <c r="B4240" s="272"/>
    </row>
    <row r="4241" customHeight="true" spans="1:2">
      <c r="A4241" s="267"/>
      <c r="B4241" s="272"/>
    </row>
    <row r="4242" customHeight="true" spans="1:2">
      <c r="A4242" s="267"/>
      <c r="B4242" s="272"/>
    </row>
    <row r="4243" customHeight="true" spans="1:2">
      <c r="A4243" s="267"/>
      <c r="B4243" s="272"/>
    </row>
    <row r="4244" customHeight="true" spans="1:2">
      <c r="A4244" s="267"/>
      <c r="B4244" s="272"/>
    </row>
    <row r="4245" customHeight="true" spans="1:2">
      <c r="A4245" s="267"/>
      <c r="B4245" s="272"/>
    </row>
    <row r="4246" customHeight="true" spans="1:2">
      <c r="A4246" s="267"/>
      <c r="B4246" s="272"/>
    </row>
    <row r="4247" customHeight="true" spans="1:2">
      <c r="A4247" s="267"/>
      <c r="B4247" s="272"/>
    </row>
    <row r="4248" customHeight="true" spans="1:2">
      <c r="A4248" s="267"/>
      <c r="B4248" s="272"/>
    </row>
    <row r="4249" customHeight="true" spans="1:2">
      <c r="A4249" s="267"/>
      <c r="B4249" s="272"/>
    </row>
    <row r="4250" customHeight="true" spans="1:2">
      <c r="A4250" s="267"/>
      <c r="B4250" s="272"/>
    </row>
    <row r="4251" customHeight="true" spans="1:2">
      <c r="A4251" s="267"/>
      <c r="B4251" s="272"/>
    </row>
    <row r="4252" customHeight="true" spans="1:2">
      <c r="A4252" s="267"/>
      <c r="B4252" s="272"/>
    </row>
    <row r="4253" customHeight="true" spans="1:2">
      <c r="A4253" s="267"/>
      <c r="B4253" s="272"/>
    </row>
    <row r="4254" customHeight="true" spans="1:2">
      <c r="A4254" s="267"/>
      <c r="B4254" s="272"/>
    </row>
    <row r="4255" customHeight="true" spans="1:2">
      <c r="A4255" s="267"/>
      <c r="B4255" s="272"/>
    </row>
    <row r="4256" customHeight="true" spans="1:2">
      <c r="A4256" s="267"/>
      <c r="B4256" s="272"/>
    </row>
    <row r="4257" customHeight="true" spans="1:2">
      <c r="A4257" s="267"/>
      <c r="B4257" s="272"/>
    </row>
    <row r="4258" customHeight="true" spans="1:2">
      <c r="A4258" s="267"/>
      <c r="B4258" s="272"/>
    </row>
    <row r="4259" customHeight="true" spans="1:2">
      <c r="A4259" s="267"/>
      <c r="B4259" s="272"/>
    </row>
    <row r="4260" customHeight="true" spans="1:2">
      <c r="A4260" s="267"/>
      <c r="B4260" s="272"/>
    </row>
    <row r="4261" customHeight="true" spans="1:2">
      <c r="A4261" s="267"/>
      <c r="B4261" s="272"/>
    </row>
    <row r="4262" customHeight="true" spans="1:2">
      <c r="A4262" s="267"/>
      <c r="B4262" s="272"/>
    </row>
    <row r="4263" customHeight="true" spans="1:2">
      <c r="A4263" s="267"/>
      <c r="B4263" s="272"/>
    </row>
    <row r="4264" customHeight="true" spans="1:2">
      <c r="A4264" s="267"/>
      <c r="B4264" s="272"/>
    </row>
    <row r="4265" customHeight="true" spans="1:2">
      <c r="A4265" s="267"/>
      <c r="B4265" s="272"/>
    </row>
    <row r="4266" customHeight="true" spans="1:2">
      <c r="A4266" s="267"/>
      <c r="B4266" s="272"/>
    </row>
    <row r="4267" customHeight="true" spans="1:2">
      <c r="A4267" s="267"/>
      <c r="B4267" s="272"/>
    </row>
    <row r="4268" customHeight="true" spans="1:2">
      <c r="A4268" s="267"/>
      <c r="B4268" s="272"/>
    </row>
    <row r="4269" customHeight="true" spans="1:2">
      <c r="A4269" s="267"/>
      <c r="B4269" s="272"/>
    </row>
    <row r="4270" customHeight="true" spans="1:2">
      <c r="A4270" s="267"/>
      <c r="B4270" s="272"/>
    </row>
    <row r="4271" customHeight="true" spans="1:2">
      <c r="A4271" s="267"/>
      <c r="B4271" s="272"/>
    </row>
    <row r="4272" customHeight="true" spans="1:2">
      <c r="A4272" s="267"/>
      <c r="B4272" s="272"/>
    </row>
    <row r="4273" customHeight="true" spans="1:2">
      <c r="A4273" s="267"/>
      <c r="B4273" s="272"/>
    </row>
    <row r="4274" customHeight="true" spans="1:2">
      <c r="A4274" s="267"/>
      <c r="B4274" s="272"/>
    </row>
    <row r="4275" customHeight="true" spans="1:2">
      <c r="A4275" s="267"/>
      <c r="B4275" s="272"/>
    </row>
    <row r="4276" customHeight="true" spans="1:2">
      <c r="A4276" s="267"/>
      <c r="B4276" s="272"/>
    </row>
    <row r="4277" customHeight="true" spans="1:2">
      <c r="A4277" s="267"/>
      <c r="B4277" s="272"/>
    </row>
    <row r="4278" customHeight="true" spans="1:2">
      <c r="A4278" s="267"/>
      <c r="B4278" s="272"/>
    </row>
    <row r="4279" customHeight="true" spans="1:2">
      <c r="A4279" s="267"/>
      <c r="B4279" s="272"/>
    </row>
    <row r="4280" customHeight="true" spans="1:2">
      <c r="A4280" s="267"/>
      <c r="B4280" s="272"/>
    </row>
    <row r="4281" customHeight="true" spans="1:2">
      <c r="A4281" s="267"/>
      <c r="B4281" s="272"/>
    </row>
    <row r="4282" customHeight="true" spans="1:2">
      <c r="A4282" s="267"/>
      <c r="B4282" s="272"/>
    </row>
    <row r="4283" customHeight="true" spans="1:2">
      <c r="A4283" s="267"/>
      <c r="B4283" s="272"/>
    </row>
    <row r="4284" customHeight="true" spans="1:2">
      <c r="A4284" s="267"/>
      <c r="B4284" s="272"/>
    </row>
    <row r="4285" customHeight="true" spans="1:2">
      <c r="A4285" s="267"/>
      <c r="B4285" s="272"/>
    </row>
    <row r="4286" customHeight="true" spans="1:2">
      <c r="A4286" s="267"/>
      <c r="B4286" s="272"/>
    </row>
    <row r="4287" customHeight="true" spans="1:2">
      <c r="A4287" s="267"/>
      <c r="B4287" s="272"/>
    </row>
    <row r="4288" customHeight="true" spans="1:2">
      <c r="A4288" s="267"/>
      <c r="B4288" s="272"/>
    </row>
    <row r="4289" customHeight="true" spans="1:2">
      <c r="A4289" s="267"/>
      <c r="B4289" s="272"/>
    </row>
    <row r="4290" customHeight="true" spans="1:2">
      <c r="A4290" s="267"/>
      <c r="B4290" s="272"/>
    </row>
    <row r="4291" customHeight="true" spans="1:2">
      <c r="A4291" s="267"/>
      <c r="B4291" s="272"/>
    </row>
    <row r="4292" customHeight="true" spans="1:2">
      <c r="A4292" s="267"/>
      <c r="B4292" s="272"/>
    </row>
    <row r="4293" customHeight="true" spans="1:2">
      <c r="A4293" s="267"/>
      <c r="B4293" s="272"/>
    </row>
    <row r="4294" customHeight="true" spans="1:2">
      <c r="A4294" s="267"/>
      <c r="B4294" s="272"/>
    </row>
    <row r="4295" customHeight="true" spans="1:2">
      <c r="A4295" s="267"/>
      <c r="B4295" s="272"/>
    </row>
    <row r="4296" customHeight="true" spans="1:2">
      <c r="A4296" s="267"/>
      <c r="B4296" s="272"/>
    </row>
    <row r="4297" customHeight="true" spans="1:2">
      <c r="A4297" s="267"/>
      <c r="B4297" s="272"/>
    </row>
    <row r="4298" customHeight="true" spans="1:2">
      <c r="A4298" s="267"/>
      <c r="B4298" s="272"/>
    </row>
    <row r="4299" customHeight="true" spans="1:2">
      <c r="A4299" s="267"/>
      <c r="B4299" s="272"/>
    </row>
    <row r="4300" customHeight="true" spans="1:2">
      <c r="A4300" s="267"/>
      <c r="B4300" s="272"/>
    </row>
    <row r="4301" customHeight="true" spans="1:2">
      <c r="A4301" s="267"/>
      <c r="B4301" s="272"/>
    </row>
    <row r="4302" customHeight="true" spans="1:2">
      <c r="A4302" s="267"/>
      <c r="B4302" s="272"/>
    </row>
    <row r="4303" customHeight="true" spans="1:2">
      <c r="A4303" s="267"/>
      <c r="B4303" s="272"/>
    </row>
    <row r="4304" customHeight="true" spans="1:2">
      <c r="A4304" s="267"/>
      <c r="B4304" s="272"/>
    </row>
    <row r="4305" customHeight="true" spans="1:2">
      <c r="A4305" s="267"/>
      <c r="B4305" s="272"/>
    </row>
    <row r="4306" customHeight="true" spans="1:2">
      <c r="A4306" s="267"/>
      <c r="B4306" s="272"/>
    </row>
    <row r="4307" customHeight="true" spans="1:2">
      <c r="A4307" s="267"/>
      <c r="B4307" s="272"/>
    </row>
    <row r="4308" customHeight="true" spans="1:2">
      <c r="A4308" s="267"/>
      <c r="B4308" s="272"/>
    </row>
    <row r="4309" customHeight="true" spans="1:2">
      <c r="A4309" s="267"/>
      <c r="B4309" s="272"/>
    </row>
    <row r="4310" customHeight="true" spans="1:2">
      <c r="A4310" s="267"/>
      <c r="B4310" s="272"/>
    </row>
    <row r="4311" customHeight="true" spans="1:2">
      <c r="A4311" s="267"/>
      <c r="B4311" s="272"/>
    </row>
    <row r="4312" customHeight="true" spans="1:2">
      <c r="A4312" s="267"/>
      <c r="B4312" s="272"/>
    </row>
    <row r="4313" customHeight="true" spans="1:2">
      <c r="A4313" s="267"/>
      <c r="B4313" s="272"/>
    </row>
    <row r="4314" customHeight="true" spans="1:2">
      <c r="A4314" s="267"/>
      <c r="B4314" s="272"/>
    </row>
    <row r="4315" customHeight="true" spans="1:2">
      <c r="A4315" s="267"/>
      <c r="B4315" s="272"/>
    </row>
    <row r="4316" customHeight="true" spans="1:2">
      <c r="A4316" s="267"/>
      <c r="B4316" s="272"/>
    </row>
    <row r="4317" customHeight="true" spans="1:2">
      <c r="A4317" s="267"/>
      <c r="B4317" s="272"/>
    </row>
    <row r="4318" customHeight="true" spans="1:2">
      <c r="A4318" s="267"/>
      <c r="B4318" s="272"/>
    </row>
    <row r="4319" customHeight="true" spans="1:2">
      <c r="A4319" s="267"/>
      <c r="B4319" s="272"/>
    </row>
    <row r="4320" customHeight="true" spans="1:2">
      <c r="A4320" s="267"/>
      <c r="B4320" s="272"/>
    </row>
    <row r="4321" customHeight="true" spans="1:2">
      <c r="A4321" s="267"/>
      <c r="B4321" s="272"/>
    </row>
    <row r="4322" customHeight="true" spans="1:2">
      <c r="A4322" s="267"/>
      <c r="B4322" s="272"/>
    </row>
    <row r="4323" customHeight="true" spans="1:2">
      <c r="A4323" s="267"/>
      <c r="B4323" s="272"/>
    </row>
    <row r="4324" customHeight="true" spans="1:2">
      <c r="A4324" s="267"/>
      <c r="B4324" s="272"/>
    </row>
    <row r="4325" customHeight="true" spans="1:2">
      <c r="A4325" s="267"/>
      <c r="B4325" s="272"/>
    </row>
    <row r="4326" customHeight="true" spans="1:2">
      <c r="A4326" s="267"/>
      <c r="B4326" s="272"/>
    </row>
    <row r="4327" customHeight="true" spans="1:2">
      <c r="A4327" s="267"/>
      <c r="B4327" s="272"/>
    </row>
    <row r="4328" customHeight="true" spans="1:2">
      <c r="A4328" s="267"/>
      <c r="B4328" s="272"/>
    </row>
    <row r="4329" customHeight="true" spans="1:2">
      <c r="A4329" s="267"/>
      <c r="B4329" s="272"/>
    </row>
    <row r="4330" customHeight="true" spans="1:2">
      <c r="A4330" s="267"/>
      <c r="B4330" s="272"/>
    </row>
    <row r="4331" customHeight="true" spans="1:2">
      <c r="A4331" s="267"/>
      <c r="B4331" s="272"/>
    </row>
    <row r="4332" customHeight="true" spans="1:2">
      <c r="A4332" s="267"/>
      <c r="B4332" s="272"/>
    </row>
    <row r="4333" customHeight="true" spans="1:2">
      <c r="A4333" s="267"/>
      <c r="B4333" s="272"/>
    </row>
    <row r="4334" customHeight="true" spans="1:2">
      <c r="A4334" s="267"/>
      <c r="B4334" s="272"/>
    </row>
    <row r="4335" customHeight="true" spans="1:2">
      <c r="A4335" s="267"/>
      <c r="B4335" s="272"/>
    </row>
    <row r="4336" customHeight="true" spans="1:2">
      <c r="A4336" s="267"/>
      <c r="B4336" s="272"/>
    </row>
    <row r="4337" customHeight="true" spans="1:2">
      <c r="A4337" s="267"/>
      <c r="B4337" s="272"/>
    </row>
    <row r="4338" customHeight="true" spans="1:2">
      <c r="A4338" s="267"/>
      <c r="B4338" s="272"/>
    </row>
    <row r="4339" customHeight="true" spans="1:2">
      <c r="A4339" s="267"/>
      <c r="B4339" s="272"/>
    </row>
    <row r="4340" customHeight="true" spans="1:2">
      <c r="A4340" s="267"/>
      <c r="B4340" s="272"/>
    </row>
    <row r="4341" customHeight="true" spans="1:2">
      <c r="A4341" s="267"/>
      <c r="B4341" s="272"/>
    </row>
    <row r="4342" customHeight="true" spans="1:2">
      <c r="A4342" s="267"/>
      <c r="B4342" s="272"/>
    </row>
    <row r="4343" customHeight="true" spans="1:2">
      <c r="A4343" s="267"/>
      <c r="B4343" s="272"/>
    </row>
    <row r="4344" customHeight="true" spans="1:2">
      <c r="A4344" s="267"/>
      <c r="B4344" s="272"/>
    </row>
    <row r="4345" customHeight="true" spans="1:2">
      <c r="A4345" s="267"/>
      <c r="B4345" s="272"/>
    </row>
    <row r="4346" customHeight="true" spans="1:2">
      <c r="A4346" s="267"/>
      <c r="B4346" s="272"/>
    </row>
    <row r="4347" customHeight="true" spans="1:2">
      <c r="A4347" s="267"/>
      <c r="B4347" s="272"/>
    </row>
    <row r="4348" customHeight="true" spans="1:2">
      <c r="A4348" s="267"/>
      <c r="B4348" s="272"/>
    </row>
    <row r="4349" customHeight="true" spans="1:2">
      <c r="A4349" s="267"/>
      <c r="B4349" s="272"/>
    </row>
    <row r="4350" customHeight="true" spans="1:2">
      <c r="A4350" s="267"/>
      <c r="B4350" s="272"/>
    </row>
    <row r="4351" customHeight="true" spans="1:2">
      <c r="A4351" s="267"/>
      <c r="B4351" s="272"/>
    </row>
    <row r="4352" customHeight="true" spans="1:2">
      <c r="A4352" s="267"/>
      <c r="B4352" s="272"/>
    </row>
    <row r="4353" customHeight="true" spans="1:2">
      <c r="A4353" s="267"/>
      <c r="B4353" s="272"/>
    </row>
    <row r="4354" customHeight="true" spans="1:2">
      <c r="A4354" s="267"/>
      <c r="B4354" s="272"/>
    </row>
    <row r="4355" customHeight="true" spans="1:2">
      <c r="A4355" s="267"/>
      <c r="B4355" s="272"/>
    </row>
    <row r="4356" customHeight="true" spans="1:2">
      <c r="A4356" s="267"/>
      <c r="B4356" s="272"/>
    </row>
    <row r="4357" customHeight="true" spans="1:2">
      <c r="A4357" s="267"/>
      <c r="B4357" s="272"/>
    </row>
    <row r="4358" customHeight="true" spans="1:2">
      <c r="A4358" s="267"/>
      <c r="B4358" s="272"/>
    </row>
    <row r="4359" customHeight="true" spans="1:2">
      <c r="A4359" s="267"/>
      <c r="B4359" s="272"/>
    </row>
    <row r="4360" customHeight="true" spans="1:2">
      <c r="A4360" s="267"/>
      <c r="B4360" s="272"/>
    </row>
    <row r="4361" customHeight="true" spans="1:2">
      <c r="A4361" s="267"/>
      <c r="B4361" s="272"/>
    </row>
    <row r="4362" customHeight="true" spans="1:2">
      <c r="A4362" s="267"/>
      <c r="B4362" s="272"/>
    </row>
    <row r="4363" customHeight="true" spans="1:2">
      <c r="A4363" s="267"/>
      <c r="B4363" s="272"/>
    </row>
    <row r="4364" customHeight="true" spans="1:2">
      <c r="A4364" s="267"/>
      <c r="B4364" s="272"/>
    </row>
    <row r="4365" customHeight="true" spans="1:2">
      <c r="A4365" s="267"/>
      <c r="B4365" s="272"/>
    </row>
    <row r="4366" customHeight="true" spans="1:2">
      <c r="A4366" s="267"/>
      <c r="B4366" s="272"/>
    </row>
    <row r="4367" customHeight="true" spans="1:2">
      <c r="A4367" s="267"/>
      <c r="B4367" s="272"/>
    </row>
    <row r="4368" customHeight="true" spans="1:2">
      <c r="A4368" s="267"/>
      <c r="B4368" s="272"/>
    </row>
    <row r="4369" customHeight="true" spans="1:2">
      <c r="A4369" s="267"/>
      <c r="B4369" s="272"/>
    </row>
    <row r="4370" customHeight="true" spans="1:2">
      <c r="A4370" s="267"/>
      <c r="B4370" s="272"/>
    </row>
    <row r="4371" customHeight="true" spans="1:2">
      <c r="A4371" s="267"/>
      <c r="B4371" s="272"/>
    </row>
    <row r="4372" customHeight="true" spans="1:2">
      <c r="A4372" s="267"/>
      <c r="B4372" s="272"/>
    </row>
    <row r="4373" customHeight="true" spans="1:2">
      <c r="A4373" s="267"/>
      <c r="B4373" s="272"/>
    </row>
    <row r="4374" customHeight="true" spans="1:2">
      <c r="A4374" s="267"/>
      <c r="B4374" s="272"/>
    </row>
    <row r="4375" customHeight="true" spans="1:2">
      <c r="A4375" s="267"/>
      <c r="B4375" s="272"/>
    </row>
    <row r="4376" customHeight="true" spans="1:2">
      <c r="A4376" s="267"/>
      <c r="B4376" s="272"/>
    </row>
    <row r="4377" customHeight="true" spans="1:2">
      <c r="A4377" s="267"/>
      <c r="B4377" s="272"/>
    </row>
    <row r="4378" customHeight="true" spans="1:2">
      <c r="A4378" s="267"/>
      <c r="B4378" s="272"/>
    </row>
    <row r="4379" customHeight="true" spans="1:2">
      <c r="A4379" s="267"/>
      <c r="B4379" s="272"/>
    </row>
    <row r="4380" customHeight="true" spans="1:2">
      <c r="A4380" s="267"/>
      <c r="B4380" s="272"/>
    </row>
    <row r="4381" customHeight="true" spans="1:2">
      <c r="A4381" s="267"/>
      <c r="B4381" s="272"/>
    </row>
    <row r="4382" customHeight="true" spans="1:2">
      <c r="A4382" s="267"/>
      <c r="B4382" s="272"/>
    </row>
    <row r="4383" customHeight="true" spans="1:2">
      <c r="A4383" s="267"/>
      <c r="B4383" s="272"/>
    </row>
    <row r="4384" customHeight="true" spans="1:2">
      <c r="A4384" s="267"/>
      <c r="B4384" s="272"/>
    </row>
    <row r="4385" customHeight="true" spans="1:2">
      <c r="A4385" s="267"/>
      <c r="B4385" s="272"/>
    </row>
    <row r="4386" customHeight="true" spans="1:2">
      <c r="A4386" s="267"/>
      <c r="B4386" s="272"/>
    </row>
    <row r="4387" customHeight="true" spans="1:2">
      <c r="A4387" s="267"/>
      <c r="B4387" s="272"/>
    </row>
    <row r="4388" customHeight="true" spans="1:2">
      <c r="A4388" s="267"/>
      <c r="B4388" s="272"/>
    </row>
    <row r="4389" customHeight="true" spans="1:2">
      <c r="A4389" s="267"/>
      <c r="B4389" s="272"/>
    </row>
    <row r="4390" customHeight="true" spans="1:2">
      <c r="A4390" s="267"/>
      <c r="B4390" s="272"/>
    </row>
    <row r="4391" customHeight="true" spans="1:2">
      <c r="A4391" s="267"/>
      <c r="B4391" s="272"/>
    </row>
    <row r="4392" customHeight="true" spans="1:2">
      <c r="A4392" s="267"/>
      <c r="B4392" s="272"/>
    </row>
    <row r="4393" customHeight="true" spans="1:2">
      <c r="A4393" s="267"/>
      <c r="B4393" s="272"/>
    </row>
    <row r="4394" customHeight="true" spans="1:2">
      <c r="A4394" s="267"/>
      <c r="B4394" s="272"/>
    </row>
    <row r="4395" customHeight="true" spans="1:2">
      <c r="A4395" s="267"/>
      <c r="B4395" s="272"/>
    </row>
    <row r="4396" customHeight="true" spans="1:2">
      <c r="A4396" s="267"/>
      <c r="B4396" s="272"/>
    </row>
    <row r="4397" customHeight="true" spans="1:2">
      <c r="A4397" s="267"/>
      <c r="B4397" s="272"/>
    </row>
    <row r="4398" customHeight="true" spans="1:2">
      <c r="A4398" s="267"/>
      <c r="B4398" s="272"/>
    </row>
    <row r="4399" customHeight="true" spans="1:2">
      <c r="A4399" s="267"/>
      <c r="B4399" s="272"/>
    </row>
    <row r="4400" customHeight="true" spans="1:2">
      <c r="A4400" s="267"/>
      <c r="B4400" s="272"/>
    </row>
    <row r="4401" customHeight="true" spans="1:2">
      <c r="A4401" s="267"/>
      <c r="B4401" s="272"/>
    </row>
    <row r="4402" customHeight="true" spans="1:2">
      <c r="A4402" s="267"/>
      <c r="B4402" s="272"/>
    </row>
    <row r="4403" customHeight="true" spans="1:2">
      <c r="A4403" s="267"/>
      <c r="B4403" s="272"/>
    </row>
    <row r="4404" customHeight="true" spans="1:2">
      <c r="A4404" s="267"/>
      <c r="B4404" s="272"/>
    </row>
    <row r="4405" customHeight="true" spans="1:2">
      <c r="A4405" s="267"/>
      <c r="B4405" s="272"/>
    </row>
    <row r="4406" customHeight="true" spans="1:2">
      <c r="A4406" s="267"/>
      <c r="B4406" s="272"/>
    </row>
    <row r="4407" customHeight="true" spans="1:2">
      <c r="A4407" s="267"/>
      <c r="B4407" s="272"/>
    </row>
    <row r="4408" customHeight="true" spans="1:2">
      <c r="A4408" s="267"/>
      <c r="B4408" s="272"/>
    </row>
    <row r="4409" customHeight="true" spans="1:2">
      <c r="A4409" s="267"/>
      <c r="B4409" s="272"/>
    </row>
    <row r="4410" customHeight="true" spans="1:2">
      <c r="A4410" s="267"/>
      <c r="B4410" s="272"/>
    </row>
    <row r="4411" customHeight="true" spans="1:2">
      <c r="A4411" s="267"/>
      <c r="B4411" s="272"/>
    </row>
    <row r="4412" customHeight="true" spans="1:2">
      <c r="A4412" s="267"/>
      <c r="B4412" s="272"/>
    </row>
    <row r="4413" customHeight="true" spans="1:2">
      <c r="A4413" s="267"/>
      <c r="B4413" s="272"/>
    </row>
    <row r="4414" customHeight="true" spans="1:2">
      <c r="A4414" s="267"/>
      <c r="B4414" s="272"/>
    </row>
    <row r="4415" customHeight="true" spans="1:2">
      <c r="A4415" s="267"/>
      <c r="B4415" s="272"/>
    </row>
    <row r="4416" customHeight="true" spans="1:2">
      <c r="A4416" s="267"/>
      <c r="B4416" s="272"/>
    </row>
    <row r="4417" customHeight="true" spans="1:2">
      <c r="A4417" s="267"/>
      <c r="B4417" s="272"/>
    </row>
    <row r="4418" customHeight="true" spans="1:2">
      <c r="A4418" s="267"/>
      <c r="B4418" s="272"/>
    </row>
    <row r="4419" customHeight="true" spans="1:2">
      <c r="A4419" s="267"/>
      <c r="B4419" s="272"/>
    </row>
    <row r="4420" customHeight="true" spans="1:2">
      <c r="A4420" s="267"/>
      <c r="B4420" s="272"/>
    </row>
    <row r="4421" customHeight="true" spans="1:2">
      <c r="A4421" s="267"/>
      <c r="B4421" s="272"/>
    </row>
    <row r="4422" customHeight="true" spans="1:2">
      <c r="A4422" s="267"/>
      <c r="B4422" s="272"/>
    </row>
    <row r="4423" customHeight="true" spans="1:2">
      <c r="A4423" s="267"/>
      <c r="B4423" s="272"/>
    </row>
    <row r="4424" customHeight="true" spans="1:2">
      <c r="A4424" s="267"/>
      <c r="B4424" s="272"/>
    </row>
    <row r="4425" customHeight="true" spans="1:2">
      <c r="A4425" s="267"/>
      <c r="B4425" s="272"/>
    </row>
    <row r="4426" customHeight="true" spans="1:2">
      <c r="A4426" s="267"/>
      <c r="B4426" s="272"/>
    </row>
    <row r="4427" customHeight="true" spans="1:2">
      <c r="A4427" s="267"/>
      <c r="B4427" s="272"/>
    </row>
    <row r="4428" customHeight="true" spans="1:2">
      <c r="A4428" s="267"/>
      <c r="B4428" s="272"/>
    </row>
    <row r="4429" customHeight="true" spans="1:2">
      <c r="A4429" s="267"/>
      <c r="B4429" s="272"/>
    </row>
    <row r="4430" customHeight="true" spans="1:2">
      <c r="A4430" s="267"/>
      <c r="B4430" s="272"/>
    </row>
    <row r="4431" customHeight="true" spans="1:2">
      <c r="A4431" s="267"/>
      <c r="B4431" s="272"/>
    </row>
    <row r="4432" customHeight="true" spans="1:2">
      <c r="A4432" s="267"/>
      <c r="B4432" s="272"/>
    </row>
    <row r="4433" customHeight="true" spans="1:2">
      <c r="A4433" s="267"/>
      <c r="B4433" s="272"/>
    </row>
    <row r="4434" customHeight="true" spans="1:2">
      <c r="A4434" s="267"/>
      <c r="B4434" s="272"/>
    </row>
    <row r="4435" customHeight="true" spans="1:2">
      <c r="A4435" s="267"/>
      <c r="B4435" s="272"/>
    </row>
    <row r="4436" customHeight="true" spans="1:2">
      <c r="A4436" s="267"/>
      <c r="B4436" s="272"/>
    </row>
    <row r="4437" customHeight="true" spans="1:2">
      <c r="A4437" s="267"/>
      <c r="B4437" s="272"/>
    </row>
    <row r="4438" customHeight="true" spans="1:2">
      <c r="A4438" s="267"/>
      <c r="B4438" s="272"/>
    </row>
    <row r="4439" customHeight="true" spans="1:2">
      <c r="A4439" s="267"/>
      <c r="B4439" s="272"/>
    </row>
    <row r="4440" customHeight="true" spans="1:2">
      <c r="A4440" s="267"/>
      <c r="B4440" s="272"/>
    </row>
    <row r="4441" customHeight="true" spans="1:2">
      <c r="A4441" s="267"/>
      <c r="B4441" s="272"/>
    </row>
    <row r="4442" customHeight="true" spans="1:2">
      <c r="A4442" s="267"/>
      <c r="B4442" s="272"/>
    </row>
    <row r="4443" customHeight="true" spans="1:2">
      <c r="A4443" s="267"/>
      <c r="B4443" s="272"/>
    </row>
    <row r="4444" customHeight="true" spans="1:2">
      <c r="A4444" s="267"/>
      <c r="B4444" s="272"/>
    </row>
    <row r="4445" customHeight="true" spans="1:2">
      <c r="A4445" s="267"/>
      <c r="B4445" s="272"/>
    </row>
    <row r="4446" customHeight="true" spans="1:2">
      <c r="A4446" s="267"/>
      <c r="B4446" s="272"/>
    </row>
    <row r="4447" customHeight="true" spans="1:2">
      <c r="A4447" s="267"/>
      <c r="B4447" s="272"/>
    </row>
    <row r="4448" customHeight="true" spans="1:2">
      <c r="A4448" s="267"/>
      <c r="B4448" s="272"/>
    </row>
    <row r="4449" customHeight="true" spans="1:2">
      <c r="A4449" s="267"/>
      <c r="B4449" s="272"/>
    </row>
    <row r="4450" customHeight="true" spans="1:2">
      <c r="A4450" s="267"/>
      <c r="B4450" s="272"/>
    </row>
    <row r="4451" customHeight="true" spans="1:2">
      <c r="A4451" s="267"/>
      <c r="B4451" s="272"/>
    </row>
    <row r="4452" customHeight="true" spans="1:2">
      <c r="A4452" s="267"/>
      <c r="B4452" s="272"/>
    </row>
    <row r="4453" customHeight="true" spans="1:2">
      <c r="A4453" s="267"/>
      <c r="B4453" s="272"/>
    </row>
    <row r="4454" customHeight="true" spans="1:2">
      <c r="A4454" s="267"/>
      <c r="B4454" s="272"/>
    </row>
    <row r="4455" customHeight="true" spans="1:2">
      <c r="A4455" s="267"/>
      <c r="B4455" s="272"/>
    </row>
    <row r="4456" customHeight="true" spans="1:2">
      <c r="A4456" s="267"/>
      <c r="B4456" s="272"/>
    </row>
    <row r="4457" customHeight="true" spans="1:2">
      <c r="A4457" s="267"/>
      <c r="B4457" s="272"/>
    </row>
    <row r="4458" customHeight="true" spans="1:2">
      <c r="A4458" s="267"/>
      <c r="B4458" s="272"/>
    </row>
    <row r="4459" customHeight="true" spans="1:2">
      <c r="A4459" s="267"/>
      <c r="B4459" s="272"/>
    </row>
    <row r="4460" customHeight="true" spans="1:2">
      <c r="A4460" s="267"/>
      <c r="B4460" s="272"/>
    </row>
    <row r="4461" customHeight="true" spans="1:2">
      <c r="A4461" s="267"/>
      <c r="B4461" s="272"/>
    </row>
    <row r="4462" customHeight="true" spans="1:2">
      <c r="A4462" s="267"/>
      <c r="B4462" s="272"/>
    </row>
    <row r="4463" customHeight="true" spans="1:2">
      <c r="A4463" s="267"/>
      <c r="B4463" s="272"/>
    </row>
    <row r="4464" customHeight="true" spans="1:2">
      <c r="A4464" s="267"/>
      <c r="B4464" s="272"/>
    </row>
    <row r="4465" customHeight="true" spans="1:2">
      <c r="A4465" s="267"/>
      <c r="B4465" s="272"/>
    </row>
    <row r="4466" customHeight="true" spans="1:2">
      <c r="A4466" s="267"/>
      <c r="B4466" s="272"/>
    </row>
    <row r="4467" customHeight="true" spans="1:2">
      <c r="A4467" s="267"/>
      <c r="B4467" s="272"/>
    </row>
    <row r="4468" customHeight="true" spans="1:2">
      <c r="A4468" s="267"/>
      <c r="B4468" s="272"/>
    </row>
    <row r="4469" customHeight="true" spans="1:2">
      <c r="A4469" s="267"/>
      <c r="B4469" s="272"/>
    </row>
    <row r="4470" customHeight="true" spans="1:2">
      <c r="A4470" s="267"/>
      <c r="B4470" s="272"/>
    </row>
    <row r="4471" customHeight="true" spans="1:2">
      <c r="A4471" s="267"/>
      <c r="B4471" s="272"/>
    </row>
    <row r="4472" customHeight="true" spans="1:2">
      <c r="A4472" s="267"/>
      <c r="B4472" s="272"/>
    </row>
    <row r="4473" customHeight="true" spans="1:2">
      <c r="A4473" s="267"/>
      <c r="B4473" s="272"/>
    </row>
    <row r="4474" customHeight="true" spans="1:2">
      <c r="A4474" s="267"/>
      <c r="B4474" s="272"/>
    </row>
    <row r="4475" customHeight="true" spans="1:2">
      <c r="A4475" s="267"/>
      <c r="B4475" s="272"/>
    </row>
    <row r="4476" customHeight="true" spans="1:2">
      <c r="A4476" s="267"/>
      <c r="B4476" s="272"/>
    </row>
    <row r="4477" customHeight="true" spans="1:2">
      <c r="A4477" s="267"/>
      <c r="B4477" s="272"/>
    </row>
    <row r="4478" customHeight="true" spans="1:2">
      <c r="A4478" s="267"/>
      <c r="B4478" s="272"/>
    </row>
    <row r="4479" customHeight="true" spans="1:2">
      <c r="A4479" s="267"/>
      <c r="B4479" s="272"/>
    </row>
    <row r="4480" customHeight="true" spans="1:2">
      <c r="A4480" s="267"/>
      <c r="B4480" s="272"/>
    </row>
    <row r="4481" customHeight="true" spans="1:2">
      <c r="A4481" s="267"/>
      <c r="B4481" s="272"/>
    </row>
    <row r="4482" customHeight="true" spans="1:2">
      <c r="A4482" s="267"/>
      <c r="B4482" s="272"/>
    </row>
    <row r="4483" customHeight="true" spans="1:2">
      <c r="A4483" s="267"/>
      <c r="B4483" s="272"/>
    </row>
    <row r="4484" customHeight="true" spans="1:2">
      <c r="A4484" s="267"/>
      <c r="B4484" s="272"/>
    </row>
    <row r="4485" customHeight="true" spans="1:2">
      <c r="A4485" s="267"/>
      <c r="B4485" s="272"/>
    </row>
    <row r="4486" customHeight="true" spans="1:2">
      <c r="A4486" s="267"/>
      <c r="B4486" s="272"/>
    </row>
    <row r="4487" customHeight="true" spans="1:2">
      <c r="A4487" s="267"/>
      <c r="B4487" s="272"/>
    </row>
    <row r="4488" customHeight="true" spans="1:2">
      <c r="A4488" s="267"/>
      <c r="B4488" s="272"/>
    </row>
    <row r="4489" customHeight="true" spans="1:2">
      <c r="A4489" s="267"/>
      <c r="B4489" s="272"/>
    </row>
    <row r="4490" customHeight="true" spans="1:2">
      <c r="A4490" s="267"/>
      <c r="B4490" s="272"/>
    </row>
    <row r="4491" customHeight="true" spans="1:2">
      <c r="A4491" s="267"/>
      <c r="B4491" s="272"/>
    </row>
    <row r="4492" customHeight="true" spans="1:2">
      <c r="A4492" s="267"/>
      <c r="B4492" s="272"/>
    </row>
    <row r="4493" customHeight="true" spans="1:2">
      <c r="A4493" s="267"/>
      <c r="B4493" s="272"/>
    </row>
    <row r="4494" customHeight="true" spans="1:2">
      <c r="A4494" s="267"/>
      <c r="B4494" s="272"/>
    </row>
    <row r="4495" customHeight="true" spans="1:2">
      <c r="A4495" s="267"/>
      <c r="B4495" s="272"/>
    </row>
    <row r="4496" customHeight="true" spans="1:2">
      <c r="A4496" s="267"/>
      <c r="B4496" s="272"/>
    </row>
    <row r="4497" customHeight="true" spans="1:2">
      <c r="A4497" s="267"/>
      <c r="B4497" s="272"/>
    </row>
    <row r="4498" customHeight="true" spans="1:2">
      <c r="A4498" s="267"/>
      <c r="B4498" s="272"/>
    </row>
    <row r="4499" customHeight="true" spans="1:2">
      <c r="A4499" s="267"/>
      <c r="B4499" s="272"/>
    </row>
    <row r="4500" customHeight="true" spans="1:2">
      <c r="A4500" s="267"/>
      <c r="B4500" s="272"/>
    </row>
    <row r="4501" customHeight="true" spans="1:2">
      <c r="A4501" s="267"/>
      <c r="B4501" s="272"/>
    </row>
    <row r="4502" customHeight="true" spans="1:2">
      <c r="A4502" s="267"/>
      <c r="B4502" s="272"/>
    </row>
    <row r="4503" customHeight="true" spans="1:2">
      <c r="A4503" s="267"/>
      <c r="B4503" s="272"/>
    </row>
    <row r="4504" customHeight="true" spans="1:2">
      <c r="A4504" s="267"/>
      <c r="B4504" s="272"/>
    </row>
    <row r="4505" customHeight="true" spans="1:2">
      <c r="A4505" s="267"/>
      <c r="B4505" s="272"/>
    </row>
    <row r="4506" customHeight="true" spans="1:2">
      <c r="A4506" s="267"/>
      <c r="B4506" s="272"/>
    </row>
    <row r="4507" customHeight="true" spans="1:2">
      <c r="A4507" s="267"/>
      <c r="B4507" s="272"/>
    </row>
    <row r="4508" customHeight="true" spans="1:2">
      <c r="A4508" s="267"/>
      <c r="B4508" s="272"/>
    </row>
    <row r="4509" customHeight="true" spans="1:2">
      <c r="A4509" s="267"/>
      <c r="B4509" s="272"/>
    </row>
    <row r="4510" customHeight="true" spans="1:2">
      <c r="A4510" s="267"/>
      <c r="B4510" s="272"/>
    </row>
    <row r="4511" customHeight="true" spans="1:2">
      <c r="A4511" s="267"/>
      <c r="B4511" s="272"/>
    </row>
    <row r="4512" customHeight="true" spans="1:2">
      <c r="A4512" s="267"/>
      <c r="B4512" s="272"/>
    </row>
    <row r="4513" customHeight="true" spans="1:2">
      <c r="A4513" s="267"/>
      <c r="B4513" s="272"/>
    </row>
    <row r="4514" customHeight="true" spans="1:2">
      <c r="A4514" s="267"/>
      <c r="B4514" s="272"/>
    </row>
    <row r="4515" customHeight="true" spans="1:2">
      <c r="A4515" s="267"/>
      <c r="B4515" s="272"/>
    </row>
    <row r="4516" customHeight="true" spans="1:2">
      <c r="A4516" s="267"/>
      <c r="B4516" s="272"/>
    </row>
    <row r="4517" customHeight="true" spans="1:2">
      <c r="A4517" s="267"/>
      <c r="B4517" s="272"/>
    </row>
    <row r="4518" customHeight="true" spans="1:2">
      <c r="A4518" s="267"/>
      <c r="B4518" s="272"/>
    </row>
    <row r="4519" customHeight="true" spans="1:2">
      <c r="A4519" s="267"/>
      <c r="B4519" s="272"/>
    </row>
    <row r="4520" customHeight="true" spans="1:2">
      <c r="A4520" s="267"/>
      <c r="B4520" s="272"/>
    </row>
    <row r="4521" customHeight="true" spans="1:2">
      <c r="A4521" s="267"/>
      <c r="B4521" s="272"/>
    </row>
    <row r="4522" customHeight="true" spans="1:2">
      <c r="A4522" s="267"/>
      <c r="B4522" s="272"/>
    </row>
    <row r="4523" customHeight="true" spans="1:2">
      <c r="A4523" s="267"/>
      <c r="B4523" s="272"/>
    </row>
    <row r="4524" customHeight="true" spans="1:2">
      <c r="A4524" s="267"/>
      <c r="B4524" s="272"/>
    </row>
    <row r="4525" customHeight="true" spans="1:2">
      <c r="A4525" s="267"/>
      <c r="B4525" s="272"/>
    </row>
    <row r="4526" customHeight="true" spans="1:2">
      <c r="A4526" s="267"/>
      <c r="B4526" s="272"/>
    </row>
    <row r="4527" customHeight="true" spans="1:2">
      <c r="A4527" s="267"/>
      <c r="B4527" s="272"/>
    </row>
    <row r="4528" customHeight="true" spans="1:2">
      <c r="A4528" s="267"/>
      <c r="B4528" s="272"/>
    </row>
    <row r="4529" customHeight="true" spans="1:2">
      <c r="A4529" s="267"/>
      <c r="B4529" s="272"/>
    </row>
    <row r="4530" customHeight="true" spans="1:2">
      <c r="A4530" s="267"/>
      <c r="B4530" s="272"/>
    </row>
    <row r="4531" customHeight="true" spans="1:2">
      <c r="A4531" s="267"/>
      <c r="B4531" s="272"/>
    </row>
    <row r="4532" customHeight="true" spans="1:2">
      <c r="A4532" s="267"/>
      <c r="B4532" s="272"/>
    </row>
    <row r="4533" customHeight="true" spans="1:2">
      <c r="A4533" s="267"/>
      <c r="B4533" s="272"/>
    </row>
    <row r="4534" customHeight="true" spans="1:2">
      <c r="A4534" s="267"/>
      <c r="B4534" s="272"/>
    </row>
    <row r="4535" customHeight="true" spans="1:2">
      <c r="A4535" s="267"/>
      <c r="B4535" s="272"/>
    </row>
    <row r="4536" customHeight="true" spans="1:2">
      <c r="A4536" s="267"/>
      <c r="B4536" s="272"/>
    </row>
    <row r="4537" customHeight="true" spans="1:2">
      <c r="A4537" s="267"/>
      <c r="B4537" s="272"/>
    </row>
    <row r="4538" customHeight="true" spans="1:2">
      <c r="A4538" s="267"/>
      <c r="B4538" s="272"/>
    </row>
    <row r="4539" customHeight="true" spans="1:2">
      <c r="A4539" s="267"/>
      <c r="B4539" s="272"/>
    </row>
    <row r="4540" customHeight="true" spans="1:2">
      <c r="A4540" s="267"/>
      <c r="B4540" s="272"/>
    </row>
    <row r="4541" customHeight="true" spans="1:2">
      <c r="A4541" s="267"/>
      <c r="B4541" s="272"/>
    </row>
    <row r="4542" customHeight="true" spans="1:2">
      <c r="A4542" s="267"/>
      <c r="B4542" s="272"/>
    </row>
    <row r="4543" customHeight="true" spans="1:2">
      <c r="A4543" s="267"/>
      <c r="B4543" s="272"/>
    </row>
    <row r="4544" customHeight="true" spans="1:2">
      <c r="A4544" s="267"/>
      <c r="B4544" s="272"/>
    </row>
    <row r="4545" customHeight="true" spans="1:2">
      <c r="A4545" s="267"/>
      <c r="B4545" s="272"/>
    </row>
    <row r="4546" customHeight="true" spans="1:2">
      <c r="A4546" s="267"/>
      <c r="B4546" s="272"/>
    </row>
    <row r="4547" customHeight="true" spans="1:2">
      <c r="A4547" s="267"/>
      <c r="B4547" s="272"/>
    </row>
    <row r="4548" customHeight="true" spans="1:2">
      <c r="A4548" s="267"/>
      <c r="B4548" s="272"/>
    </row>
    <row r="4549" customHeight="true" spans="1:2">
      <c r="A4549" s="267"/>
      <c r="B4549" s="272"/>
    </row>
    <row r="4550" customHeight="true" spans="1:2">
      <c r="A4550" s="267"/>
      <c r="B4550" s="272"/>
    </row>
    <row r="4551" customHeight="true" spans="1:2">
      <c r="A4551" s="267"/>
      <c r="B4551" s="272"/>
    </row>
    <row r="4552" customHeight="true" spans="1:2">
      <c r="A4552" s="267"/>
      <c r="B4552" s="272"/>
    </row>
    <row r="4553" customHeight="true" spans="1:2">
      <c r="A4553" s="267"/>
      <c r="B4553" s="272"/>
    </row>
    <row r="4554" customHeight="true" spans="1:2">
      <c r="A4554" s="267"/>
      <c r="B4554" s="272"/>
    </row>
    <row r="4555" customHeight="true" spans="1:2">
      <c r="A4555" s="267"/>
      <c r="B4555" s="272"/>
    </row>
    <row r="4556" customHeight="true" spans="1:2">
      <c r="A4556" s="267"/>
      <c r="B4556" s="272"/>
    </row>
    <row r="4557" customHeight="true" spans="1:2">
      <c r="A4557" s="267"/>
      <c r="B4557" s="272"/>
    </row>
    <row r="4558" customHeight="true" spans="1:2">
      <c r="A4558" s="267"/>
      <c r="B4558" s="272"/>
    </row>
    <row r="4559" customHeight="true" spans="1:2">
      <c r="A4559" s="267"/>
      <c r="B4559" s="272"/>
    </row>
    <row r="4560" customHeight="true" spans="1:2">
      <c r="A4560" s="267"/>
      <c r="B4560" s="272"/>
    </row>
    <row r="4561" customHeight="true" spans="1:2">
      <c r="A4561" s="267"/>
      <c r="B4561" s="272"/>
    </row>
    <row r="4562" customHeight="true" spans="1:2">
      <c r="A4562" s="267"/>
      <c r="B4562" s="272"/>
    </row>
    <row r="4563" customHeight="true" spans="1:2">
      <c r="A4563" s="267"/>
      <c r="B4563" s="272"/>
    </row>
    <row r="4564" customHeight="true" spans="1:2">
      <c r="A4564" s="267"/>
      <c r="B4564" s="272"/>
    </row>
    <row r="4565" customHeight="true" spans="1:2">
      <c r="A4565" s="267"/>
      <c r="B4565" s="272"/>
    </row>
    <row r="4566" customHeight="true" spans="1:2">
      <c r="A4566" s="267"/>
      <c r="B4566" s="272"/>
    </row>
    <row r="4567" customHeight="true" spans="1:2">
      <c r="A4567" s="267"/>
      <c r="B4567" s="272"/>
    </row>
    <row r="4568" customHeight="true" spans="1:2">
      <c r="A4568" s="267"/>
      <c r="B4568" s="272"/>
    </row>
    <row r="4569" customHeight="true" spans="1:2">
      <c r="A4569" s="267"/>
      <c r="B4569" s="272"/>
    </row>
    <row r="4570" customHeight="true" spans="1:2">
      <c r="A4570" s="267"/>
      <c r="B4570" s="272"/>
    </row>
    <row r="4571" customHeight="true" spans="1:2">
      <c r="A4571" s="267"/>
      <c r="B4571" s="272"/>
    </row>
    <row r="4572" customHeight="true" spans="1:2">
      <c r="A4572" s="267"/>
      <c r="B4572" s="272"/>
    </row>
    <row r="4573" customHeight="true" spans="1:2">
      <c r="A4573" s="267"/>
      <c r="B4573" s="272"/>
    </row>
    <row r="4574" customHeight="true" spans="1:2">
      <c r="A4574" s="267"/>
      <c r="B4574" s="272"/>
    </row>
    <row r="4575" customHeight="true" spans="1:2">
      <c r="A4575" s="267"/>
      <c r="B4575" s="272"/>
    </row>
    <row r="4576" customHeight="true" spans="1:2">
      <c r="A4576" s="267"/>
      <c r="B4576" s="272"/>
    </row>
    <row r="4577" customHeight="true" spans="1:2">
      <c r="A4577" s="267"/>
      <c r="B4577" s="272"/>
    </row>
    <row r="4578" customHeight="true" spans="1:2">
      <c r="A4578" s="267"/>
      <c r="B4578" s="272"/>
    </row>
    <row r="4579" customHeight="true" spans="1:2">
      <c r="A4579" s="267"/>
      <c r="B4579" s="272"/>
    </row>
    <row r="4580" customHeight="true" spans="1:2">
      <c r="A4580" s="267"/>
      <c r="B4580" s="272"/>
    </row>
    <row r="4581" customHeight="true" spans="1:2">
      <c r="A4581" s="267"/>
      <c r="B4581" s="272"/>
    </row>
    <row r="4582" customHeight="true" spans="1:2">
      <c r="A4582" s="267"/>
      <c r="B4582" s="272"/>
    </row>
    <row r="4583" customHeight="true" spans="1:2">
      <c r="A4583" s="267"/>
      <c r="B4583" s="272"/>
    </row>
    <row r="4584" customHeight="true" spans="1:2">
      <c r="A4584" s="267"/>
      <c r="B4584" s="272"/>
    </row>
    <row r="4585" customHeight="true" spans="1:2">
      <c r="A4585" s="267"/>
      <c r="B4585" s="272"/>
    </row>
    <row r="4586" customHeight="true" spans="1:2">
      <c r="A4586" s="267"/>
      <c r="B4586" s="272"/>
    </row>
    <row r="4587" customHeight="true" spans="1:2">
      <c r="A4587" s="267"/>
      <c r="B4587" s="272"/>
    </row>
    <row r="4588" customHeight="true" spans="1:2">
      <c r="A4588" s="267"/>
      <c r="B4588" s="272"/>
    </row>
    <row r="4589" customHeight="true" spans="1:2">
      <c r="A4589" s="267"/>
      <c r="B4589" s="272"/>
    </row>
    <row r="4590" customHeight="true" spans="1:2">
      <c r="A4590" s="267"/>
      <c r="B4590" s="272"/>
    </row>
    <row r="4591" customHeight="true" spans="1:2">
      <c r="A4591" s="267"/>
      <c r="B4591" s="272"/>
    </row>
    <row r="4592" customHeight="true" spans="1:2">
      <c r="A4592" s="267"/>
      <c r="B4592" s="272"/>
    </row>
    <row r="4593" customHeight="true" spans="1:2">
      <c r="A4593" s="267"/>
      <c r="B4593" s="272"/>
    </row>
    <row r="4594" customHeight="true" spans="1:2">
      <c r="A4594" s="267"/>
      <c r="B4594" s="272"/>
    </row>
    <row r="4595" customHeight="true" spans="1:2">
      <c r="A4595" s="267"/>
      <c r="B4595" s="272"/>
    </row>
    <row r="4596" customHeight="true" spans="1:2">
      <c r="A4596" s="267"/>
      <c r="B4596" s="272"/>
    </row>
    <row r="4597" customHeight="true" spans="1:2">
      <c r="A4597" s="267"/>
      <c r="B4597" s="272"/>
    </row>
    <row r="4598" customHeight="true" spans="1:2">
      <c r="A4598" s="267"/>
      <c r="B4598" s="272"/>
    </row>
    <row r="4599" customHeight="true" spans="1:2">
      <c r="A4599" s="267"/>
      <c r="B4599" s="272"/>
    </row>
    <row r="4600" customHeight="true" spans="1:2">
      <c r="A4600" s="267"/>
      <c r="B4600" s="272"/>
    </row>
    <row r="4601" customHeight="true" spans="1:2">
      <c r="A4601" s="267"/>
      <c r="B4601" s="272"/>
    </row>
    <row r="4602" customHeight="true" spans="1:2">
      <c r="A4602" s="267"/>
      <c r="B4602" s="272"/>
    </row>
    <row r="4603" customHeight="true" spans="1:2">
      <c r="A4603" s="267"/>
      <c r="B4603" s="272"/>
    </row>
    <row r="4604" customHeight="true" spans="1:2">
      <c r="A4604" s="267"/>
      <c r="B4604" s="272"/>
    </row>
    <row r="4605" customHeight="true" spans="1:2">
      <c r="A4605" s="267"/>
      <c r="B4605" s="272"/>
    </row>
    <row r="4606" customHeight="true" spans="1:2">
      <c r="A4606" s="267"/>
      <c r="B4606" s="272"/>
    </row>
    <row r="4607" customHeight="true" spans="1:2">
      <c r="A4607" s="267"/>
      <c r="B4607" s="272"/>
    </row>
    <row r="4608" customHeight="true" spans="1:2">
      <c r="A4608" s="267"/>
      <c r="B4608" s="272"/>
    </row>
    <row r="4609" customHeight="true" spans="1:2">
      <c r="A4609" s="267"/>
      <c r="B4609" s="272"/>
    </row>
    <row r="4610" customHeight="true" spans="1:2">
      <c r="A4610" s="267"/>
      <c r="B4610" s="272"/>
    </row>
    <row r="4611" customHeight="true" spans="1:2">
      <c r="A4611" s="267"/>
      <c r="B4611" s="272"/>
    </row>
    <row r="4612" customHeight="true" spans="1:2">
      <c r="A4612" s="267"/>
      <c r="B4612" s="272"/>
    </row>
    <row r="4613" customHeight="true" spans="1:2">
      <c r="A4613" s="267"/>
      <c r="B4613" s="272"/>
    </row>
    <row r="4614" customHeight="true" spans="1:2">
      <c r="A4614" s="267"/>
      <c r="B4614" s="272"/>
    </row>
    <row r="4615" customHeight="true" spans="1:2">
      <c r="A4615" s="267"/>
      <c r="B4615" s="272"/>
    </row>
    <row r="4616" customHeight="true" spans="1:2">
      <c r="A4616" s="267"/>
      <c r="B4616" s="272"/>
    </row>
    <row r="4617" customHeight="true" spans="1:2">
      <c r="A4617" s="267"/>
      <c r="B4617" s="272"/>
    </row>
    <row r="4618" customHeight="true" spans="1:2">
      <c r="A4618" s="267"/>
      <c r="B4618" s="272"/>
    </row>
    <row r="4619" customHeight="true" spans="1:2">
      <c r="A4619" s="267"/>
      <c r="B4619" s="272"/>
    </row>
    <row r="4620" customHeight="true" spans="1:2">
      <c r="A4620" s="267"/>
      <c r="B4620" s="272"/>
    </row>
    <row r="4621" customHeight="true" spans="1:2">
      <c r="A4621" s="267"/>
      <c r="B4621" s="272"/>
    </row>
    <row r="4622" customHeight="true" spans="1:2">
      <c r="A4622" s="267"/>
      <c r="B4622" s="272"/>
    </row>
    <row r="4623" customHeight="true" spans="1:2">
      <c r="A4623" s="267"/>
      <c r="B4623" s="272"/>
    </row>
    <row r="4624" customHeight="true" spans="1:2">
      <c r="A4624" s="267"/>
      <c r="B4624" s="272"/>
    </row>
    <row r="4625" customHeight="true" spans="1:2">
      <c r="A4625" s="267"/>
      <c r="B4625" s="272"/>
    </row>
    <row r="4626" customHeight="true" spans="1:2">
      <c r="A4626" s="267"/>
      <c r="B4626" s="272"/>
    </row>
    <row r="4627" customHeight="true" spans="1:2">
      <c r="A4627" s="267"/>
      <c r="B4627" s="272"/>
    </row>
    <row r="4628" customHeight="true" spans="1:2">
      <c r="A4628" s="267"/>
      <c r="B4628" s="272"/>
    </row>
    <row r="4629" customHeight="true" spans="1:2">
      <c r="A4629" s="267"/>
      <c r="B4629" s="272"/>
    </row>
    <row r="4630" customHeight="true" spans="1:2">
      <c r="A4630" s="267"/>
      <c r="B4630" s="272"/>
    </row>
    <row r="4631" customHeight="true" spans="1:2">
      <c r="A4631" s="267"/>
      <c r="B4631" s="272"/>
    </row>
    <row r="4632" customHeight="true" spans="1:2">
      <c r="A4632" s="267"/>
      <c r="B4632" s="272"/>
    </row>
    <row r="4633" customHeight="true" spans="1:2">
      <c r="A4633" s="267"/>
      <c r="B4633" s="272"/>
    </row>
    <row r="4634" customHeight="true" spans="1:2">
      <c r="A4634" s="267"/>
      <c r="B4634" s="272"/>
    </row>
    <row r="4635" customHeight="true" spans="1:2">
      <c r="A4635" s="267"/>
      <c r="B4635" s="272"/>
    </row>
    <row r="4636" customHeight="true" spans="1:2">
      <c r="A4636" s="267"/>
      <c r="B4636" s="272"/>
    </row>
    <row r="4637" customHeight="true" spans="1:2">
      <c r="A4637" s="267"/>
      <c r="B4637" s="272"/>
    </row>
    <row r="4638" customHeight="true" spans="1:2">
      <c r="A4638" s="267"/>
      <c r="B4638" s="272"/>
    </row>
    <row r="4639" customHeight="true" spans="1:2">
      <c r="A4639" s="267"/>
      <c r="B4639" s="272"/>
    </row>
    <row r="4640" customHeight="true" spans="1:2">
      <c r="A4640" s="267"/>
      <c r="B4640" s="272"/>
    </row>
    <row r="4641" customHeight="true" spans="1:2">
      <c r="A4641" s="267"/>
      <c r="B4641" s="272"/>
    </row>
    <row r="4642" customHeight="true" spans="1:2">
      <c r="A4642" s="267"/>
      <c r="B4642" s="272"/>
    </row>
    <row r="4643" customHeight="true" spans="1:2">
      <c r="A4643" s="267"/>
      <c r="B4643" s="272"/>
    </row>
    <row r="4644" customHeight="true" spans="1:2">
      <c r="A4644" s="267"/>
      <c r="B4644" s="272"/>
    </row>
    <row r="4645" customHeight="true" spans="1:2">
      <c r="A4645" s="267"/>
      <c r="B4645" s="272"/>
    </row>
    <row r="4646" customHeight="true" spans="1:2">
      <c r="A4646" s="267"/>
      <c r="B4646" s="272"/>
    </row>
    <row r="4647" customHeight="true" spans="1:2">
      <c r="A4647" s="267"/>
      <c r="B4647" s="272"/>
    </row>
    <row r="4648" customHeight="true" spans="1:2">
      <c r="A4648" s="267"/>
      <c r="B4648" s="272"/>
    </row>
    <row r="4649" customHeight="true" spans="1:2">
      <c r="A4649" s="267"/>
      <c r="B4649" s="272"/>
    </row>
    <row r="4650" customHeight="true" spans="1:2">
      <c r="A4650" s="267"/>
      <c r="B4650" s="272"/>
    </row>
    <row r="4651" customHeight="true" spans="1:2">
      <c r="A4651" s="267"/>
      <c r="B4651" s="272"/>
    </row>
    <row r="4652" customHeight="true" spans="1:2">
      <c r="A4652" s="267"/>
      <c r="B4652" s="272"/>
    </row>
    <row r="4653" customHeight="true" spans="1:2">
      <c r="A4653" s="267"/>
      <c r="B4653" s="272"/>
    </row>
    <row r="4654" customHeight="true" spans="1:2">
      <c r="A4654" s="267"/>
      <c r="B4654" s="272"/>
    </row>
    <row r="4655" customHeight="true" spans="1:2">
      <c r="A4655" s="267"/>
      <c r="B4655" s="272"/>
    </row>
    <row r="4656" customHeight="true" spans="1:2">
      <c r="A4656" s="267"/>
      <c r="B4656" s="272"/>
    </row>
    <row r="4657" customHeight="true" spans="1:2">
      <c r="A4657" s="267"/>
      <c r="B4657" s="272"/>
    </row>
    <row r="4658" customHeight="true" spans="1:2">
      <c r="A4658" s="267"/>
      <c r="B4658" s="272"/>
    </row>
    <row r="4659" customHeight="true" spans="1:2">
      <c r="A4659" s="267"/>
      <c r="B4659" s="272"/>
    </row>
    <row r="4660" customHeight="true" spans="1:2">
      <c r="A4660" s="267"/>
      <c r="B4660" s="272"/>
    </row>
    <row r="4661" customHeight="true" spans="1:2">
      <c r="A4661" s="267"/>
      <c r="B4661" s="272"/>
    </row>
    <row r="4662" customHeight="true" spans="1:2">
      <c r="A4662" s="267"/>
      <c r="B4662" s="272"/>
    </row>
    <row r="4663" customHeight="true" spans="1:2">
      <c r="A4663" s="267"/>
      <c r="B4663" s="272"/>
    </row>
    <row r="4664" customHeight="true" spans="1:2">
      <c r="A4664" s="267"/>
      <c r="B4664" s="272"/>
    </row>
    <row r="4665" customHeight="true" spans="1:2">
      <c r="A4665" s="267"/>
      <c r="B4665" s="272"/>
    </row>
    <row r="4666" customHeight="true" spans="1:2">
      <c r="A4666" s="267"/>
      <c r="B4666" s="272"/>
    </row>
    <row r="4667" customHeight="true" spans="1:2">
      <c r="A4667" s="267"/>
      <c r="B4667" s="272"/>
    </row>
    <row r="4668" customHeight="true" spans="1:2">
      <c r="A4668" s="267"/>
      <c r="B4668" s="272"/>
    </row>
    <row r="4669" customHeight="true" spans="1:2">
      <c r="A4669" s="267"/>
      <c r="B4669" s="272"/>
    </row>
    <row r="4670" customHeight="true" spans="1:2">
      <c r="A4670" s="267"/>
      <c r="B4670" s="272"/>
    </row>
    <row r="4671" customHeight="true" spans="1:2">
      <c r="A4671" s="267"/>
      <c r="B4671" s="272"/>
    </row>
    <row r="4672" customHeight="true" spans="1:2">
      <c r="A4672" s="267"/>
      <c r="B4672" s="272"/>
    </row>
    <row r="4673" customHeight="true" spans="1:2">
      <c r="A4673" s="267"/>
      <c r="B4673" s="272"/>
    </row>
    <row r="4674" customHeight="true" spans="1:2">
      <c r="A4674" s="267"/>
      <c r="B4674" s="272"/>
    </row>
    <row r="4675" customHeight="true" spans="1:2">
      <c r="A4675" s="267"/>
      <c r="B4675" s="272"/>
    </row>
    <row r="4676" customHeight="true" spans="1:2">
      <c r="A4676" s="267"/>
      <c r="B4676" s="272"/>
    </row>
    <row r="4677" customHeight="true" spans="1:2">
      <c r="A4677" s="267"/>
      <c r="B4677" s="272"/>
    </row>
    <row r="4678" customHeight="true" spans="1:2">
      <c r="A4678" s="267"/>
      <c r="B4678" s="272"/>
    </row>
    <row r="4679" customHeight="true" spans="1:2">
      <c r="A4679" s="267"/>
      <c r="B4679" s="272"/>
    </row>
    <row r="4680" customHeight="true" spans="1:2">
      <c r="A4680" s="267"/>
      <c r="B4680" s="272"/>
    </row>
    <row r="4681" customHeight="true" spans="1:2">
      <c r="A4681" s="267"/>
      <c r="B4681" s="272"/>
    </row>
    <row r="4682" customHeight="true" spans="1:2">
      <c r="A4682" s="267"/>
      <c r="B4682" s="272"/>
    </row>
    <row r="4683" customHeight="true" spans="1:2">
      <c r="A4683" s="267"/>
      <c r="B4683" s="272"/>
    </row>
    <row r="4684" customHeight="true" spans="1:2">
      <c r="A4684" s="267"/>
      <c r="B4684" s="272"/>
    </row>
    <row r="4685" customHeight="true" spans="1:2">
      <c r="A4685" s="267"/>
      <c r="B4685" s="272"/>
    </row>
    <row r="4686" customHeight="true" spans="1:2">
      <c r="A4686" s="267"/>
      <c r="B4686" s="272"/>
    </row>
    <row r="4687" customHeight="true" spans="1:2">
      <c r="A4687" s="267"/>
      <c r="B4687" s="272"/>
    </row>
    <row r="4688" customHeight="true" spans="1:2">
      <c r="A4688" s="267"/>
      <c r="B4688" s="272"/>
    </row>
    <row r="4689" customHeight="true" spans="1:2">
      <c r="A4689" s="267"/>
      <c r="B4689" s="272"/>
    </row>
    <row r="4690" customHeight="true" spans="1:2">
      <c r="A4690" s="267"/>
      <c r="B4690" s="272"/>
    </row>
    <row r="4691" customHeight="true" spans="1:2">
      <c r="A4691" s="267"/>
      <c r="B4691" s="272"/>
    </row>
    <row r="4692" customHeight="true" spans="1:2">
      <c r="A4692" s="267"/>
      <c r="B4692" s="272"/>
    </row>
    <row r="4693" customHeight="true" spans="1:2">
      <c r="A4693" s="267"/>
      <c r="B4693" s="272"/>
    </row>
    <row r="4694" customHeight="true" spans="1:2">
      <c r="A4694" s="267"/>
      <c r="B4694" s="272"/>
    </row>
    <row r="4695" customHeight="true" spans="1:2">
      <c r="A4695" s="267"/>
      <c r="B4695" s="272"/>
    </row>
    <row r="4696" customHeight="true" spans="1:2">
      <c r="A4696" s="267"/>
      <c r="B4696" s="272"/>
    </row>
    <row r="4697" customHeight="true" spans="1:2">
      <c r="A4697" s="267"/>
      <c r="B4697" s="272"/>
    </row>
    <row r="4698" customHeight="true" spans="1:2">
      <c r="A4698" s="267"/>
      <c r="B4698" s="272"/>
    </row>
    <row r="4699" customHeight="true" spans="1:2">
      <c r="A4699" s="267"/>
      <c r="B4699" s="272"/>
    </row>
    <row r="4700" customHeight="true" spans="1:2">
      <c r="A4700" s="267"/>
      <c r="B4700" s="272"/>
    </row>
    <row r="4701" customHeight="true" spans="1:2">
      <c r="A4701" s="267"/>
      <c r="B4701" s="272"/>
    </row>
    <row r="4702" customHeight="true" spans="1:2">
      <c r="A4702" s="267"/>
      <c r="B4702" s="272"/>
    </row>
    <row r="4703" customHeight="true" spans="1:2">
      <c r="A4703" s="267"/>
      <c r="B4703" s="272"/>
    </row>
    <row r="4704" customHeight="true" spans="1:2">
      <c r="A4704" s="267"/>
      <c r="B4704" s="272"/>
    </row>
    <row r="4705" customHeight="true" spans="1:2">
      <c r="A4705" s="267"/>
      <c r="B4705" s="272"/>
    </row>
    <row r="4706" customHeight="true" spans="1:2">
      <c r="A4706" s="267"/>
      <c r="B4706" s="272"/>
    </row>
    <row r="4707" customHeight="true" spans="1:2">
      <c r="A4707" s="267"/>
      <c r="B4707" s="272"/>
    </row>
    <row r="4708" customHeight="true" spans="1:2">
      <c r="A4708" s="267"/>
      <c r="B4708" s="272"/>
    </row>
    <row r="4709" customHeight="true" spans="1:2">
      <c r="A4709" s="267"/>
      <c r="B4709" s="272"/>
    </row>
    <row r="4710" customHeight="true" spans="1:2">
      <c r="A4710" s="267"/>
      <c r="B4710" s="272"/>
    </row>
    <row r="4711" customHeight="true" spans="1:2">
      <c r="A4711" s="267"/>
      <c r="B4711" s="272"/>
    </row>
    <row r="4712" customHeight="true" spans="1:2">
      <c r="A4712" s="267"/>
      <c r="B4712" s="272"/>
    </row>
    <row r="4713" customHeight="true" spans="1:2">
      <c r="A4713" s="267"/>
      <c r="B4713" s="272"/>
    </row>
    <row r="4714" customHeight="true" spans="1:2">
      <c r="A4714" s="267"/>
      <c r="B4714" s="272"/>
    </row>
    <row r="4715" customHeight="true" spans="1:2">
      <c r="A4715" s="267"/>
      <c r="B4715" s="272"/>
    </row>
    <row r="4716" customHeight="true" spans="1:2">
      <c r="A4716" s="267"/>
      <c r="B4716" s="272"/>
    </row>
    <row r="4717" customHeight="true" spans="1:2">
      <c r="A4717" s="267"/>
      <c r="B4717" s="272"/>
    </row>
    <row r="4718" customHeight="true" spans="1:2">
      <c r="A4718" s="267"/>
      <c r="B4718" s="272"/>
    </row>
    <row r="4719" customHeight="true" spans="1:2">
      <c r="A4719" s="267"/>
      <c r="B4719" s="272"/>
    </row>
    <row r="4720" customHeight="true" spans="1:2">
      <c r="A4720" s="267"/>
      <c r="B4720" s="272"/>
    </row>
    <row r="4721" customHeight="true" spans="1:2">
      <c r="A4721" s="267"/>
      <c r="B4721" s="272"/>
    </row>
    <row r="4722" customHeight="true" spans="1:2">
      <c r="A4722" s="267"/>
      <c r="B4722" s="272"/>
    </row>
    <row r="4723" customHeight="true" spans="1:2">
      <c r="A4723" s="267"/>
      <c r="B4723" s="272"/>
    </row>
    <row r="4724" customHeight="true" spans="1:2">
      <c r="A4724" s="267"/>
      <c r="B4724" s="272"/>
    </row>
    <row r="4725" customHeight="true" spans="1:2">
      <c r="A4725" s="267"/>
      <c r="B4725" s="272"/>
    </row>
    <row r="4726" customHeight="true" spans="1:2">
      <c r="A4726" s="267"/>
      <c r="B4726" s="272"/>
    </row>
    <row r="4727" customHeight="true" spans="1:2">
      <c r="A4727" s="267"/>
      <c r="B4727" s="272"/>
    </row>
    <row r="4728" customHeight="true" spans="1:2">
      <c r="A4728" s="267"/>
      <c r="B4728" s="272"/>
    </row>
    <row r="4729" customHeight="true" spans="1:2">
      <c r="A4729" s="267"/>
      <c r="B4729" s="272"/>
    </row>
    <row r="4730" customHeight="true" spans="1:2">
      <c r="A4730" s="267"/>
      <c r="B4730" s="272"/>
    </row>
    <row r="4731" customHeight="true" spans="1:2">
      <c r="A4731" s="267"/>
      <c r="B4731" s="272"/>
    </row>
    <row r="4732" customHeight="true" spans="1:2">
      <c r="A4732" s="267"/>
      <c r="B4732" s="272"/>
    </row>
    <row r="4733" customHeight="true" spans="1:2">
      <c r="A4733" s="267"/>
      <c r="B4733" s="272"/>
    </row>
    <row r="4734" customHeight="true" spans="1:2">
      <c r="A4734" s="267"/>
      <c r="B4734" s="272"/>
    </row>
    <row r="4735" customHeight="true" spans="1:2">
      <c r="A4735" s="267"/>
      <c r="B4735" s="272"/>
    </row>
    <row r="4736" customHeight="true" spans="1:2">
      <c r="A4736" s="267"/>
      <c r="B4736" s="272"/>
    </row>
    <row r="4737" customHeight="true" spans="1:2">
      <c r="A4737" s="267"/>
      <c r="B4737" s="272"/>
    </row>
    <row r="4738" customHeight="true" spans="1:2">
      <c r="A4738" s="267"/>
      <c r="B4738" s="272"/>
    </row>
    <row r="4739" customHeight="true" spans="1:2">
      <c r="A4739" s="267"/>
      <c r="B4739" s="272"/>
    </row>
    <row r="4740" customHeight="true" spans="1:2">
      <c r="A4740" s="267"/>
      <c r="B4740" s="272"/>
    </row>
    <row r="4741" customHeight="true" spans="1:2">
      <c r="A4741" s="267"/>
      <c r="B4741" s="272"/>
    </row>
    <row r="4742" customHeight="true" spans="1:2">
      <c r="A4742" s="267"/>
      <c r="B4742" s="272"/>
    </row>
    <row r="4743" customHeight="true" spans="1:2">
      <c r="A4743" s="267"/>
      <c r="B4743" s="272"/>
    </row>
    <row r="4744" customHeight="true" spans="1:2">
      <c r="A4744" s="267"/>
      <c r="B4744" s="272"/>
    </row>
    <row r="4745" customHeight="true" spans="1:2">
      <c r="A4745" s="267"/>
      <c r="B4745" s="272"/>
    </row>
    <row r="4746" customHeight="true" spans="1:2">
      <c r="A4746" s="267"/>
      <c r="B4746" s="272"/>
    </row>
    <row r="4747" customHeight="true" spans="1:2">
      <c r="A4747" s="267"/>
      <c r="B4747" s="272"/>
    </row>
    <row r="4748" customHeight="true" spans="1:2">
      <c r="A4748" s="267"/>
      <c r="B4748" s="272"/>
    </row>
    <row r="4749" customHeight="true" spans="1:2">
      <c r="A4749" s="267"/>
      <c r="B4749" s="272"/>
    </row>
    <row r="4750" customHeight="true" spans="1:2">
      <c r="A4750" s="267"/>
      <c r="B4750" s="272"/>
    </row>
    <row r="4751" customHeight="true" spans="1:2">
      <c r="A4751" s="267"/>
      <c r="B4751" s="272"/>
    </row>
    <row r="4752" customHeight="true" spans="1:2">
      <c r="A4752" s="267"/>
      <c r="B4752" s="272"/>
    </row>
    <row r="4753" customHeight="true" spans="1:2">
      <c r="A4753" s="267"/>
      <c r="B4753" s="272"/>
    </row>
    <row r="4754" customHeight="true" spans="1:2">
      <c r="A4754" s="267"/>
      <c r="B4754" s="272"/>
    </row>
    <row r="4755" customHeight="true" spans="1:2">
      <c r="A4755" s="267"/>
      <c r="B4755" s="272"/>
    </row>
    <row r="4756" customHeight="true" spans="1:2">
      <c r="A4756" s="267"/>
      <c r="B4756" s="272"/>
    </row>
    <row r="4757" customHeight="true" spans="1:2">
      <c r="A4757" s="267"/>
      <c r="B4757" s="272"/>
    </row>
    <row r="4758" customHeight="true" spans="1:2">
      <c r="A4758" s="267"/>
      <c r="B4758" s="272"/>
    </row>
    <row r="4759" customHeight="true" spans="1:2">
      <c r="A4759" s="267"/>
      <c r="B4759" s="272"/>
    </row>
    <row r="4760" customHeight="true" spans="1:2">
      <c r="A4760" s="267"/>
      <c r="B4760" s="272"/>
    </row>
    <row r="4761" customHeight="true" spans="1:2">
      <c r="A4761" s="267"/>
      <c r="B4761" s="272"/>
    </row>
    <row r="4762" customHeight="true" spans="1:2">
      <c r="A4762" s="267"/>
      <c r="B4762" s="272"/>
    </row>
    <row r="4763" customHeight="true" spans="1:2">
      <c r="A4763" s="267"/>
      <c r="B4763" s="272"/>
    </row>
    <row r="4764" customHeight="true" spans="1:2">
      <c r="A4764" s="267"/>
      <c r="B4764" s="272"/>
    </row>
    <row r="4765" customHeight="true" spans="1:2">
      <c r="A4765" s="267"/>
      <c r="B4765" s="272"/>
    </row>
    <row r="4766" customHeight="true" spans="1:2">
      <c r="A4766" s="267"/>
      <c r="B4766" s="272"/>
    </row>
    <row r="4767" customHeight="true" spans="1:2">
      <c r="A4767" s="267"/>
      <c r="B4767" s="272"/>
    </row>
    <row r="4768" customHeight="true" spans="1:2">
      <c r="A4768" s="267"/>
      <c r="B4768" s="272"/>
    </row>
    <row r="4769" customHeight="true" spans="1:2">
      <c r="A4769" s="267"/>
      <c r="B4769" s="272"/>
    </row>
    <row r="4770" customHeight="true" spans="1:2">
      <c r="A4770" s="267"/>
      <c r="B4770" s="272"/>
    </row>
    <row r="4771" customHeight="true" spans="1:2">
      <c r="A4771" s="267"/>
      <c r="B4771" s="272"/>
    </row>
    <row r="4772" customHeight="true" spans="1:2">
      <c r="A4772" s="267"/>
      <c r="B4772" s="272"/>
    </row>
    <row r="4773" customHeight="true" spans="1:2">
      <c r="A4773" s="267"/>
      <c r="B4773" s="272"/>
    </row>
    <row r="4774" customHeight="true" spans="1:2">
      <c r="A4774" s="267"/>
      <c r="B4774" s="272"/>
    </row>
    <row r="4775" customHeight="true" spans="1:2">
      <c r="A4775" s="267"/>
      <c r="B4775" s="272"/>
    </row>
    <row r="4776" customHeight="true" spans="1:2">
      <c r="A4776" s="267"/>
      <c r="B4776" s="272"/>
    </row>
    <row r="4777" customHeight="true" spans="1:2">
      <c r="A4777" s="267"/>
      <c r="B4777" s="272"/>
    </row>
    <row r="4778" customHeight="true" spans="1:2">
      <c r="A4778" s="267"/>
      <c r="B4778" s="272"/>
    </row>
    <row r="4779" customHeight="true" spans="1:2">
      <c r="A4779" s="267"/>
      <c r="B4779" s="272"/>
    </row>
    <row r="4780" customHeight="true" spans="1:2">
      <c r="A4780" s="267"/>
      <c r="B4780" s="272"/>
    </row>
    <row r="4781" customHeight="true" spans="1:2">
      <c r="A4781" s="267"/>
      <c r="B4781" s="272"/>
    </row>
    <row r="4782" customHeight="true" spans="1:2">
      <c r="A4782" s="267"/>
      <c r="B4782" s="272"/>
    </row>
    <row r="4783" customHeight="true" spans="1:2">
      <c r="A4783" s="267"/>
      <c r="B4783" s="272"/>
    </row>
    <row r="4784" customHeight="true" spans="1:2">
      <c r="A4784" s="267"/>
      <c r="B4784" s="272"/>
    </row>
    <row r="4785" customHeight="true" spans="1:2">
      <c r="A4785" s="267"/>
      <c r="B4785" s="272"/>
    </row>
    <row r="4786" customHeight="true" spans="1:2">
      <c r="A4786" s="267"/>
      <c r="B4786" s="272"/>
    </row>
    <row r="4787" customHeight="true" spans="1:2">
      <c r="A4787" s="267"/>
      <c r="B4787" s="272"/>
    </row>
    <row r="4788" customHeight="true" spans="1:2">
      <c r="A4788" s="267"/>
      <c r="B4788" s="272"/>
    </row>
    <row r="4789" customHeight="true" spans="1:2">
      <c r="A4789" s="267"/>
      <c r="B4789" s="272"/>
    </row>
    <row r="4790" customHeight="true" spans="1:2">
      <c r="A4790" s="267"/>
      <c r="B4790" s="272"/>
    </row>
    <row r="4791" customHeight="true" spans="1:2">
      <c r="A4791" s="267"/>
      <c r="B4791" s="272"/>
    </row>
    <row r="4792" customHeight="true" spans="1:2">
      <c r="A4792" s="267"/>
      <c r="B4792" s="272"/>
    </row>
    <row r="4793" customHeight="true" spans="1:2">
      <c r="A4793" s="267"/>
      <c r="B4793" s="272"/>
    </row>
    <row r="4794" customHeight="true" spans="1:2">
      <c r="A4794" s="267"/>
      <c r="B4794" s="272"/>
    </row>
    <row r="4795" customHeight="true" spans="1:2">
      <c r="A4795" s="267"/>
      <c r="B4795" s="272"/>
    </row>
    <row r="4796" customHeight="true" spans="1:2">
      <c r="A4796" s="267"/>
      <c r="B4796" s="272"/>
    </row>
    <row r="4797" customHeight="true" spans="1:2">
      <c r="A4797" s="267"/>
      <c r="B4797" s="272"/>
    </row>
    <row r="4798" customHeight="true" spans="1:2">
      <c r="A4798" s="267"/>
      <c r="B4798" s="272"/>
    </row>
    <row r="4799" customHeight="true" spans="1:2">
      <c r="A4799" s="267"/>
      <c r="B4799" s="272"/>
    </row>
    <row r="4800" customHeight="true" spans="1:2">
      <c r="A4800" s="267"/>
      <c r="B4800" s="272"/>
    </row>
    <row r="4801" customHeight="true" spans="1:2">
      <c r="A4801" s="267"/>
      <c r="B4801" s="272"/>
    </row>
    <row r="4802" customHeight="true" spans="1:2">
      <c r="A4802" s="267"/>
      <c r="B4802" s="272"/>
    </row>
    <row r="4803" customHeight="true" spans="1:2">
      <c r="A4803" s="267"/>
      <c r="B4803" s="272"/>
    </row>
    <row r="4804" customHeight="true" spans="1:2">
      <c r="A4804" s="267"/>
      <c r="B4804" s="272"/>
    </row>
    <row r="4805" customHeight="true" spans="1:2">
      <c r="A4805" s="267"/>
      <c r="B4805" s="272"/>
    </row>
    <row r="4806" customHeight="true" spans="1:2">
      <c r="A4806" s="267"/>
      <c r="B4806" s="272"/>
    </row>
    <row r="4807" customHeight="true" spans="1:2">
      <c r="A4807" s="267"/>
      <c r="B4807" s="272"/>
    </row>
    <row r="4808" customHeight="true" spans="1:2">
      <c r="A4808" s="267"/>
      <c r="B4808" s="272"/>
    </row>
    <row r="4809" customHeight="true" spans="1:2">
      <c r="A4809" s="267"/>
      <c r="B4809" s="272"/>
    </row>
    <row r="4810" customHeight="true" spans="1:2">
      <c r="A4810" s="267"/>
      <c r="B4810" s="272"/>
    </row>
    <row r="4811" customHeight="true" spans="1:2">
      <c r="A4811" s="267"/>
      <c r="B4811" s="272"/>
    </row>
    <row r="4812" customHeight="true" spans="1:2">
      <c r="A4812" s="267"/>
      <c r="B4812" s="272"/>
    </row>
    <row r="4813" customHeight="true" spans="1:2">
      <c r="A4813" s="267"/>
      <c r="B4813" s="272"/>
    </row>
    <row r="4814" customHeight="true" spans="1:2">
      <c r="A4814" s="267"/>
      <c r="B4814" s="272"/>
    </row>
    <row r="4815" customHeight="true" spans="1:2">
      <c r="A4815" s="267"/>
      <c r="B4815" s="272"/>
    </row>
    <row r="4816" customHeight="true" spans="1:2">
      <c r="A4816" s="267"/>
      <c r="B4816" s="272"/>
    </row>
    <row r="4817" customHeight="true" spans="1:2">
      <c r="A4817" s="267"/>
      <c r="B4817" s="272"/>
    </row>
    <row r="4818" customHeight="true" spans="1:2">
      <c r="A4818" s="267"/>
      <c r="B4818" s="272"/>
    </row>
    <row r="4819" customHeight="true" spans="1:2">
      <c r="A4819" s="267"/>
      <c r="B4819" s="272"/>
    </row>
    <row r="4820" customHeight="true" spans="1:2">
      <c r="A4820" s="267"/>
      <c r="B4820" s="272"/>
    </row>
    <row r="4821" customHeight="true" spans="1:2">
      <c r="A4821" s="267"/>
      <c r="B4821" s="272"/>
    </row>
    <row r="4822" customHeight="true" spans="1:2">
      <c r="A4822" s="267"/>
      <c r="B4822" s="272"/>
    </row>
    <row r="4823" customHeight="true" spans="1:2">
      <c r="A4823" s="267"/>
      <c r="B4823" s="272"/>
    </row>
    <row r="4824" customHeight="true" spans="1:2">
      <c r="A4824" s="267"/>
      <c r="B4824" s="272"/>
    </row>
    <row r="4825" customHeight="true" spans="1:2">
      <c r="A4825" s="267"/>
      <c r="B4825" s="272"/>
    </row>
    <row r="4826" customHeight="true" spans="1:2">
      <c r="A4826" s="267"/>
      <c r="B4826" s="272"/>
    </row>
    <row r="4827" customHeight="true" spans="1:2">
      <c r="A4827" s="267"/>
      <c r="B4827" s="272"/>
    </row>
    <row r="4828" customHeight="true" spans="1:2">
      <c r="A4828" s="267"/>
      <c r="B4828" s="272"/>
    </row>
    <row r="4829" customHeight="true" spans="1:2">
      <c r="A4829" s="267"/>
      <c r="B4829" s="272"/>
    </row>
    <row r="4830" customHeight="true" spans="1:2">
      <c r="A4830" s="267"/>
      <c r="B4830" s="272"/>
    </row>
    <row r="4831" customHeight="true" spans="1:2">
      <c r="A4831" s="267"/>
      <c r="B4831" s="272"/>
    </row>
    <row r="4832" customHeight="true" spans="1:2">
      <c r="A4832" s="267"/>
      <c r="B4832" s="272"/>
    </row>
    <row r="4833" customHeight="true" spans="1:2">
      <c r="A4833" s="267"/>
      <c r="B4833" s="272"/>
    </row>
    <row r="4834" customHeight="true" spans="1:2">
      <c r="A4834" s="267"/>
      <c r="B4834" s="272"/>
    </row>
    <row r="4835" customHeight="true" spans="1:2">
      <c r="A4835" s="267"/>
      <c r="B4835" s="272"/>
    </row>
    <row r="4836" customHeight="true" spans="1:2">
      <c r="A4836" s="267"/>
      <c r="B4836" s="272"/>
    </row>
    <row r="4837" customHeight="true" spans="1:2">
      <c r="A4837" s="267"/>
      <c r="B4837" s="272"/>
    </row>
    <row r="4838" customHeight="true" spans="1:2">
      <c r="A4838" s="267"/>
      <c r="B4838" s="272"/>
    </row>
    <row r="4839" customHeight="true" spans="1:2">
      <c r="A4839" s="267"/>
      <c r="B4839" s="272"/>
    </row>
    <row r="4840" customHeight="true" spans="1:2">
      <c r="A4840" s="267"/>
      <c r="B4840" s="272"/>
    </row>
    <row r="4841" customHeight="true" spans="1:2">
      <c r="A4841" s="267"/>
      <c r="B4841" s="272"/>
    </row>
    <row r="4842" customHeight="true" spans="1:2">
      <c r="A4842" s="267"/>
      <c r="B4842" s="272"/>
    </row>
    <row r="4843" customHeight="true" spans="1:2">
      <c r="A4843" s="267"/>
      <c r="B4843" s="272"/>
    </row>
    <row r="4844" customHeight="true" spans="1:2">
      <c r="A4844" s="267"/>
      <c r="B4844" s="272"/>
    </row>
    <row r="4845" customHeight="true" spans="1:2">
      <c r="A4845" s="267"/>
      <c r="B4845" s="272"/>
    </row>
    <row r="4846" customHeight="true" spans="1:2">
      <c r="A4846" s="267"/>
      <c r="B4846" s="272"/>
    </row>
    <row r="4847" customHeight="true" spans="1:2">
      <c r="A4847" s="267"/>
      <c r="B4847" s="272"/>
    </row>
    <row r="4848" customHeight="true" spans="1:2">
      <c r="A4848" s="267"/>
      <c r="B4848" s="272"/>
    </row>
    <row r="4849" customHeight="true" spans="1:2">
      <c r="A4849" s="267"/>
      <c r="B4849" s="272"/>
    </row>
    <row r="4850" customHeight="true" spans="1:2">
      <c r="A4850" s="267"/>
      <c r="B4850" s="272"/>
    </row>
    <row r="4851" customHeight="true" spans="1:2">
      <c r="A4851" s="267"/>
      <c r="B4851" s="272"/>
    </row>
    <row r="4852" customHeight="true" spans="1:2">
      <c r="A4852" s="267"/>
      <c r="B4852" s="272"/>
    </row>
    <row r="4853" customHeight="true" spans="1:2">
      <c r="A4853" s="267"/>
      <c r="B4853" s="272"/>
    </row>
    <row r="4854" customHeight="true" spans="1:2">
      <c r="A4854" s="267"/>
      <c r="B4854" s="272"/>
    </row>
    <row r="4855" customHeight="true" spans="1:2">
      <c r="A4855" s="267"/>
      <c r="B4855" s="272"/>
    </row>
    <row r="4856" customHeight="true" spans="1:2">
      <c r="A4856" s="267"/>
      <c r="B4856" s="272"/>
    </row>
    <row r="4857" customHeight="true" spans="1:2">
      <c r="A4857" s="267"/>
      <c r="B4857" s="272"/>
    </row>
    <row r="4858" customHeight="true" spans="1:2">
      <c r="A4858" s="267"/>
      <c r="B4858" s="272"/>
    </row>
    <row r="4859" customHeight="true" spans="1:2">
      <c r="A4859" s="267"/>
      <c r="B4859" s="272"/>
    </row>
    <row r="4860" customHeight="true" spans="1:2">
      <c r="A4860" s="267"/>
      <c r="B4860" s="272"/>
    </row>
    <row r="4861" customHeight="true" spans="1:2">
      <c r="A4861" s="267"/>
      <c r="B4861" s="272"/>
    </row>
    <row r="4862" customHeight="true" spans="1:2">
      <c r="A4862" s="267"/>
      <c r="B4862" s="272"/>
    </row>
    <row r="4863" customHeight="true" spans="1:2">
      <c r="A4863" s="267"/>
      <c r="B4863" s="272"/>
    </row>
    <row r="4864" customHeight="true" spans="1:2">
      <c r="A4864" s="267"/>
      <c r="B4864" s="272"/>
    </row>
    <row r="4865" customHeight="true" spans="1:2">
      <c r="A4865" s="267"/>
      <c r="B4865" s="272"/>
    </row>
    <row r="4866" customHeight="true" spans="1:2">
      <c r="A4866" s="267"/>
      <c r="B4866" s="272"/>
    </row>
    <row r="4867" customHeight="true" spans="1:2">
      <c r="A4867" s="267"/>
      <c r="B4867" s="272"/>
    </row>
    <row r="4868" customHeight="true" spans="1:2">
      <c r="A4868" s="267"/>
      <c r="B4868" s="272"/>
    </row>
    <row r="4869" customHeight="true" spans="1:2">
      <c r="A4869" s="267"/>
      <c r="B4869" s="272"/>
    </row>
    <row r="4870" customHeight="true" spans="1:2">
      <c r="A4870" s="267"/>
      <c r="B4870" s="272"/>
    </row>
    <row r="4871" customHeight="true" spans="1:2">
      <c r="A4871" s="267"/>
      <c r="B4871" s="272"/>
    </row>
    <row r="4872" customHeight="true" spans="1:2">
      <c r="A4872" s="267"/>
      <c r="B4872" s="272"/>
    </row>
    <row r="4873" customHeight="true" spans="1:2">
      <c r="A4873" s="267"/>
      <c r="B4873" s="272"/>
    </row>
    <row r="4874" customHeight="true" spans="1:2">
      <c r="A4874" s="267"/>
      <c r="B4874" s="272"/>
    </row>
    <row r="4875" customHeight="true" spans="1:2">
      <c r="A4875" s="267"/>
      <c r="B4875" s="272"/>
    </row>
    <row r="4876" customHeight="true" spans="1:2">
      <c r="A4876" s="267"/>
      <c r="B4876" s="272"/>
    </row>
    <row r="4877" customHeight="true" spans="1:2">
      <c r="A4877" s="267"/>
      <c r="B4877" s="272"/>
    </row>
    <row r="4878" customHeight="true" spans="1:2">
      <c r="A4878" s="267"/>
      <c r="B4878" s="272"/>
    </row>
    <row r="4879" customHeight="true" spans="1:2">
      <c r="A4879" s="267"/>
      <c r="B4879" s="272"/>
    </row>
    <row r="4880" customHeight="true" spans="1:2">
      <c r="A4880" s="267"/>
      <c r="B4880" s="272"/>
    </row>
    <row r="4881" customHeight="true" spans="1:2">
      <c r="A4881" s="267"/>
      <c r="B4881" s="272"/>
    </row>
    <row r="4882" customHeight="true" spans="1:2">
      <c r="A4882" s="267"/>
      <c r="B4882" s="272"/>
    </row>
    <row r="4883" customHeight="true" spans="1:2">
      <c r="A4883" s="267"/>
      <c r="B4883" s="272"/>
    </row>
    <row r="4884" customHeight="true" spans="1:2">
      <c r="A4884" s="267"/>
      <c r="B4884" s="272"/>
    </row>
    <row r="4885" customHeight="true" spans="1:2">
      <c r="A4885" s="267"/>
      <c r="B4885" s="272"/>
    </row>
    <row r="4886" customHeight="true" spans="1:2">
      <c r="A4886" s="267"/>
      <c r="B4886" s="272"/>
    </row>
    <row r="4887" customHeight="true" spans="1:2">
      <c r="A4887" s="267"/>
      <c r="B4887" s="272"/>
    </row>
    <row r="4888" customHeight="true" spans="1:2">
      <c r="A4888" s="267"/>
      <c r="B4888" s="272"/>
    </row>
    <row r="4889" customHeight="true" spans="1:2">
      <c r="A4889" s="267"/>
      <c r="B4889" s="272"/>
    </row>
    <row r="4890" customHeight="true" spans="1:2">
      <c r="A4890" s="267"/>
      <c r="B4890" s="272"/>
    </row>
    <row r="4891" customHeight="true" spans="1:2">
      <c r="A4891" s="267"/>
      <c r="B4891" s="272"/>
    </row>
    <row r="4892" customHeight="true" spans="1:2">
      <c r="A4892" s="267"/>
      <c r="B4892" s="272"/>
    </row>
    <row r="4893" customHeight="true" spans="1:2">
      <c r="A4893" s="267"/>
      <c r="B4893" s="272"/>
    </row>
    <row r="4894" customHeight="true" spans="1:2">
      <c r="A4894" s="267"/>
      <c r="B4894" s="272"/>
    </row>
    <row r="4895" customHeight="true" spans="1:2">
      <c r="A4895" s="267"/>
      <c r="B4895" s="272"/>
    </row>
    <row r="4896" customHeight="true" spans="1:2">
      <c r="A4896" s="267"/>
      <c r="B4896" s="272"/>
    </row>
    <row r="4897" customHeight="true" spans="1:2">
      <c r="A4897" s="267"/>
      <c r="B4897" s="272"/>
    </row>
    <row r="4898" customHeight="true" spans="1:2">
      <c r="A4898" s="267"/>
      <c r="B4898" s="272"/>
    </row>
    <row r="4899" customHeight="true" spans="1:2">
      <c r="A4899" s="267"/>
      <c r="B4899" s="272"/>
    </row>
    <row r="4900" customHeight="true" spans="1:2">
      <c r="A4900" s="267"/>
      <c r="B4900" s="272"/>
    </row>
    <row r="4901" customHeight="true" spans="1:2">
      <c r="A4901" s="267"/>
      <c r="B4901" s="272"/>
    </row>
    <row r="4902" customHeight="true" spans="1:2">
      <c r="A4902" s="267"/>
      <c r="B4902" s="272"/>
    </row>
    <row r="4903" customHeight="true" spans="1:2">
      <c r="A4903" s="267"/>
      <c r="B4903" s="272"/>
    </row>
    <row r="4904" customHeight="true" spans="1:2">
      <c r="A4904" s="267"/>
      <c r="B4904" s="272"/>
    </row>
    <row r="4905" customHeight="true" spans="1:2">
      <c r="A4905" s="267"/>
      <c r="B4905" s="272"/>
    </row>
    <row r="4906" customHeight="true" spans="1:2">
      <c r="A4906" s="267"/>
      <c r="B4906" s="272"/>
    </row>
    <row r="4907" customHeight="true" spans="1:2">
      <c r="A4907" s="267"/>
      <c r="B4907" s="272"/>
    </row>
    <row r="4908" customHeight="true" spans="1:2">
      <c r="A4908" s="267"/>
      <c r="B4908" s="272"/>
    </row>
    <row r="4909" customHeight="true" spans="1:2">
      <c r="A4909" s="267"/>
      <c r="B4909" s="272"/>
    </row>
    <row r="4910" customHeight="true" spans="1:2">
      <c r="A4910" s="267"/>
      <c r="B4910" s="272"/>
    </row>
    <row r="4911" customHeight="true" spans="1:2">
      <c r="A4911" s="267"/>
      <c r="B4911" s="272"/>
    </row>
    <row r="4912" customHeight="true" spans="1:2">
      <c r="A4912" s="267"/>
      <c r="B4912" s="272"/>
    </row>
    <row r="4913" customHeight="true" spans="1:2">
      <c r="A4913" s="267"/>
      <c r="B4913" s="272"/>
    </row>
    <row r="4914" customHeight="true" spans="1:2">
      <c r="A4914" s="267"/>
      <c r="B4914" s="272"/>
    </row>
    <row r="4915" customHeight="true" spans="1:2">
      <c r="A4915" s="267"/>
      <c r="B4915" s="272"/>
    </row>
    <row r="4916" customHeight="true" spans="1:2">
      <c r="A4916" s="267"/>
      <c r="B4916" s="272"/>
    </row>
    <row r="4917" customHeight="true" spans="1:2">
      <c r="A4917" s="267"/>
      <c r="B4917" s="272"/>
    </row>
    <row r="4918" customHeight="true" spans="1:2">
      <c r="A4918" s="267"/>
      <c r="B4918" s="272"/>
    </row>
    <row r="4919" customHeight="true" spans="1:2">
      <c r="A4919" s="267"/>
      <c r="B4919" s="272"/>
    </row>
    <row r="4920" customHeight="true" spans="1:2">
      <c r="A4920" s="267"/>
      <c r="B4920" s="272"/>
    </row>
    <row r="4921" customHeight="true" spans="1:2">
      <c r="A4921" s="267"/>
      <c r="B4921" s="272"/>
    </row>
    <row r="4922" customHeight="true" spans="1:2">
      <c r="A4922" s="267"/>
      <c r="B4922" s="272"/>
    </row>
    <row r="4923" customHeight="true" spans="1:2">
      <c r="A4923" s="267"/>
      <c r="B4923" s="272"/>
    </row>
    <row r="4924" customHeight="true" spans="1:2">
      <c r="A4924" s="267"/>
      <c r="B4924" s="272"/>
    </row>
    <row r="4925" customHeight="true" spans="1:2">
      <c r="A4925" s="267"/>
      <c r="B4925" s="272"/>
    </row>
    <row r="4926" customHeight="true" spans="1:2">
      <c r="A4926" s="267"/>
      <c r="B4926" s="272"/>
    </row>
    <row r="4927" customHeight="true" spans="1:2">
      <c r="A4927" s="267"/>
      <c r="B4927" s="272"/>
    </row>
    <row r="4928" customHeight="true" spans="1:2">
      <c r="A4928" s="267"/>
      <c r="B4928" s="272"/>
    </row>
    <row r="4929" customHeight="true" spans="1:2">
      <c r="A4929" s="267"/>
      <c r="B4929" s="272"/>
    </row>
    <row r="4930" customHeight="true" spans="1:2">
      <c r="A4930" s="267"/>
      <c r="B4930" s="272"/>
    </row>
    <row r="4931" customHeight="true" spans="1:2">
      <c r="A4931" s="267"/>
      <c r="B4931" s="272"/>
    </row>
    <row r="4932" customHeight="true" spans="1:2">
      <c r="A4932" s="267"/>
      <c r="B4932" s="272"/>
    </row>
    <row r="4933" customHeight="true" spans="1:2">
      <c r="A4933" s="267"/>
      <c r="B4933" s="272"/>
    </row>
    <row r="4934" customHeight="true" spans="1:2">
      <c r="A4934" s="267"/>
      <c r="B4934" s="272"/>
    </row>
    <row r="4935" customHeight="true" spans="1:2">
      <c r="A4935" s="267"/>
      <c r="B4935" s="272"/>
    </row>
    <row r="4936" customHeight="true" spans="1:2">
      <c r="A4936" s="267"/>
      <c r="B4936" s="272"/>
    </row>
    <row r="4937" customHeight="true" spans="1:2">
      <c r="A4937" s="267"/>
      <c r="B4937" s="272"/>
    </row>
    <row r="4938" customHeight="true" spans="1:2">
      <c r="A4938" s="267"/>
      <c r="B4938" s="272"/>
    </row>
    <row r="4939" customHeight="true" spans="1:2">
      <c r="A4939" s="267"/>
      <c r="B4939" s="272"/>
    </row>
    <row r="4940" customHeight="true" spans="1:2">
      <c r="A4940" s="267"/>
      <c r="B4940" s="272"/>
    </row>
    <row r="4941" customHeight="true" spans="1:2">
      <c r="A4941" s="267"/>
      <c r="B4941" s="272"/>
    </row>
    <row r="4942" customHeight="true" spans="1:2">
      <c r="A4942" s="267"/>
      <c r="B4942" s="272"/>
    </row>
    <row r="4943" customHeight="true" spans="1:2">
      <c r="A4943" s="267"/>
      <c r="B4943" s="272"/>
    </row>
    <row r="4944" customHeight="true" spans="1:2">
      <c r="A4944" s="267"/>
      <c r="B4944" s="272"/>
    </row>
    <row r="4945" customHeight="true" spans="1:2">
      <c r="A4945" s="267"/>
      <c r="B4945" s="272"/>
    </row>
    <row r="4946" customHeight="true" spans="1:2">
      <c r="A4946" s="267"/>
      <c r="B4946" s="272"/>
    </row>
    <row r="4947" customHeight="true" spans="1:2">
      <c r="A4947" s="267"/>
      <c r="B4947" s="272"/>
    </row>
    <row r="4948" customHeight="true" spans="1:2">
      <c r="A4948" s="267"/>
      <c r="B4948" s="272"/>
    </row>
    <row r="4949" customHeight="true" spans="1:2">
      <c r="A4949" s="267"/>
      <c r="B4949" s="272"/>
    </row>
    <row r="4950" customHeight="true" spans="1:2">
      <c r="A4950" s="267"/>
      <c r="B4950" s="272"/>
    </row>
    <row r="4951" customHeight="true" spans="1:2">
      <c r="A4951" s="267"/>
      <c r="B4951" s="272"/>
    </row>
    <row r="4952" customHeight="true" spans="1:2">
      <c r="A4952" s="267"/>
      <c r="B4952" s="272"/>
    </row>
    <row r="4953" customHeight="true" spans="1:2">
      <c r="A4953" s="267"/>
      <c r="B4953" s="272"/>
    </row>
    <row r="4954" customHeight="true" spans="1:2">
      <c r="A4954" s="267"/>
      <c r="B4954" s="272"/>
    </row>
    <row r="4955" customHeight="true" spans="1:2">
      <c r="A4955" s="267"/>
      <c r="B4955" s="272"/>
    </row>
    <row r="4956" customHeight="true" spans="1:2">
      <c r="A4956" s="267"/>
      <c r="B4956" s="272"/>
    </row>
    <row r="4957" customHeight="true" spans="1:2">
      <c r="A4957" s="267"/>
      <c r="B4957" s="272"/>
    </row>
    <row r="4958" customHeight="true" spans="1:2">
      <c r="A4958" s="267"/>
      <c r="B4958" s="272"/>
    </row>
    <row r="4959" customHeight="true" spans="1:2">
      <c r="A4959" s="267"/>
      <c r="B4959" s="272"/>
    </row>
    <row r="4960" customHeight="true" spans="1:2">
      <c r="A4960" s="267"/>
      <c r="B4960" s="272"/>
    </row>
    <row r="4961" customHeight="true" spans="1:2">
      <c r="A4961" s="267"/>
      <c r="B4961" s="272"/>
    </row>
    <row r="4962" customHeight="true" spans="1:2">
      <c r="A4962" s="267"/>
      <c r="B4962" s="272"/>
    </row>
    <row r="4963" customHeight="true" spans="1:2">
      <c r="A4963" s="267"/>
      <c r="B4963" s="272"/>
    </row>
    <row r="4964" customHeight="true" spans="1:2">
      <c r="A4964" s="267"/>
      <c r="B4964" s="272"/>
    </row>
    <row r="4965" customHeight="true" spans="1:2">
      <c r="A4965" s="267"/>
      <c r="B4965" s="272"/>
    </row>
    <row r="4966" customHeight="true" spans="1:2">
      <c r="A4966" s="267"/>
      <c r="B4966" s="272"/>
    </row>
    <row r="4967" customHeight="true" spans="1:2">
      <c r="A4967" s="267"/>
      <c r="B4967" s="272"/>
    </row>
    <row r="4968" customHeight="true" spans="1:2">
      <c r="A4968" s="267"/>
      <c r="B4968" s="272"/>
    </row>
    <row r="4969" customHeight="true" spans="1:2">
      <c r="A4969" s="267"/>
      <c r="B4969" s="272"/>
    </row>
    <row r="4970" customHeight="true" spans="1:2">
      <c r="A4970" s="267"/>
      <c r="B4970" s="272"/>
    </row>
    <row r="4971" customHeight="true" spans="1:2">
      <c r="A4971" s="267"/>
      <c r="B4971" s="272"/>
    </row>
    <row r="4972" customHeight="true" spans="1:2">
      <c r="A4972" s="267"/>
      <c r="B4972" s="272"/>
    </row>
    <row r="4973" customHeight="true" spans="1:2">
      <c r="A4973" s="267"/>
      <c r="B4973" s="272"/>
    </row>
    <row r="4974" customHeight="true" spans="1:2">
      <c r="A4974" s="267"/>
      <c r="B4974" s="272"/>
    </row>
    <row r="4975" customHeight="true" spans="1:2">
      <c r="A4975" s="267"/>
      <c r="B4975" s="272"/>
    </row>
    <row r="4976" customHeight="true" spans="1:2">
      <c r="A4976" s="267"/>
      <c r="B4976" s="272"/>
    </row>
    <row r="4977" customHeight="true" spans="1:2">
      <c r="A4977" s="267"/>
      <c r="B4977" s="272"/>
    </row>
    <row r="4978" customHeight="true" spans="1:2">
      <c r="A4978" s="267"/>
      <c r="B4978" s="272"/>
    </row>
    <row r="4979" customHeight="true" spans="1:2">
      <c r="A4979" s="267"/>
      <c r="B4979" s="272"/>
    </row>
    <row r="4980" customHeight="true" spans="1:2">
      <c r="A4980" s="267"/>
      <c r="B4980" s="272"/>
    </row>
    <row r="4981" customHeight="true" spans="1:2">
      <c r="A4981" s="267"/>
      <c r="B4981" s="272"/>
    </row>
    <row r="4982" customHeight="true" spans="1:2">
      <c r="A4982" s="267"/>
      <c r="B4982" s="272"/>
    </row>
    <row r="4983" customHeight="true" spans="1:2">
      <c r="A4983" s="267"/>
      <c r="B4983" s="272"/>
    </row>
    <row r="4984" customHeight="true" spans="1:2">
      <c r="A4984" s="267"/>
      <c r="B4984" s="272"/>
    </row>
    <row r="4985" customHeight="true" spans="1:2">
      <c r="A4985" s="267"/>
      <c r="B4985" s="272"/>
    </row>
    <row r="4986" customHeight="true" spans="1:2">
      <c r="A4986" s="267"/>
      <c r="B4986" s="272"/>
    </row>
    <row r="4987" customHeight="true" spans="1:2">
      <c r="A4987" s="267"/>
      <c r="B4987" s="272"/>
    </row>
    <row r="4988" customHeight="true" spans="1:2">
      <c r="A4988" s="267"/>
      <c r="B4988" s="272"/>
    </row>
    <row r="4989" customHeight="true" spans="1:2">
      <c r="A4989" s="267"/>
      <c r="B4989" s="272"/>
    </row>
    <row r="4990" customHeight="true" spans="1:2">
      <c r="A4990" s="267"/>
      <c r="B4990" s="272"/>
    </row>
    <row r="4991" customHeight="true" spans="1:2">
      <c r="A4991" s="267"/>
      <c r="B4991" s="272"/>
    </row>
    <row r="4992" customHeight="true" spans="1:2">
      <c r="A4992" s="267"/>
      <c r="B4992" s="272"/>
    </row>
    <row r="4993" customHeight="true" spans="1:2">
      <c r="A4993" s="267"/>
      <c r="B4993" s="272"/>
    </row>
    <row r="4994" customHeight="true" spans="1:2">
      <c r="A4994" s="267"/>
      <c r="B4994" s="272"/>
    </row>
    <row r="4995" customHeight="true" spans="1:2">
      <c r="A4995" s="267"/>
      <c r="B4995" s="272"/>
    </row>
    <row r="4996" customHeight="true" spans="1:2">
      <c r="A4996" s="267"/>
      <c r="B4996" s="272"/>
    </row>
    <row r="4997" customHeight="true" spans="1:2">
      <c r="A4997" s="267"/>
      <c r="B4997" s="272"/>
    </row>
    <row r="4998" customHeight="true" spans="1:2">
      <c r="A4998" s="267"/>
      <c r="B4998" s="272"/>
    </row>
    <row r="4999" customHeight="true" spans="1:2">
      <c r="A4999" s="267"/>
      <c r="B4999" s="272"/>
    </row>
    <row r="5000" customHeight="true" spans="1:2">
      <c r="A5000" s="267"/>
      <c r="B5000" s="272"/>
    </row>
    <row r="5001" customHeight="true" spans="1:2">
      <c r="A5001" s="267"/>
      <c r="B5001" s="272"/>
    </row>
    <row r="5002" customHeight="true" spans="1:2">
      <c r="A5002" s="267"/>
      <c r="B5002" s="272"/>
    </row>
    <row r="5003" customHeight="true" spans="1:2">
      <c r="A5003" s="267"/>
      <c r="B5003" s="272"/>
    </row>
    <row r="5004" customHeight="true" spans="1:2">
      <c r="A5004" s="267"/>
      <c r="B5004" s="272"/>
    </row>
    <row r="5005" customHeight="true" spans="1:2">
      <c r="A5005" s="267"/>
      <c r="B5005" s="272"/>
    </row>
    <row r="5006" customHeight="true" spans="1:2">
      <c r="A5006" s="267"/>
      <c r="B5006" s="272"/>
    </row>
    <row r="5007" customHeight="true" spans="1:2">
      <c r="A5007" s="267"/>
      <c r="B5007" s="272"/>
    </row>
    <row r="5008" customHeight="true" spans="1:2">
      <c r="A5008" s="267"/>
      <c r="B5008" s="272"/>
    </row>
    <row r="5009" customHeight="true" spans="1:2">
      <c r="A5009" s="267"/>
      <c r="B5009" s="272"/>
    </row>
    <row r="5010" customHeight="true" spans="1:2">
      <c r="A5010" s="267"/>
      <c r="B5010" s="272"/>
    </row>
    <row r="5011" customHeight="true" spans="1:2">
      <c r="A5011" s="267"/>
      <c r="B5011" s="272"/>
    </row>
    <row r="5012" customHeight="true" spans="1:2">
      <c r="A5012" s="267"/>
      <c r="B5012" s="272"/>
    </row>
    <row r="5013" customHeight="true" spans="1:2">
      <c r="A5013" s="267"/>
      <c r="B5013" s="272"/>
    </row>
    <row r="5014" customHeight="true" spans="1:2">
      <c r="A5014" s="267"/>
      <c r="B5014" s="272"/>
    </row>
    <row r="5015" customHeight="true" spans="1:2">
      <c r="A5015" s="267"/>
      <c r="B5015" s="272"/>
    </row>
    <row r="5016" customHeight="true" spans="1:2">
      <c r="A5016" s="267"/>
      <c r="B5016" s="272"/>
    </row>
    <row r="5017" customHeight="true" spans="1:2">
      <c r="A5017" s="267"/>
      <c r="B5017" s="272"/>
    </row>
    <row r="5018" customHeight="true" spans="1:2">
      <c r="A5018" s="267"/>
      <c r="B5018" s="272"/>
    </row>
    <row r="5019" customHeight="true" spans="1:2">
      <c r="A5019" s="267"/>
      <c r="B5019" s="272"/>
    </row>
    <row r="5020" customHeight="true" spans="1:2">
      <c r="A5020" s="267"/>
      <c r="B5020" s="272"/>
    </row>
    <row r="5021" customHeight="true" spans="1:2">
      <c r="A5021" s="267"/>
      <c r="B5021" s="272"/>
    </row>
    <row r="5022" customHeight="true" spans="1:2">
      <c r="A5022" s="267"/>
      <c r="B5022" s="272"/>
    </row>
    <row r="5023" customHeight="true" spans="1:2">
      <c r="A5023" s="267"/>
      <c r="B5023" s="272"/>
    </row>
    <row r="5024" customHeight="true" spans="1:2">
      <c r="A5024" s="267"/>
      <c r="B5024" s="272"/>
    </row>
    <row r="5025" customHeight="true" spans="1:2">
      <c r="A5025" s="267"/>
      <c r="B5025" s="272"/>
    </row>
    <row r="5026" customHeight="true" spans="1:2">
      <c r="A5026" s="267"/>
      <c r="B5026" s="272"/>
    </row>
    <row r="5027" customHeight="true" spans="1:2">
      <c r="A5027" s="267"/>
      <c r="B5027" s="272"/>
    </row>
    <row r="5028" customHeight="true" spans="1:2">
      <c r="A5028" s="267"/>
      <c r="B5028" s="272"/>
    </row>
    <row r="5029" customHeight="true" spans="1:2">
      <c r="A5029" s="267"/>
      <c r="B5029" s="272"/>
    </row>
    <row r="5030" customHeight="true" spans="1:2">
      <c r="A5030" s="267"/>
      <c r="B5030" s="272"/>
    </row>
    <row r="5031" customHeight="true" spans="1:2">
      <c r="A5031" s="267"/>
      <c r="B5031" s="272"/>
    </row>
    <row r="5032" customHeight="true" spans="1:2">
      <c r="A5032" s="267"/>
      <c r="B5032" s="272"/>
    </row>
    <row r="5033" customHeight="true" spans="1:2">
      <c r="A5033" s="267"/>
      <c r="B5033" s="272"/>
    </row>
    <row r="5034" customHeight="true" spans="1:2">
      <c r="A5034" s="267"/>
      <c r="B5034" s="272"/>
    </row>
    <row r="5035" customHeight="true" spans="1:2">
      <c r="A5035" s="267"/>
      <c r="B5035" s="272"/>
    </row>
    <row r="5036" customHeight="true" spans="1:2">
      <c r="A5036" s="267"/>
      <c r="B5036" s="272"/>
    </row>
    <row r="5037" customHeight="true" spans="1:2">
      <c r="A5037" s="267"/>
      <c r="B5037" s="272"/>
    </row>
    <row r="5038" customHeight="true" spans="1:2">
      <c r="A5038" s="267"/>
      <c r="B5038" s="272"/>
    </row>
    <row r="5039" customHeight="true" spans="1:2">
      <c r="A5039" s="267"/>
      <c r="B5039" s="272"/>
    </row>
    <row r="5040" customHeight="true" spans="1:2">
      <c r="A5040" s="267"/>
      <c r="B5040" s="272"/>
    </row>
    <row r="5041" customHeight="true" spans="1:2">
      <c r="A5041" s="267"/>
      <c r="B5041" s="272"/>
    </row>
    <row r="5042" customHeight="true" spans="1:2">
      <c r="A5042" s="267"/>
      <c r="B5042" s="272"/>
    </row>
    <row r="5043" customHeight="true" spans="1:2">
      <c r="A5043" s="267"/>
      <c r="B5043" s="272"/>
    </row>
    <row r="5044" customHeight="true" spans="1:2">
      <c r="A5044" s="267"/>
      <c r="B5044" s="272"/>
    </row>
    <row r="5045" customHeight="true" spans="1:2">
      <c r="A5045" s="267"/>
      <c r="B5045" s="272"/>
    </row>
    <row r="5046" customHeight="true" spans="1:2">
      <c r="A5046" s="267"/>
      <c r="B5046" s="272"/>
    </row>
    <row r="5047" customHeight="true" spans="1:2">
      <c r="A5047" s="267"/>
      <c r="B5047" s="272"/>
    </row>
    <row r="5048" customHeight="true" spans="1:2">
      <c r="A5048" s="267"/>
      <c r="B5048" s="272"/>
    </row>
    <row r="5049" customHeight="true" spans="1:2">
      <c r="A5049" s="267"/>
      <c r="B5049" s="272"/>
    </row>
    <row r="5050" customHeight="true" spans="1:2">
      <c r="A5050" s="267"/>
      <c r="B5050" s="272"/>
    </row>
    <row r="5051" customHeight="true" spans="1:2">
      <c r="A5051" s="267"/>
      <c r="B5051" s="272"/>
    </row>
    <row r="5052" customHeight="true" spans="1:2">
      <c r="A5052" s="267"/>
      <c r="B5052" s="272"/>
    </row>
    <row r="5053" customHeight="true" spans="1:2">
      <c r="A5053" s="267"/>
      <c r="B5053" s="272"/>
    </row>
    <row r="5054" customHeight="true" spans="1:2">
      <c r="A5054" s="267"/>
      <c r="B5054" s="272"/>
    </row>
    <row r="5055" customHeight="true" spans="1:2">
      <c r="A5055" s="267"/>
      <c r="B5055" s="272"/>
    </row>
    <row r="5056" customHeight="true" spans="1:2">
      <c r="A5056" s="267"/>
      <c r="B5056" s="272"/>
    </row>
    <row r="5057" customHeight="true" spans="1:2">
      <c r="A5057" s="267"/>
      <c r="B5057" s="272"/>
    </row>
    <row r="5058" customHeight="true" spans="1:2">
      <c r="A5058" s="267"/>
      <c r="B5058" s="272"/>
    </row>
    <row r="5059" customHeight="true" spans="1:2">
      <c r="A5059" s="267"/>
      <c r="B5059" s="272"/>
    </row>
    <row r="5060" customHeight="true" spans="1:2">
      <c r="A5060" s="267"/>
      <c r="B5060" s="272"/>
    </row>
    <row r="5061" customHeight="true" spans="1:2">
      <c r="A5061" s="267"/>
      <c r="B5061" s="272"/>
    </row>
    <row r="5062" customHeight="true" spans="1:2">
      <c r="A5062" s="267"/>
      <c r="B5062" s="272"/>
    </row>
    <row r="5063" customHeight="true" spans="1:2">
      <c r="A5063" s="267"/>
      <c r="B5063" s="272"/>
    </row>
    <row r="5064" customHeight="true" spans="1:2">
      <c r="A5064" s="267"/>
      <c r="B5064" s="272"/>
    </row>
    <row r="5065" customHeight="true" spans="1:2">
      <c r="A5065" s="267"/>
      <c r="B5065" s="272"/>
    </row>
    <row r="5066" customHeight="true" spans="1:2">
      <c r="A5066" s="267"/>
      <c r="B5066" s="272"/>
    </row>
    <row r="5067" customHeight="true" spans="1:2">
      <c r="A5067" s="267"/>
      <c r="B5067" s="272"/>
    </row>
    <row r="5068" customHeight="true" spans="1:2">
      <c r="A5068" s="267"/>
      <c r="B5068" s="272"/>
    </row>
    <row r="5069" customHeight="true" spans="1:2">
      <c r="A5069" s="267"/>
      <c r="B5069" s="272"/>
    </row>
    <row r="5070" customHeight="true" spans="1:2">
      <c r="A5070" s="267"/>
      <c r="B5070" s="272"/>
    </row>
    <row r="5071" customHeight="true" spans="1:2">
      <c r="A5071" s="267"/>
      <c r="B5071" s="272"/>
    </row>
    <row r="5072" customHeight="true" spans="1:2">
      <c r="A5072" s="267"/>
      <c r="B5072" s="272"/>
    </row>
    <row r="5073" customHeight="true" spans="1:2">
      <c r="A5073" s="267"/>
      <c r="B5073" s="272"/>
    </row>
    <row r="5074" customHeight="true" spans="1:2">
      <c r="A5074" s="267"/>
      <c r="B5074" s="272"/>
    </row>
    <row r="5075" customHeight="true" spans="1:2">
      <c r="A5075" s="267"/>
      <c r="B5075" s="272"/>
    </row>
    <row r="5076" customHeight="true" spans="1:2">
      <c r="A5076" s="267"/>
      <c r="B5076" s="272"/>
    </row>
    <row r="5077" customHeight="true" spans="1:2">
      <c r="A5077" s="267"/>
      <c r="B5077" s="272"/>
    </row>
    <row r="5078" customHeight="true" spans="1:2">
      <c r="A5078" s="267"/>
      <c r="B5078" s="272"/>
    </row>
    <row r="5079" customHeight="true" spans="1:2">
      <c r="A5079" s="267"/>
      <c r="B5079" s="272"/>
    </row>
    <row r="5080" customHeight="true" spans="1:2">
      <c r="A5080" s="267"/>
      <c r="B5080" s="272"/>
    </row>
    <row r="5081" customHeight="true" spans="1:2">
      <c r="A5081" s="267"/>
      <c r="B5081" s="272"/>
    </row>
    <row r="5082" customHeight="true" spans="1:2">
      <c r="A5082" s="267"/>
      <c r="B5082" s="272"/>
    </row>
    <row r="5083" customHeight="true" spans="1:2">
      <c r="A5083" s="267"/>
      <c r="B5083" s="272"/>
    </row>
    <row r="5084" customHeight="true" spans="1:2">
      <c r="A5084" s="267"/>
      <c r="B5084" s="272"/>
    </row>
    <row r="5085" customHeight="true" spans="1:2">
      <c r="A5085" s="267"/>
      <c r="B5085" s="272"/>
    </row>
    <row r="5086" customHeight="true" spans="1:2">
      <c r="A5086" s="267"/>
      <c r="B5086" s="272"/>
    </row>
    <row r="5087" customHeight="true" spans="1:2">
      <c r="A5087" s="267"/>
      <c r="B5087" s="272"/>
    </row>
    <row r="5088" customHeight="true" spans="1:2">
      <c r="A5088" s="267"/>
      <c r="B5088" s="272"/>
    </row>
    <row r="5089" customHeight="true" spans="1:2">
      <c r="A5089" s="267"/>
      <c r="B5089" s="272"/>
    </row>
    <row r="5090" customHeight="true" spans="1:2">
      <c r="A5090" s="267"/>
      <c r="B5090" s="272"/>
    </row>
    <row r="5091" customHeight="true" spans="1:2">
      <c r="A5091" s="267"/>
      <c r="B5091" s="272"/>
    </row>
    <row r="5092" customHeight="true" spans="1:2">
      <c r="A5092" s="267"/>
      <c r="B5092" s="272"/>
    </row>
    <row r="5093" customHeight="true" spans="1:2">
      <c r="A5093" s="267"/>
      <c r="B5093" s="272"/>
    </row>
    <row r="5094" customHeight="true" spans="1:2">
      <c r="A5094" s="267"/>
      <c r="B5094" s="272"/>
    </row>
    <row r="5095" customHeight="true" spans="1:2">
      <c r="A5095" s="267"/>
      <c r="B5095" s="272"/>
    </row>
    <row r="5096" customHeight="true" spans="1:2">
      <c r="A5096" s="267"/>
      <c r="B5096" s="272"/>
    </row>
    <row r="5097" customHeight="true" spans="1:2">
      <c r="A5097" s="267"/>
      <c r="B5097" s="272"/>
    </row>
    <row r="5098" customHeight="true" spans="1:2">
      <c r="A5098" s="267"/>
      <c r="B5098" s="272"/>
    </row>
    <row r="5099" customHeight="true" spans="1:2">
      <c r="A5099" s="267"/>
      <c r="B5099" s="272"/>
    </row>
    <row r="5100" customHeight="true" spans="1:2">
      <c r="A5100" s="267"/>
      <c r="B5100" s="272"/>
    </row>
    <row r="5101" customHeight="true" spans="1:2">
      <c r="A5101" s="267"/>
      <c r="B5101" s="272"/>
    </row>
    <row r="5102" customHeight="true" spans="1:2">
      <c r="A5102" s="267"/>
      <c r="B5102" s="272"/>
    </row>
    <row r="5103" customHeight="true" spans="1:2">
      <c r="A5103" s="267"/>
      <c r="B5103" s="272"/>
    </row>
    <row r="5104" customHeight="true" spans="1:2">
      <c r="A5104" s="267"/>
      <c r="B5104" s="272"/>
    </row>
    <row r="5105" customHeight="true" spans="1:2">
      <c r="A5105" s="267"/>
      <c r="B5105" s="272"/>
    </row>
    <row r="5106" customHeight="true" spans="1:2">
      <c r="A5106" s="267"/>
      <c r="B5106" s="272"/>
    </row>
    <row r="5107" customHeight="true" spans="1:2">
      <c r="A5107" s="267"/>
      <c r="B5107" s="272"/>
    </row>
    <row r="5108" customHeight="true" spans="1:2">
      <c r="A5108" s="267"/>
      <c r="B5108" s="272"/>
    </row>
    <row r="5109" customHeight="true" spans="1:2">
      <c r="A5109" s="267"/>
      <c r="B5109" s="272"/>
    </row>
    <row r="5110" customHeight="true" spans="1:2">
      <c r="A5110" s="267"/>
      <c r="B5110" s="272"/>
    </row>
    <row r="5111" customHeight="true" spans="1:2">
      <c r="A5111" s="267"/>
      <c r="B5111" s="272"/>
    </row>
    <row r="5112" customHeight="true" spans="1:2">
      <c r="A5112" s="267"/>
      <c r="B5112" s="272"/>
    </row>
    <row r="5113" customHeight="true" spans="1:2">
      <c r="A5113" s="267"/>
      <c r="B5113" s="272"/>
    </row>
    <row r="5114" customHeight="true" spans="1:2">
      <c r="A5114" s="267"/>
      <c r="B5114" s="272"/>
    </row>
    <row r="5115" customHeight="true" spans="1:2">
      <c r="A5115" s="267"/>
      <c r="B5115" s="272"/>
    </row>
    <row r="5116" customHeight="true" spans="1:2">
      <c r="A5116" s="267"/>
      <c r="B5116" s="272"/>
    </row>
    <row r="5117" customHeight="true" spans="1:2">
      <c r="A5117" s="267"/>
      <c r="B5117" s="272"/>
    </row>
    <row r="5118" customHeight="true" spans="1:2">
      <c r="A5118" s="267"/>
      <c r="B5118" s="272"/>
    </row>
    <row r="5119" customHeight="true" spans="1:2">
      <c r="A5119" s="267"/>
      <c r="B5119" s="272"/>
    </row>
    <row r="5120" customHeight="true" spans="1:2">
      <c r="A5120" s="267"/>
      <c r="B5120" s="272"/>
    </row>
    <row r="5121" customHeight="true" spans="1:2">
      <c r="A5121" s="267"/>
      <c r="B5121" s="272"/>
    </row>
    <row r="5122" customHeight="true" spans="1:2">
      <c r="A5122" s="267"/>
      <c r="B5122" s="272"/>
    </row>
    <row r="5123" customHeight="true" spans="1:2">
      <c r="A5123" s="267"/>
      <c r="B5123" s="272"/>
    </row>
    <row r="5124" customHeight="true" spans="1:2">
      <c r="A5124" s="267"/>
      <c r="B5124" s="272"/>
    </row>
    <row r="5125" customHeight="true" spans="1:2">
      <c r="A5125" s="267"/>
      <c r="B5125" s="272"/>
    </row>
    <row r="5126" customHeight="true" spans="1:2">
      <c r="A5126" s="267"/>
      <c r="B5126" s="272"/>
    </row>
    <row r="5127" customHeight="true" spans="1:2">
      <c r="A5127" s="267"/>
      <c r="B5127" s="272"/>
    </row>
    <row r="5128" customHeight="true" spans="1:2">
      <c r="A5128" s="267"/>
      <c r="B5128" s="272"/>
    </row>
    <row r="5129" customHeight="true" spans="1:2">
      <c r="A5129" s="267"/>
      <c r="B5129" s="272"/>
    </row>
    <row r="5130" customHeight="true" spans="1:2">
      <c r="A5130" s="267"/>
      <c r="B5130" s="272"/>
    </row>
    <row r="5131" customHeight="true" spans="1:2">
      <c r="A5131" s="267"/>
      <c r="B5131" s="272"/>
    </row>
    <row r="5132" customHeight="true" spans="1:2">
      <c r="A5132" s="267"/>
      <c r="B5132" s="272"/>
    </row>
    <row r="5133" customHeight="true" spans="1:2">
      <c r="A5133" s="267"/>
      <c r="B5133" s="272"/>
    </row>
    <row r="5134" customHeight="true" spans="1:2">
      <c r="A5134" s="267"/>
      <c r="B5134" s="272"/>
    </row>
    <row r="5135" customHeight="true" spans="1:2">
      <c r="A5135" s="267"/>
      <c r="B5135" s="272"/>
    </row>
    <row r="5136" customHeight="true" spans="1:2">
      <c r="A5136" s="267"/>
      <c r="B5136" s="272"/>
    </row>
    <row r="5137" customHeight="true" spans="1:2">
      <c r="A5137" s="267"/>
      <c r="B5137" s="272"/>
    </row>
    <row r="5138" customHeight="true" spans="1:2">
      <c r="A5138" s="267"/>
      <c r="B5138" s="272"/>
    </row>
    <row r="5139" customHeight="true" spans="1:2">
      <c r="A5139" s="267"/>
      <c r="B5139" s="272"/>
    </row>
    <row r="5140" customHeight="true" spans="1:2">
      <c r="A5140" s="267"/>
      <c r="B5140" s="272"/>
    </row>
    <row r="5141" customHeight="true" spans="1:2">
      <c r="A5141" s="267"/>
      <c r="B5141" s="272"/>
    </row>
    <row r="5142" customHeight="true" spans="1:2">
      <c r="A5142" s="267"/>
      <c r="B5142" s="272"/>
    </row>
    <row r="5143" customHeight="true" spans="1:2">
      <c r="A5143" s="267"/>
      <c r="B5143" s="272"/>
    </row>
    <row r="5144" customHeight="true" spans="1:2">
      <c r="A5144" s="267"/>
      <c r="B5144" s="272"/>
    </row>
    <row r="5145" customHeight="true" spans="1:2">
      <c r="A5145" s="267"/>
      <c r="B5145" s="272"/>
    </row>
    <row r="5146" customHeight="true" spans="1:2">
      <c r="A5146" s="267"/>
      <c r="B5146" s="272"/>
    </row>
    <row r="5147" customHeight="true" spans="1:2">
      <c r="A5147" s="267"/>
      <c r="B5147" s="272"/>
    </row>
    <row r="5148" customHeight="true" spans="1:2">
      <c r="A5148" s="267"/>
      <c r="B5148" s="272"/>
    </row>
    <row r="5149" customHeight="true" spans="1:2">
      <c r="A5149" s="267"/>
      <c r="B5149" s="272"/>
    </row>
    <row r="5150" customHeight="true" spans="1:2">
      <c r="A5150" s="267"/>
      <c r="B5150" s="272"/>
    </row>
    <row r="5151" customHeight="true" spans="1:2">
      <c r="A5151" s="267"/>
      <c r="B5151" s="272"/>
    </row>
    <row r="5152" customHeight="true" spans="1:2">
      <c r="A5152" s="267"/>
      <c r="B5152" s="272"/>
    </row>
    <row r="5153" customHeight="true" spans="1:2">
      <c r="A5153" s="267"/>
      <c r="B5153" s="272"/>
    </row>
    <row r="5154" customHeight="true" spans="1:2">
      <c r="A5154" s="267"/>
      <c r="B5154" s="272"/>
    </row>
    <row r="5155" customHeight="true" spans="1:2">
      <c r="A5155" s="267"/>
      <c r="B5155" s="272"/>
    </row>
    <row r="5156" customHeight="true" spans="1:2">
      <c r="A5156" s="267"/>
      <c r="B5156" s="272"/>
    </row>
    <row r="5157" customHeight="true" spans="1:2">
      <c r="A5157" s="267"/>
      <c r="B5157" s="272"/>
    </row>
    <row r="5158" customHeight="true" spans="1:2">
      <c r="A5158" s="267"/>
      <c r="B5158" s="272"/>
    </row>
    <row r="5159" customHeight="true" spans="1:2">
      <c r="A5159" s="267"/>
      <c r="B5159" s="272"/>
    </row>
    <row r="5160" customHeight="true" spans="1:2">
      <c r="A5160" s="267"/>
      <c r="B5160" s="272"/>
    </row>
    <row r="5161" customHeight="true" spans="1:2">
      <c r="A5161" s="267"/>
      <c r="B5161" s="272"/>
    </row>
    <row r="5162" customHeight="true" spans="1:2">
      <c r="A5162" s="267"/>
      <c r="B5162" s="272"/>
    </row>
    <row r="5163" customHeight="true" spans="1:2">
      <c r="A5163" s="267"/>
      <c r="B5163" s="272"/>
    </row>
    <row r="5164" customHeight="true" spans="1:2">
      <c r="A5164" s="267"/>
      <c r="B5164" s="272"/>
    </row>
    <row r="5165" customHeight="true" spans="1:2">
      <c r="A5165" s="267"/>
      <c r="B5165" s="272"/>
    </row>
    <row r="5166" customHeight="true" spans="1:2">
      <c r="A5166" s="267"/>
      <c r="B5166" s="272"/>
    </row>
    <row r="5167" customHeight="true" spans="1:2">
      <c r="A5167" s="267"/>
      <c r="B5167" s="272"/>
    </row>
    <row r="5168" customHeight="true" spans="1:2">
      <c r="A5168" s="267"/>
      <c r="B5168" s="272"/>
    </row>
    <row r="5169" customHeight="true" spans="1:2">
      <c r="A5169" s="267"/>
      <c r="B5169" s="272"/>
    </row>
    <row r="5170" customHeight="true" spans="1:2">
      <c r="A5170" s="267"/>
      <c r="B5170" s="272"/>
    </row>
    <row r="5171" customHeight="true" spans="1:2">
      <c r="A5171" s="267"/>
      <c r="B5171" s="272"/>
    </row>
    <row r="5172" customHeight="true" spans="1:2">
      <c r="A5172" s="267"/>
      <c r="B5172" s="272"/>
    </row>
    <row r="5173" customHeight="true" spans="1:2">
      <c r="A5173" s="267"/>
      <c r="B5173" s="272"/>
    </row>
    <row r="5174" customHeight="true" spans="1:2">
      <c r="A5174" s="267"/>
      <c r="B5174" s="272"/>
    </row>
    <row r="5175" customHeight="true" spans="1:2">
      <c r="A5175" s="267"/>
      <c r="B5175" s="272"/>
    </row>
    <row r="5176" customHeight="true" spans="1:2">
      <c r="A5176" s="267"/>
      <c r="B5176" s="272"/>
    </row>
    <row r="5177" customHeight="true" spans="1:2">
      <c r="A5177" s="267"/>
      <c r="B5177" s="272"/>
    </row>
    <row r="5178" customHeight="true" spans="1:2">
      <c r="A5178" s="267"/>
      <c r="B5178" s="272"/>
    </row>
    <row r="5179" customHeight="true" spans="1:2">
      <c r="A5179" s="267"/>
      <c r="B5179" s="272"/>
    </row>
    <row r="5180" customHeight="true" spans="1:2">
      <c r="A5180" s="267"/>
      <c r="B5180" s="272"/>
    </row>
    <row r="5181" customHeight="true" spans="1:2">
      <c r="A5181" s="267"/>
      <c r="B5181" s="272"/>
    </row>
    <row r="5182" customHeight="true" spans="1:2">
      <c r="A5182" s="267"/>
      <c r="B5182" s="272"/>
    </row>
    <row r="5183" customHeight="true" spans="1:2">
      <c r="A5183" s="267"/>
      <c r="B5183" s="272"/>
    </row>
    <row r="5184" customHeight="true" spans="1:2">
      <c r="A5184" s="267"/>
      <c r="B5184" s="272"/>
    </row>
    <row r="5185" customHeight="true" spans="1:2">
      <c r="A5185" s="267"/>
      <c r="B5185" s="272"/>
    </row>
    <row r="5186" customHeight="true" spans="1:2">
      <c r="A5186" s="267"/>
      <c r="B5186" s="272"/>
    </row>
    <row r="5187" customHeight="true" spans="1:2">
      <c r="A5187" s="267"/>
      <c r="B5187" s="272"/>
    </row>
    <row r="5188" customHeight="true" spans="1:2">
      <c r="A5188" s="267"/>
      <c r="B5188" s="272"/>
    </row>
    <row r="5189" customHeight="true" spans="1:2">
      <c r="A5189" s="267"/>
      <c r="B5189" s="272"/>
    </row>
    <row r="5190" customHeight="true" spans="1:2">
      <c r="A5190" s="267"/>
      <c r="B5190" s="272"/>
    </row>
    <row r="5191" customHeight="true" spans="1:2">
      <c r="A5191" s="267"/>
      <c r="B5191" s="272"/>
    </row>
    <row r="5192" customHeight="true" spans="1:2">
      <c r="A5192" s="267"/>
      <c r="B5192" s="272"/>
    </row>
    <row r="5193" customHeight="true" spans="1:2">
      <c r="A5193" s="267"/>
      <c r="B5193" s="272"/>
    </row>
    <row r="5194" customHeight="true" spans="1:2">
      <c r="A5194" s="267"/>
      <c r="B5194" s="272"/>
    </row>
    <row r="5195" customHeight="true" spans="1:2">
      <c r="A5195" s="267"/>
      <c r="B5195" s="272"/>
    </row>
    <row r="5196" customHeight="true" spans="1:2">
      <c r="A5196" s="267"/>
      <c r="B5196" s="272"/>
    </row>
    <row r="5197" customHeight="true" spans="1:2">
      <c r="A5197" s="267"/>
      <c r="B5197" s="272"/>
    </row>
    <row r="5198" customHeight="true" spans="1:2">
      <c r="A5198" s="267"/>
      <c r="B5198" s="272"/>
    </row>
    <row r="5199" customHeight="true" spans="1:2">
      <c r="A5199" s="267"/>
      <c r="B5199" s="272"/>
    </row>
    <row r="5200" customHeight="true" spans="1:2">
      <c r="A5200" s="267"/>
      <c r="B5200" s="272"/>
    </row>
    <row r="5201" customHeight="true" spans="1:2">
      <c r="A5201" s="267"/>
      <c r="B5201" s="272"/>
    </row>
    <row r="5202" customHeight="true" spans="1:2">
      <c r="A5202" s="267"/>
      <c r="B5202" s="272"/>
    </row>
    <row r="5203" customHeight="true" spans="1:2">
      <c r="A5203" s="267"/>
      <c r="B5203" s="272"/>
    </row>
    <row r="5204" customHeight="true" spans="1:2">
      <c r="A5204" s="267"/>
      <c r="B5204" s="272"/>
    </row>
    <row r="5205" customHeight="true" spans="1:2">
      <c r="A5205" s="267"/>
      <c r="B5205" s="272"/>
    </row>
    <row r="5206" customHeight="true" spans="1:2">
      <c r="A5206" s="267"/>
      <c r="B5206" s="272"/>
    </row>
    <row r="5207" customHeight="true" spans="1:2">
      <c r="A5207" s="267"/>
      <c r="B5207" s="272"/>
    </row>
    <row r="5208" customHeight="true" spans="1:2">
      <c r="A5208" s="267"/>
      <c r="B5208" s="272"/>
    </row>
    <row r="5209" customHeight="true" spans="1:2">
      <c r="A5209" s="267"/>
      <c r="B5209" s="272"/>
    </row>
    <row r="5210" customHeight="true" spans="1:2">
      <c r="A5210" s="267"/>
      <c r="B5210" s="272"/>
    </row>
    <row r="5211" customHeight="true" spans="1:2">
      <c r="A5211" s="267"/>
      <c r="B5211" s="272"/>
    </row>
    <row r="5212" customHeight="true" spans="1:2">
      <c r="A5212" s="267"/>
      <c r="B5212" s="272"/>
    </row>
    <row r="5213" customHeight="true" spans="1:2">
      <c r="A5213" s="267"/>
      <c r="B5213" s="272"/>
    </row>
    <row r="5214" customHeight="true" spans="1:2">
      <c r="A5214" s="267"/>
      <c r="B5214" s="272"/>
    </row>
    <row r="5215" customHeight="true" spans="1:2">
      <c r="A5215" s="267"/>
      <c r="B5215" s="272"/>
    </row>
    <row r="5216" customHeight="true" spans="1:2">
      <c r="A5216" s="267"/>
      <c r="B5216" s="272"/>
    </row>
    <row r="5217" customHeight="true" spans="1:2">
      <c r="A5217" s="267"/>
      <c r="B5217" s="272"/>
    </row>
    <row r="5218" customHeight="true" spans="1:2">
      <c r="A5218" s="267"/>
      <c r="B5218" s="272"/>
    </row>
    <row r="5219" customHeight="true" spans="1:2">
      <c r="A5219" s="267"/>
      <c r="B5219" s="272"/>
    </row>
    <row r="5220" customHeight="true" spans="1:2">
      <c r="A5220" s="267"/>
      <c r="B5220" s="272"/>
    </row>
    <row r="5221" customHeight="true" spans="1:2">
      <c r="A5221" s="267"/>
      <c r="B5221" s="272"/>
    </row>
    <row r="5222" customHeight="true" spans="1:2">
      <c r="A5222" s="267"/>
      <c r="B5222" s="272"/>
    </row>
    <row r="5223" customHeight="true" spans="1:2">
      <c r="A5223" s="267"/>
      <c r="B5223" s="272"/>
    </row>
    <row r="5224" customHeight="true" spans="1:2">
      <c r="A5224" s="267"/>
      <c r="B5224" s="272"/>
    </row>
    <row r="5225" customHeight="true" spans="1:2">
      <c r="A5225" s="267"/>
      <c r="B5225" s="272"/>
    </row>
    <row r="5226" customHeight="true" spans="1:2">
      <c r="A5226" s="267"/>
      <c r="B5226" s="272"/>
    </row>
    <row r="5227" customHeight="true" spans="1:2">
      <c r="A5227" s="267"/>
      <c r="B5227" s="272"/>
    </row>
    <row r="5228" customHeight="true" spans="1:2">
      <c r="A5228" s="267"/>
      <c r="B5228" s="272"/>
    </row>
    <row r="5229" customHeight="true" spans="1:2">
      <c r="A5229" s="267"/>
      <c r="B5229" s="272"/>
    </row>
    <row r="5230" customHeight="true" spans="1:2">
      <c r="A5230" s="267"/>
      <c r="B5230" s="272"/>
    </row>
    <row r="5231" customHeight="true" spans="1:2">
      <c r="A5231" s="267"/>
      <c r="B5231" s="272"/>
    </row>
    <row r="5232" customHeight="true" spans="1:2">
      <c r="A5232" s="267"/>
      <c r="B5232" s="272"/>
    </row>
    <row r="5233" customHeight="true" spans="1:2">
      <c r="A5233" s="267"/>
      <c r="B5233" s="272"/>
    </row>
    <row r="5234" customHeight="true" spans="1:2">
      <c r="A5234" s="267"/>
      <c r="B5234" s="272"/>
    </row>
    <row r="5235" customHeight="true" spans="1:2">
      <c r="A5235" s="267"/>
      <c r="B5235" s="272"/>
    </row>
    <row r="5236" customHeight="true" spans="1:2">
      <c r="A5236" s="267"/>
      <c r="B5236" s="272"/>
    </row>
    <row r="5237" customHeight="true" spans="1:2">
      <c r="A5237" s="267"/>
      <c r="B5237" s="272"/>
    </row>
    <row r="5238" customHeight="true" spans="1:2">
      <c r="A5238" s="267"/>
      <c r="B5238" s="272"/>
    </row>
    <row r="5239" customHeight="true" spans="1:2">
      <c r="A5239" s="267"/>
      <c r="B5239" s="272"/>
    </row>
    <row r="5240" customHeight="true" spans="1:2">
      <c r="A5240" s="267"/>
      <c r="B5240" s="272"/>
    </row>
    <row r="5241" customHeight="true" spans="1:2">
      <c r="A5241" s="267"/>
      <c r="B5241" s="272"/>
    </row>
    <row r="5242" customHeight="true" spans="1:2">
      <c r="A5242" s="267"/>
      <c r="B5242" s="272"/>
    </row>
    <row r="5243" customHeight="true" spans="1:2">
      <c r="A5243" s="267"/>
      <c r="B5243" s="272"/>
    </row>
    <row r="5244" customHeight="true" spans="1:2">
      <c r="A5244" s="267"/>
      <c r="B5244" s="272"/>
    </row>
    <row r="5245" customHeight="true" spans="1:2">
      <c r="A5245" s="267"/>
      <c r="B5245" s="272"/>
    </row>
    <row r="5246" customHeight="true" spans="1:2">
      <c r="A5246" s="267"/>
      <c r="B5246" s="272"/>
    </row>
    <row r="5247" customHeight="true" spans="1:2">
      <c r="A5247" s="267"/>
      <c r="B5247" s="272"/>
    </row>
    <row r="5248" customHeight="true" spans="1:2">
      <c r="A5248" s="267"/>
      <c r="B5248" s="272"/>
    </row>
    <row r="5249" customHeight="true" spans="1:2">
      <c r="A5249" s="267"/>
      <c r="B5249" s="272"/>
    </row>
    <row r="5250" customHeight="true" spans="1:2">
      <c r="A5250" s="267"/>
      <c r="B5250" s="272"/>
    </row>
    <row r="5251" customHeight="true" spans="1:2">
      <c r="A5251" s="267"/>
      <c r="B5251" s="272"/>
    </row>
    <row r="5252" customHeight="true" spans="1:2">
      <c r="A5252" s="267"/>
      <c r="B5252" s="272"/>
    </row>
    <row r="5253" customHeight="true" spans="1:2">
      <c r="A5253" s="267"/>
      <c r="B5253" s="272"/>
    </row>
    <row r="5254" customHeight="true" spans="1:2">
      <c r="A5254" s="267"/>
      <c r="B5254" s="272"/>
    </row>
    <row r="5255" customHeight="true" spans="1:2">
      <c r="A5255" s="267"/>
      <c r="B5255" s="272"/>
    </row>
    <row r="5256" customHeight="true" spans="1:2">
      <c r="A5256" s="267"/>
      <c r="B5256" s="272"/>
    </row>
    <row r="5257" customHeight="true" spans="1:2">
      <c r="A5257" s="267"/>
      <c r="B5257" s="272"/>
    </row>
    <row r="5258" customHeight="true" spans="1:2">
      <c r="A5258" s="267"/>
      <c r="B5258" s="272"/>
    </row>
    <row r="5259" customHeight="true" spans="1:2">
      <c r="A5259" s="267"/>
      <c r="B5259" s="272"/>
    </row>
    <row r="5260" customHeight="true" spans="1:2">
      <c r="A5260" s="267"/>
      <c r="B5260" s="272"/>
    </row>
    <row r="5261" customHeight="true" spans="1:2">
      <c r="A5261" s="267"/>
      <c r="B5261" s="272"/>
    </row>
    <row r="5262" customHeight="true" spans="1:2">
      <c r="A5262" s="267"/>
      <c r="B5262" s="272"/>
    </row>
    <row r="5263" customHeight="true" spans="1:2">
      <c r="A5263" s="267"/>
      <c r="B5263" s="272"/>
    </row>
    <row r="5264" customHeight="true" spans="1:2">
      <c r="A5264" s="267"/>
      <c r="B5264" s="272"/>
    </row>
    <row r="5265" customHeight="true" spans="1:2">
      <c r="A5265" s="267"/>
      <c r="B5265" s="272"/>
    </row>
    <row r="5266" customHeight="true" spans="1:2">
      <c r="A5266" s="267"/>
      <c r="B5266" s="272"/>
    </row>
    <row r="5267" customHeight="true" spans="1:2">
      <c r="A5267" s="267"/>
      <c r="B5267" s="272"/>
    </row>
    <row r="5268" customHeight="true" spans="1:2">
      <c r="A5268" s="267"/>
      <c r="B5268" s="272"/>
    </row>
    <row r="5269" customHeight="true" spans="1:2">
      <c r="A5269" s="267"/>
      <c r="B5269" s="272"/>
    </row>
    <row r="5270" customHeight="true" spans="1:2">
      <c r="A5270" s="267"/>
      <c r="B5270" s="272"/>
    </row>
    <row r="5271" customHeight="true" spans="1:2">
      <c r="A5271" s="267"/>
      <c r="B5271" s="272"/>
    </row>
    <row r="5272" customHeight="true" spans="1:2">
      <c r="A5272" s="267"/>
      <c r="B5272" s="272"/>
    </row>
    <row r="5273" customHeight="true" spans="1:2">
      <c r="A5273" s="267"/>
      <c r="B5273" s="272"/>
    </row>
    <row r="5274" customHeight="true" spans="1:2">
      <c r="A5274" s="267"/>
      <c r="B5274" s="272"/>
    </row>
    <row r="5275" customHeight="true" spans="1:2">
      <c r="A5275" s="267"/>
      <c r="B5275" s="272"/>
    </row>
    <row r="5276" customHeight="true" spans="1:2">
      <c r="A5276" s="267"/>
      <c r="B5276" s="272"/>
    </row>
    <row r="5277" customHeight="true" spans="1:2">
      <c r="A5277" s="267"/>
      <c r="B5277" s="272"/>
    </row>
    <row r="5278" customHeight="true" spans="1:2">
      <c r="A5278" s="267"/>
      <c r="B5278" s="272"/>
    </row>
    <row r="5279" customHeight="true" spans="1:2">
      <c r="A5279" s="267"/>
      <c r="B5279" s="272"/>
    </row>
    <row r="5280" customHeight="true" spans="1:2">
      <c r="A5280" s="267"/>
      <c r="B5280" s="272"/>
    </row>
    <row r="5281" customHeight="true" spans="1:2">
      <c r="A5281" s="267"/>
      <c r="B5281" s="272"/>
    </row>
    <row r="5282" customHeight="true" spans="1:2">
      <c r="A5282" s="267"/>
      <c r="B5282" s="272"/>
    </row>
    <row r="5283" customHeight="true" spans="1:2">
      <c r="A5283" s="267"/>
      <c r="B5283" s="272"/>
    </row>
    <row r="5284" customHeight="true" spans="1:2">
      <c r="A5284" s="267"/>
      <c r="B5284" s="272"/>
    </row>
    <row r="5285" customHeight="true" spans="1:2">
      <c r="A5285" s="267"/>
      <c r="B5285" s="272"/>
    </row>
    <row r="5286" customHeight="true" spans="1:2">
      <c r="A5286" s="267"/>
      <c r="B5286" s="272"/>
    </row>
    <row r="5287" customHeight="true" spans="1:2">
      <c r="A5287" s="267"/>
      <c r="B5287" s="272"/>
    </row>
    <row r="5288" customHeight="true" spans="1:2">
      <c r="A5288" s="267"/>
      <c r="B5288" s="272"/>
    </row>
    <row r="5289" customHeight="true" spans="1:2">
      <c r="A5289" s="267"/>
      <c r="B5289" s="272"/>
    </row>
    <row r="5290" customHeight="true" spans="1:2">
      <c r="A5290" s="267"/>
      <c r="B5290" s="272"/>
    </row>
    <row r="5291" customHeight="true" spans="1:2">
      <c r="A5291" s="267"/>
      <c r="B5291" s="272"/>
    </row>
    <row r="5292" customHeight="true" spans="1:2">
      <c r="A5292" s="267"/>
      <c r="B5292" s="272"/>
    </row>
    <row r="5293" customHeight="true" spans="1:2">
      <c r="A5293" s="267"/>
      <c r="B5293" s="272"/>
    </row>
    <row r="5294" customHeight="true" spans="1:2">
      <c r="A5294" s="267"/>
      <c r="B5294" s="272"/>
    </row>
    <row r="5295" customHeight="true" spans="1:2">
      <c r="A5295" s="267"/>
      <c r="B5295" s="272"/>
    </row>
    <row r="5296" customHeight="true" spans="1:2">
      <c r="A5296" s="267"/>
      <c r="B5296" s="272"/>
    </row>
    <row r="5297" customHeight="true" spans="1:2">
      <c r="A5297" s="267"/>
      <c r="B5297" s="272"/>
    </row>
    <row r="5298" customHeight="true" spans="1:2">
      <c r="A5298" s="267"/>
      <c r="B5298" s="272"/>
    </row>
    <row r="5299" customHeight="true" spans="1:2">
      <c r="A5299" s="267"/>
      <c r="B5299" s="272"/>
    </row>
    <row r="5300" customHeight="true" spans="1:2">
      <c r="A5300" s="267"/>
      <c r="B5300" s="272"/>
    </row>
    <row r="5301" customHeight="true" spans="1:2">
      <c r="A5301" s="267"/>
      <c r="B5301" s="272"/>
    </row>
    <row r="5302" customHeight="true" spans="1:2">
      <c r="A5302" s="267"/>
      <c r="B5302" s="272"/>
    </row>
    <row r="5303" customHeight="true" spans="1:2">
      <c r="A5303" s="267"/>
      <c r="B5303" s="272"/>
    </row>
    <row r="5304" customHeight="true" spans="1:2">
      <c r="A5304" s="267"/>
      <c r="B5304" s="272"/>
    </row>
    <row r="5305" customHeight="true" spans="1:2">
      <c r="A5305" s="267"/>
      <c r="B5305" s="272"/>
    </row>
    <row r="5306" customHeight="true" spans="1:2">
      <c r="A5306" s="267"/>
      <c r="B5306" s="272"/>
    </row>
    <row r="5307" customHeight="true" spans="1:2">
      <c r="A5307" s="267"/>
      <c r="B5307" s="272"/>
    </row>
    <row r="5308" customHeight="true" spans="1:2">
      <c r="A5308" s="267"/>
      <c r="B5308" s="272"/>
    </row>
    <row r="5309" customHeight="true" spans="1:2">
      <c r="A5309" s="267"/>
      <c r="B5309" s="272"/>
    </row>
    <row r="5310" customHeight="true" spans="1:2">
      <c r="A5310" s="267"/>
      <c r="B5310" s="272"/>
    </row>
    <row r="5311" customHeight="true" spans="1:2">
      <c r="A5311" s="267"/>
      <c r="B5311" s="272"/>
    </row>
    <row r="5312" customHeight="true" spans="1:2">
      <c r="A5312" s="267"/>
      <c r="B5312" s="272"/>
    </row>
    <row r="5313" customHeight="true" spans="1:2">
      <c r="A5313" s="267"/>
      <c r="B5313" s="272"/>
    </row>
    <row r="5314" customHeight="true" spans="1:2">
      <c r="A5314" s="267"/>
      <c r="B5314" s="272"/>
    </row>
    <row r="5315" customHeight="true" spans="1:2">
      <c r="A5315" s="267"/>
      <c r="B5315" s="272"/>
    </row>
    <row r="5316" customHeight="true" spans="1:2">
      <c r="A5316" s="267"/>
      <c r="B5316" s="272"/>
    </row>
    <row r="5317" customHeight="true" spans="1:2">
      <c r="A5317" s="267"/>
      <c r="B5317" s="272"/>
    </row>
    <row r="5318" customHeight="true" spans="1:2">
      <c r="A5318" s="267"/>
      <c r="B5318" s="272"/>
    </row>
    <row r="5319" customHeight="true" spans="1:2">
      <c r="A5319" s="267"/>
      <c r="B5319" s="272"/>
    </row>
    <row r="5320" customHeight="true" spans="1:2">
      <c r="A5320" s="267"/>
      <c r="B5320" s="272"/>
    </row>
    <row r="5321" customHeight="true" spans="1:2">
      <c r="A5321" s="267"/>
      <c r="B5321" s="272"/>
    </row>
    <row r="5322" customHeight="true" spans="1:2">
      <c r="A5322" s="267"/>
      <c r="B5322" s="272"/>
    </row>
    <row r="5323" customHeight="true" spans="1:2">
      <c r="A5323" s="267"/>
      <c r="B5323" s="272"/>
    </row>
    <row r="5324" customHeight="true" spans="1:2">
      <c r="A5324" s="267"/>
      <c r="B5324" s="272"/>
    </row>
    <row r="5325" customHeight="true" spans="1:2">
      <c r="A5325" s="267"/>
      <c r="B5325" s="272"/>
    </row>
    <row r="5326" customHeight="true" spans="1:2">
      <c r="A5326" s="267"/>
      <c r="B5326" s="272"/>
    </row>
    <row r="5327" customHeight="true" spans="1:2">
      <c r="A5327" s="267"/>
      <c r="B5327" s="272"/>
    </row>
    <row r="5328" customHeight="true" spans="1:2">
      <c r="A5328" s="267"/>
      <c r="B5328" s="272"/>
    </row>
    <row r="5329" customHeight="true" spans="1:2">
      <c r="A5329" s="267"/>
      <c r="B5329" s="272"/>
    </row>
    <row r="5330" customHeight="true" spans="1:2">
      <c r="A5330" s="267"/>
      <c r="B5330" s="272"/>
    </row>
    <row r="5331" customHeight="true" spans="1:2">
      <c r="A5331" s="267"/>
      <c r="B5331" s="272"/>
    </row>
    <row r="5332" customHeight="true" spans="1:2">
      <c r="A5332" s="267"/>
      <c r="B5332" s="272"/>
    </row>
    <row r="5333" customHeight="true" spans="1:2">
      <c r="A5333" s="267"/>
      <c r="B5333" s="272"/>
    </row>
    <row r="5334" customHeight="true" spans="1:2">
      <c r="A5334" s="267"/>
      <c r="B5334" s="272"/>
    </row>
    <row r="5335" customHeight="true" spans="1:2">
      <c r="A5335" s="267"/>
      <c r="B5335" s="272"/>
    </row>
    <row r="5336" customHeight="true" spans="1:2">
      <c r="A5336" s="267"/>
      <c r="B5336" s="272"/>
    </row>
    <row r="5337" customHeight="true" spans="1:2">
      <c r="A5337" s="267"/>
      <c r="B5337" s="272"/>
    </row>
    <row r="5338" customHeight="true" spans="1:2">
      <c r="A5338" s="267"/>
      <c r="B5338" s="272"/>
    </row>
    <row r="5339" customHeight="true" spans="1:2">
      <c r="A5339" s="267"/>
      <c r="B5339" s="272"/>
    </row>
    <row r="5340" customHeight="true" spans="1:2">
      <c r="A5340" s="267"/>
      <c r="B5340" s="272"/>
    </row>
    <row r="5341" customHeight="true" spans="1:2">
      <c r="A5341" s="267"/>
      <c r="B5341" s="272"/>
    </row>
    <row r="5342" customHeight="true" spans="1:2">
      <c r="A5342" s="267"/>
      <c r="B5342" s="272"/>
    </row>
    <row r="5343" customHeight="true" spans="1:2">
      <c r="A5343" s="267"/>
      <c r="B5343" s="272"/>
    </row>
    <row r="5344" customHeight="true" spans="1:2">
      <c r="A5344" s="267"/>
      <c r="B5344" s="272"/>
    </row>
    <row r="5345" customHeight="true" spans="1:2">
      <c r="A5345" s="267"/>
      <c r="B5345" s="272"/>
    </row>
    <row r="5346" customHeight="true" spans="1:2">
      <c r="A5346" s="267"/>
      <c r="B5346" s="272"/>
    </row>
    <row r="5347" customHeight="true" spans="1:2">
      <c r="A5347" s="267"/>
      <c r="B5347" s="272"/>
    </row>
    <row r="5348" customHeight="true" spans="1:2">
      <c r="A5348" s="267"/>
      <c r="B5348" s="272"/>
    </row>
    <row r="5349" customHeight="true" spans="1:2">
      <c r="A5349" s="267"/>
      <c r="B5349" s="272"/>
    </row>
    <row r="5350" customHeight="true" spans="1:2">
      <c r="A5350" s="267"/>
      <c r="B5350" s="272"/>
    </row>
    <row r="5351" customHeight="true" spans="1:2">
      <c r="A5351" s="267"/>
      <c r="B5351" s="272"/>
    </row>
    <row r="5352" customHeight="true" spans="1:2">
      <c r="A5352" s="267"/>
      <c r="B5352" s="272"/>
    </row>
    <row r="5353" customHeight="true" spans="1:2">
      <c r="A5353" s="267"/>
      <c r="B5353" s="272"/>
    </row>
    <row r="5354" customHeight="true" spans="1:2">
      <c r="A5354" s="267"/>
      <c r="B5354" s="272"/>
    </row>
    <row r="5355" customHeight="true" spans="1:2">
      <c r="A5355" s="267"/>
      <c r="B5355" s="272"/>
    </row>
    <row r="5356" customHeight="true" spans="1:2">
      <c r="A5356" s="267"/>
      <c r="B5356" s="272"/>
    </row>
    <row r="5357" customHeight="true" spans="1:2">
      <c r="A5357" s="267"/>
      <c r="B5357" s="272"/>
    </row>
    <row r="5358" customHeight="true" spans="1:2">
      <c r="A5358" s="267"/>
      <c r="B5358" s="272"/>
    </row>
    <row r="5359" customHeight="true" spans="1:2">
      <c r="A5359" s="267"/>
      <c r="B5359" s="272"/>
    </row>
    <row r="5360" customHeight="true" spans="1:2">
      <c r="A5360" s="267"/>
      <c r="B5360" s="272"/>
    </row>
    <row r="5361" customHeight="true" spans="1:2">
      <c r="A5361" s="267"/>
      <c r="B5361" s="272"/>
    </row>
    <row r="5362" customHeight="true" spans="1:2">
      <c r="A5362" s="267"/>
      <c r="B5362" s="272"/>
    </row>
    <row r="5363" customHeight="true" spans="1:2">
      <c r="A5363" s="267"/>
      <c r="B5363" s="272"/>
    </row>
    <row r="5364" customHeight="true" spans="1:2">
      <c r="A5364" s="267"/>
      <c r="B5364" s="272"/>
    </row>
    <row r="5365" customHeight="true" spans="1:2">
      <c r="A5365" s="267"/>
      <c r="B5365" s="272"/>
    </row>
    <row r="5366" customHeight="true" spans="1:2">
      <c r="A5366" s="267"/>
      <c r="B5366" s="272"/>
    </row>
    <row r="5367" customHeight="true" spans="1:2">
      <c r="A5367" s="267"/>
      <c r="B5367" s="272"/>
    </row>
    <row r="5368" customHeight="true" spans="1:2">
      <c r="A5368" s="267"/>
      <c r="B5368" s="272"/>
    </row>
    <row r="5369" customHeight="true" spans="1:2">
      <c r="A5369" s="267"/>
      <c r="B5369" s="272"/>
    </row>
    <row r="5370" customHeight="true" spans="1:2">
      <c r="A5370" s="267"/>
      <c r="B5370" s="272"/>
    </row>
    <row r="5371" customHeight="true" spans="1:2">
      <c r="A5371" s="267"/>
      <c r="B5371" s="272"/>
    </row>
    <row r="5372" customHeight="true" spans="1:2">
      <c r="A5372" s="267"/>
      <c r="B5372" s="272"/>
    </row>
    <row r="5373" customHeight="true" spans="1:2">
      <c r="A5373" s="267"/>
      <c r="B5373" s="272"/>
    </row>
    <row r="5374" customHeight="true" spans="1:2">
      <c r="A5374" s="267"/>
      <c r="B5374" s="272"/>
    </row>
    <row r="5375" customHeight="true" spans="1:2">
      <c r="A5375" s="267"/>
      <c r="B5375" s="272"/>
    </row>
    <row r="5376" customHeight="true" spans="1:2">
      <c r="A5376" s="267"/>
      <c r="B5376" s="272"/>
    </row>
    <row r="5377" customHeight="true" spans="1:2">
      <c r="A5377" s="267"/>
      <c r="B5377" s="272"/>
    </row>
    <row r="5378" customHeight="true" spans="1:2">
      <c r="A5378" s="267"/>
      <c r="B5378" s="272"/>
    </row>
    <row r="5379" customHeight="true" spans="1:2">
      <c r="A5379" s="267"/>
      <c r="B5379" s="272"/>
    </row>
    <row r="5380" customHeight="true" spans="1:2">
      <c r="A5380" s="267"/>
      <c r="B5380" s="272"/>
    </row>
    <row r="5381" customHeight="true" spans="1:2">
      <c r="A5381" s="267"/>
      <c r="B5381" s="272"/>
    </row>
    <row r="5382" customHeight="true" spans="1:2">
      <c r="A5382" s="267"/>
      <c r="B5382" s="272"/>
    </row>
    <row r="5383" customHeight="true" spans="1:2">
      <c r="A5383" s="267"/>
      <c r="B5383" s="272"/>
    </row>
    <row r="5384" customHeight="true" spans="1:2">
      <c r="A5384" s="267"/>
      <c r="B5384" s="272"/>
    </row>
    <row r="5385" customHeight="true" spans="1:2">
      <c r="A5385" s="267"/>
      <c r="B5385" s="272"/>
    </row>
    <row r="5386" customHeight="true" spans="1:2">
      <c r="A5386" s="267"/>
      <c r="B5386" s="272"/>
    </row>
    <row r="5387" customHeight="true" spans="1:2">
      <c r="A5387" s="267"/>
      <c r="B5387" s="272"/>
    </row>
    <row r="5388" customHeight="true" spans="1:2">
      <c r="A5388" s="267"/>
      <c r="B5388" s="272"/>
    </row>
    <row r="5389" customHeight="true" spans="1:2">
      <c r="A5389" s="267"/>
      <c r="B5389" s="272"/>
    </row>
    <row r="5390" customHeight="true" spans="1:2">
      <c r="A5390" s="267"/>
      <c r="B5390" s="272"/>
    </row>
    <row r="5391" customHeight="true" spans="1:2">
      <c r="A5391" s="267"/>
      <c r="B5391" s="272"/>
    </row>
    <row r="5392" customHeight="true" spans="1:2">
      <c r="A5392" s="267"/>
      <c r="B5392" s="272"/>
    </row>
    <row r="5393" customHeight="true" spans="1:2">
      <c r="A5393" s="267"/>
      <c r="B5393" s="272"/>
    </row>
    <row r="5394" customHeight="true" spans="1:2">
      <c r="A5394" s="267"/>
      <c r="B5394" s="272"/>
    </row>
    <row r="5395" customHeight="true" spans="1:2">
      <c r="A5395" s="267"/>
      <c r="B5395" s="272"/>
    </row>
    <row r="5396" customHeight="true" spans="1:2">
      <c r="A5396" s="267"/>
      <c r="B5396" s="272"/>
    </row>
    <row r="5397" customHeight="true" spans="1:2">
      <c r="A5397" s="267"/>
      <c r="B5397" s="272"/>
    </row>
    <row r="5398" customHeight="true" spans="1:2">
      <c r="A5398" s="267"/>
      <c r="B5398" s="272"/>
    </row>
    <row r="5399" customHeight="true" spans="1:2">
      <c r="A5399" s="267"/>
      <c r="B5399" s="272"/>
    </row>
    <row r="5400" customHeight="true" spans="1:2">
      <c r="A5400" s="267"/>
      <c r="B5400" s="272"/>
    </row>
    <row r="5401" customHeight="true" spans="1:2">
      <c r="A5401" s="267"/>
      <c r="B5401" s="272"/>
    </row>
    <row r="5402" customHeight="true" spans="1:2">
      <c r="A5402" s="267"/>
      <c r="B5402" s="272"/>
    </row>
    <row r="5403" customHeight="true" spans="1:2">
      <c r="A5403" s="267"/>
      <c r="B5403" s="272"/>
    </row>
    <row r="5404" customHeight="true" spans="1:2">
      <c r="A5404" s="267"/>
      <c r="B5404" s="272"/>
    </row>
    <row r="5405" customHeight="true" spans="1:2">
      <c r="A5405" s="267"/>
      <c r="B5405" s="272"/>
    </row>
    <row r="5406" customHeight="true" spans="1:2">
      <c r="A5406" s="267"/>
      <c r="B5406" s="272"/>
    </row>
    <row r="5407" customHeight="true" spans="1:2">
      <c r="A5407" s="267"/>
      <c r="B5407" s="272"/>
    </row>
    <row r="5408" customHeight="true" spans="1:2">
      <c r="A5408" s="267"/>
      <c r="B5408" s="272"/>
    </row>
    <row r="5409" customHeight="true" spans="1:2">
      <c r="A5409" s="267"/>
      <c r="B5409" s="272"/>
    </row>
    <row r="5410" customHeight="true" spans="1:2">
      <c r="A5410" s="267"/>
      <c r="B5410" s="272"/>
    </row>
    <row r="5411" customHeight="true" spans="1:2">
      <c r="A5411" s="267"/>
      <c r="B5411" s="272"/>
    </row>
    <row r="5412" customHeight="true" spans="1:2">
      <c r="A5412" s="267"/>
      <c r="B5412" s="272"/>
    </row>
    <row r="5413" customHeight="true" spans="1:2">
      <c r="A5413" s="267"/>
      <c r="B5413" s="272"/>
    </row>
    <row r="5414" customHeight="true" spans="1:2">
      <c r="A5414" s="267"/>
      <c r="B5414" s="272"/>
    </row>
    <row r="5415" customHeight="true" spans="1:2">
      <c r="A5415" s="267"/>
      <c r="B5415" s="272"/>
    </row>
    <row r="5416" customHeight="true" spans="1:2">
      <c r="A5416" s="267"/>
      <c r="B5416" s="272"/>
    </row>
    <row r="5417" customHeight="true" spans="1:2">
      <c r="A5417" s="267"/>
      <c r="B5417" s="272"/>
    </row>
    <row r="5418" customHeight="true" spans="1:2">
      <c r="A5418" s="267"/>
      <c r="B5418" s="272"/>
    </row>
    <row r="5419" customHeight="true" spans="1:2">
      <c r="A5419" s="267"/>
      <c r="B5419" s="272"/>
    </row>
    <row r="5420" customHeight="true" spans="1:2">
      <c r="A5420" s="267"/>
      <c r="B5420" s="272"/>
    </row>
    <row r="5421" customHeight="true" spans="1:2">
      <c r="A5421" s="267"/>
      <c r="B5421" s="272"/>
    </row>
    <row r="5422" customHeight="true" spans="1:2">
      <c r="A5422" s="267"/>
      <c r="B5422" s="272"/>
    </row>
    <row r="5423" customHeight="true" spans="1:2">
      <c r="A5423" s="267"/>
      <c r="B5423" s="272"/>
    </row>
    <row r="5424" customHeight="true" spans="1:2">
      <c r="A5424" s="267"/>
      <c r="B5424" s="272"/>
    </row>
    <row r="5425" customHeight="true" spans="1:2">
      <c r="A5425" s="267"/>
      <c r="B5425" s="272"/>
    </row>
    <row r="5426" customHeight="true" spans="1:2">
      <c r="A5426" s="267"/>
      <c r="B5426" s="272"/>
    </row>
    <row r="5427" customHeight="true" spans="1:2">
      <c r="A5427" s="267"/>
      <c r="B5427" s="272"/>
    </row>
    <row r="5428" customHeight="true" spans="1:2">
      <c r="A5428" s="267"/>
      <c r="B5428" s="272"/>
    </row>
    <row r="5429" customHeight="true" spans="1:2">
      <c r="A5429" s="267"/>
      <c r="B5429" s="272"/>
    </row>
    <row r="5430" customHeight="true" spans="1:2">
      <c r="A5430" s="267"/>
      <c r="B5430" s="272"/>
    </row>
    <row r="5431" customHeight="true" spans="1:2">
      <c r="A5431" s="267"/>
      <c r="B5431" s="272"/>
    </row>
    <row r="5432" customHeight="true" spans="1:2">
      <c r="A5432" s="267"/>
      <c r="B5432" s="272"/>
    </row>
    <row r="5433" customHeight="true" spans="1:2">
      <c r="A5433" s="267"/>
      <c r="B5433" s="272"/>
    </row>
    <row r="5434" customHeight="true" spans="1:2">
      <c r="A5434" s="267"/>
      <c r="B5434" s="272"/>
    </row>
    <row r="5435" customHeight="true" spans="1:2">
      <c r="A5435" s="267"/>
      <c r="B5435" s="272"/>
    </row>
    <row r="5436" customHeight="true" spans="1:2">
      <c r="A5436" s="267"/>
      <c r="B5436" s="272"/>
    </row>
    <row r="5437" customHeight="true" spans="1:2">
      <c r="A5437" s="267"/>
      <c r="B5437" s="272"/>
    </row>
    <row r="5438" customHeight="true" spans="1:2">
      <c r="A5438" s="267"/>
      <c r="B5438" s="272"/>
    </row>
    <row r="5439" customHeight="true" spans="1:2">
      <c r="A5439" s="267"/>
      <c r="B5439" s="272"/>
    </row>
    <row r="5440" customHeight="true" spans="1:2">
      <c r="A5440" s="267"/>
      <c r="B5440" s="272"/>
    </row>
    <row r="5441" customHeight="true" spans="1:2">
      <c r="A5441" s="267"/>
      <c r="B5441" s="272"/>
    </row>
    <row r="5442" customHeight="true" spans="1:2">
      <c r="A5442" s="267"/>
      <c r="B5442" s="272"/>
    </row>
    <row r="5443" customHeight="true" spans="1:2">
      <c r="A5443" s="267"/>
      <c r="B5443" s="272"/>
    </row>
    <row r="5444" customHeight="true" spans="1:2">
      <c r="A5444" s="267"/>
      <c r="B5444" s="272"/>
    </row>
    <row r="5445" customHeight="true" spans="1:2">
      <c r="A5445" s="267"/>
      <c r="B5445" s="272"/>
    </row>
    <row r="5446" customHeight="true" spans="1:2">
      <c r="A5446" s="267"/>
      <c r="B5446" s="272"/>
    </row>
    <row r="5447" customHeight="true" spans="1:2">
      <c r="A5447" s="267"/>
      <c r="B5447" s="272"/>
    </row>
    <row r="5448" customHeight="true" spans="1:2">
      <c r="A5448" s="267"/>
      <c r="B5448" s="272"/>
    </row>
    <row r="5449" customHeight="true" spans="1:2">
      <c r="A5449" s="267"/>
      <c r="B5449" s="272"/>
    </row>
    <row r="5450" customHeight="true" spans="1:2">
      <c r="A5450" s="267"/>
      <c r="B5450" s="272"/>
    </row>
    <row r="5451" customHeight="true" spans="1:2">
      <c r="A5451" s="267"/>
      <c r="B5451" s="272"/>
    </row>
    <row r="5452" customHeight="true" spans="1:2">
      <c r="A5452" s="267"/>
      <c r="B5452" s="272"/>
    </row>
    <row r="5453" customHeight="true" spans="1:2">
      <c r="A5453" s="267"/>
      <c r="B5453" s="272"/>
    </row>
    <row r="5454" customHeight="true" spans="1:2">
      <c r="A5454" s="267"/>
      <c r="B5454" s="272"/>
    </row>
    <row r="5455" customHeight="true" spans="1:2">
      <c r="A5455" s="267"/>
      <c r="B5455" s="272"/>
    </row>
    <row r="5456" customHeight="true" spans="1:2">
      <c r="A5456" s="267"/>
      <c r="B5456" s="272"/>
    </row>
    <row r="5457" customHeight="true" spans="1:2">
      <c r="A5457" s="267"/>
      <c r="B5457" s="272"/>
    </row>
    <row r="5458" customHeight="true" spans="1:2">
      <c r="A5458" s="267"/>
      <c r="B5458" s="272"/>
    </row>
    <row r="5459" customHeight="true" spans="1:2">
      <c r="A5459" s="267"/>
      <c r="B5459" s="272"/>
    </row>
    <row r="5460" customHeight="true" spans="1:2">
      <c r="A5460" s="267"/>
      <c r="B5460" s="272"/>
    </row>
    <row r="5461" customHeight="true" spans="1:2">
      <c r="A5461" s="267"/>
      <c r="B5461" s="272"/>
    </row>
    <row r="5462" customHeight="true" spans="1:2">
      <c r="A5462" s="267"/>
      <c r="B5462" s="272"/>
    </row>
    <row r="5463" customHeight="true" spans="1:2">
      <c r="A5463" s="267"/>
      <c r="B5463" s="272"/>
    </row>
    <row r="5464" customHeight="true" spans="1:2">
      <c r="A5464" s="267"/>
      <c r="B5464" s="272"/>
    </row>
    <row r="5465" customHeight="true" spans="1:2">
      <c r="A5465" s="267"/>
      <c r="B5465" s="272"/>
    </row>
    <row r="5466" customHeight="true" spans="1:2">
      <c r="A5466" s="267"/>
      <c r="B5466" s="272"/>
    </row>
    <row r="5467" customHeight="true" spans="1:2">
      <c r="A5467" s="267"/>
      <c r="B5467" s="272"/>
    </row>
    <row r="5468" customHeight="true" spans="1:2">
      <c r="A5468" s="267"/>
      <c r="B5468" s="272"/>
    </row>
    <row r="5469" customHeight="true" spans="1:2">
      <c r="A5469" s="267"/>
      <c r="B5469" s="272"/>
    </row>
    <row r="5470" customHeight="true" spans="1:2">
      <c r="A5470" s="267"/>
      <c r="B5470" s="272"/>
    </row>
    <row r="5471" customHeight="true" spans="1:2">
      <c r="A5471" s="267"/>
      <c r="B5471" s="272"/>
    </row>
    <row r="5472" customHeight="true" spans="1:2">
      <c r="A5472" s="267"/>
      <c r="B5472" s="272"/>
    </row>
    <row r="5473" customHeight="true" spans="1:2">
      <c r="A5473" s="267"/>
      <c r="B5473" s="272"/>
    </row>
    <row r="5474" customHeight="true" spans="1:2">
      <c r="A5474" s="267"/>
      <c r="B5474" s="272"/>
    </row>
    <row r="5475" customHeight="true" spans="1:2">
      <c r="A5475" s="267"/>
      <c r="B5475" s="272"/>
    </row>
    <row r="5476" customHeight="true" spans="1:2">
      <c r="A5476" s="267"/>
      <c r="B5476" s="272"/>
    </row>
    <row r="5477" customHeight="true" spans="1:2">
      <c r="A5477" s="267"/>
      <c r="B5477" s="272"/>
    </row>
    <row r="5478" customHeight="true" spans="1:2">
      <c r="A5478" s="267"/>
      <c r="B5478" s="272"/>
    </row>
    <row r="5479" customHeight="true" spans="1:2">
      <c r="A5479" s="267"/>
      <c r="B5479" s="272"/>
    </row>
    <row r="5480" customHeight="true" spans="1:2">
      <c r="A5480" s="267"/>
      <c r="B5480" s="272"/>
    </row>
    <row r="5481" customHeight="true" spans="1:2">
      <c r="A5481" s="267"/>
      <c r="B5481" s="272"/>
    </row>
    <row r="5482" customHeight="true" spans="1:2">
      <c r="A5482" s="267"/>
      <c r="B5482" s="272"/>
    </row>
    <row r="5483" customHeight="true" spans="1:2">
      <c r="A5483" s="267"/>
      <c r="B5483" s="272"/>
    </row>
    <row r="5484" customHeight="true" spans="1:2">
      <c r="A5484" s="267"/>
      <c r="B5484" s="272"/>
    </row>
    <row r="5485" customHeight="true" spans="1:2">
      <c r="A5485" s="267"/>
      <c r="B5485" s="272"/>
    </row>
    <row r="5486" customHeight="true" spans="1:2">
      <c r="A5486" s="267"/>
      <c r="B5486" s="272"/>
    </row>
    <row r="5487" customHeight="true" spans="1:2">
      <c r="A5487" s="267"/>
      <c r="B5487" s="272"/>
    </row>
    <row r="5488" customHeight="true" spans="1:2">
      <c r="A5488" s="267"/>
      <c r="B5488" s="272"/>
    </row>
    <row r="5489" customHeight="true" spans="1:2">
      <c r="A5489" s="267"/>
      <c r="B5489" s="272"/>
    </row>
    <row r="5490" customHeight="true" spans="1:2">
      <c r="A5490" s="267"/>
      <c r="B5490" s="272"/>
    </row>
    <row r="5491" customHeight="true" spans="1:2">
      <c r="A5491" s="267"/>
      <c r="B5491" s="272"/>
    </row>
    <row r="5492" customHeight="true" spans="1:2">
      <c r="A5492" s="267"/>
      <c r="B5492" s="272"/>
    </row>
    <row r="5493" customHeight="true" spans="1:2">
      <c r="A5493" s="267"/>
      <c r="B5493" s="272"/>
    </row>
    <row r="5494" customHeight="true" spans="1:2">
      <c r="A5494" s="267"/>
      <c r="B5494" s="272"/>
    </row>
    <row r="5495" customHeight="true" spans="1:2">
      <c r="A5495" s="267"/>
      <c r="B5495" s="272"/>
    </row>
    <row r="5496" customHeight="true" spans="1:2">
      <c r="A5496" s="267"/>
      <c r="B5496" s="272"/>
    </row>
    <row r="5497" customHeight="true" spans="1:2">
      <c r="A5497" s="267"/>
      <c r="B5497" s="272"/>
    </row>
    <row r="5498" customHeight="true" spans="1:2">
      <c r="A5498" s="267"/>
      <c r="B5498" s="272"/>
    </row>
    <row r="5499" customHeight="true" spans="1:2">
      <c r="A5499" s="267"/>
      <c r="B5499" s="272"/>
    </row>
    <row r="5500" customHeight="true" spans="1:2">
      <c r="A5500" s="267"/>
      <c r="B5500" s="272"/>
    </row>
    <row r="5501" customHeight="true" spans="1:2">
      <c r="A5501" s="267"/>
      <c r="B5501" s="272"/>
    </row>
    <row r="5502" customHeight="true" spans="1:2">
      <c r="A5502" s="267"/>
      <c r="B5502" s="272"/>
    </row>
    <row r="5503" customHeight="true" spans="1:2">
      <c r="A5503" s="267"/>
      <c r="B5503" s="272"/>
    </row>
    <row r="5504" customHeight="true" spans="1:2">
      <c r="A5504" s="267"/>
      <c r="B5504" s="272"/>
    </row>
    <row r="5505" customHeight="true" spans="1:2">
      <c r="A5505" s="267"/>
      <c r="B5505" s="272"/>
    </row>
    <row r="5506" customHeight="true" spans="1:2">
      <c r="A5506" s="267"/>
      <c r="B5506" s="272"/>
    </row>
    <row r="5507" customHeight="true" spans="1:2">
      <c r="A5507" s="267"/>
      <c r="B5507" s="272"/>
    </row>
    <row r="5508" customHeight="true" spans="1:2">
      <c r="A5508" s="267"/>
      <c r="B5508" s="272"/>
    </row>
    <row r="5509" customHeight="true" spans="1:2">
      <c r="A5509" s="267"/>
      <c r="B5509" s="272"/>
    </row>
    <row r="5510" customHeight="true" spans="1:2">
      <c r="A5510" s="267"/>
      <c r="B5510" s="272"/>
    </row>
    <row r="5511" customHeight="true" spans="1:2">
      <c r="A5511" s="267"/>
      <c r="B5511" s="272"/>
    </row>
    <row r="5512" customHeight="true" spans="1:2">
      <c r="A5512" s="267"/>
      <c r="B5512" s="272"/>
    </row>
    <row r="5513" customHeight="true" spans="1:2">
      <c r="A5513" s="267"/>
      <c r="B5513" s="272"/>
    </row>
    <row r="5514" customHeight="true" spans="1:2">
      <c r="A5514" s="267"/>
      <c r="B5514" s="272"/>
    </row>
    <row r="5515" customHeight="true" spans="1:2">
      <c r="A5515" s="267"/>
      <c r="B5515" s="272"/>
    </row>
    <row r="5516" customHeight="true" spans="1:2">
      <c r="A5516" s="267"/>
      <c r="B5516" s="272"/>
    </row>
    <row r="5517" customHeight="true" spans="1:2">
      <c r="A5517" s="267"/>
      <c r="B5517" s="272"/>
    </row>
    <row r="5518" customHeight="true" spans="1:2">
      <c r="A5518" s="267"/>
      <c r="B5518" s="272"/>
    </row>
    <row r="5519" customHeight="true" spans="1:2">
      <c r="A5519" s="267"/>
      <c r="B5519" s="272"/>
    </row>
    <row r="5520" customHeight="true" spans="1:2">
      <c r="A5520" s="267"/>
      <c r="B5520" s="272"/>
    </row>
    <row r="5521" customHeight="true" spans="1:2">
      <c r="A5521" s="267"/>
      <c r="B5521" s="272"/>
    </row>
    <row r="5522" customHeight="true" spans="1:2">
      <c r="A5522" s="267"/>
      <c r="B5522" s="272"/>
    </row>
    <row r="5523" customHeight="true" spans="1:2">
      <c r="A5523" s="267"/>
      <c r="B5523" s="272"/>
    </row>
    <row r="5524" customHeight="true" spans="1:2">
      <c r="A5524" s="267"/>
      <c r="B5524" s="272"/>
    </row>
    <row r="5525" customHeight="true" spans="1:2">
      <c r="A5525" s="267"/>
      <c r="B5525" s="272"/>
    </row>
    <row r="5526" customHeight="true" spans="1:2">
      <c r="A5526" s="267"/>
      <c r="B5526" s="272"/>
    </row>
    <row r="5527" customHeight="true" spans="1:2">
      <c r="A5527" s="267"/>
      <c r="B5527" s="272"/>
    </row>
    <row r="5528" customHeight="true" spans="1:2">
      <c r="A5528" s="267"/>
      <c r="B5528" s="272"/>
    </row>
    <row r="5529" customHeight="true" spans="1:2">
      <c r="A5529" s="267"/>
      <c r="B5529" s="272"/>
    </row>
    <row r="5530" customHeight="true" spans="1:2">
      <c r="A5530" s="267"/>
      <c r="B5530" s="272"/>
    </row>
    <row r="5531" customHeight="true" spans="1:2">
      <c r="A5531" s="267"/>
      <c r="B5531" s="272"/>
    </row>
    <row r="5532" customHeight="true" spans="1:2">
      <c r="A5532" s="267"/>
      <c r="B5532" s="272"/>
    </row>
    <row r="5533" customHeight="true" spans="1:2">
      <c r="A5533" s="267"/>
      <c r="B5533" s="272"/>
    </row>
    <row r="5534" customHeight="true" spans="1:2">
      <c r="A5534" s="267"/>
      <c r="B5534" s="272"/>
    </row>
    <row r="5535" customHeight="true" spans="1:2">
      <c r="A5535" s="267"/>
      <c r="B5535" s="272"/>
    </row>
    <row r="5536" customHeight="true" spans="1:2">
      <c r="A5536" s="267"/>
      <c r="B5536" s="272"/>
    </row>
    <row r="5537" customHeight="true" spans="1:2">
      <c r="A5537" s="267"/>
      <c r="B5537" s="272"/>
    </row>
    <row r="5538" customHeight="true" spans="1:2">
      <c r="A5538" s="267"/>
      <c r="B5538" s="272"/>
    </row>
    <row r="5539" customHeight="true" spans="1:2">
      <c r="A5539" s="267"/>
      <c r="B5539" s="272"/>
    </row>
    <row r="5540" customHeight="true" spans="1:2">
      <c r="A5540" s="267"/>
      <c r="B5540" s="272"/>
    </row>
    <row r="5541" customHeight="true" spans="1:2">
      <c r="A5541" s="267"/>
      <c r="B5541" s="272"/>
    </row>
    <row r="5542" customHeight="true" spans="1:2">
      <c r="A5542" s="267"/>
      <c r="B5542" s="272"/>
    </row>
    <row r="5543" customHeight="true" spans="1:2">
      <c r="A5543" s="267"/>
      <c r="B5543" s="272"/>
    </row>
    <row r="5544" customHeight="true" spans="1:2">
      <c r="A5544" s="267"/>
      <c r="B5544" s="272"/>
    </row>
    <row r="5545" customHeight="true" spans="1:2">
      <c r="A5545" s="267"/>
      <c r="B5545" s="272"/>
    </row>
    <row r="5546" customHeight="true" spans="1:2">
      <c r="A5546" s="267"/>
      <c r="B5546" s="272"/>
    </row>
    <row r="5547" customHeight="true" spans="1:2">
      <c r="A5547" s="267"/>
      <c r="B5547" s="272"/>
    </row>
    <row r="5548" customHeight="true" spans="1:2">
      <c r="A5548" s="267"/>
      <c r="B5548" s="272"/>
    </row>
    <row r="5549" customHeight="true" spans="1:2">
      <c r="A5549" s="267"/>
      <c r="B5549" s="272"/>
    </row>
    <row r="5550" customHeight="true" spans="1:2">
      <c r="A5550" s="267"/>
      <c r="B5550" s="272"/>
    </row>
    <row r="5551" customHeight="true" spans="1:2">
      <c r="A5551" s="267"/>
      <c r="B5551" s="272"/>
    </row>
    <row r="5552" customHeight="true" spans="1:2">
      <c r="A5552" s="267"/>
      <c r="B5552" s="272"/>
    </row>
    <row r="5553" customHeight="true" spans="1:2">
      <c r="A5553" s="267"/>
      <c r="B5553" s="272"/>
    </row>
    <row r="5554" customHeight="true" spans="1:2">
      <c r="A5554" s="267"/>
      <c r="B5554" s="272"/>
    </row>
    <row r="5555" customHeight="true" spans="1:2">
      <c r="A5555" s="267"/>
      <c r="B5555" s="272"/>
    </row>
    <row r="5556" customHeight="true" spans="1:2">
      <c r="A5556" s="267"/>
      <c r="B5556" s="272"/>
    </row>
    <row r="5557" customHeight="true" spans="1:2">
      <c r="A5557" s="267"/>
      <c r="B5557" s="272"/>
    </row>
    <row r="5558" customHeight="true" spans="1:2">
      <c r="A5558" s="267"/>
      <c r="B5558" s="272"/>
    </row>
    <row r="5559" customHeight="true" spans="1:2">
      <c r="A5559" s="267"/>
      <c r="B5559" s="272"/>
    </row>
    <row r="5560" customHeight="true" spans="1:2">
      <c r="A5560" s="267"/>
      <c r="B5560" s="272"/>
    </row>
    <row r="5561" customHeight="true" spans="1:2">
      <c r="A5561" s="267"/>
      <c r="B5561" s="272"/>
    </row>
    <row r="5562" customHeight="true" spans="1:2">
      <c r="A5562" s="267"/>
      <c r="B5562" s="272"/>
    </row>
    <row r="5563" customHeight="true" spans="1:2">
      <c r="A5563" s="267"/>
      <c r="B5563" s="272"/>
    </row>
    <row r="5564" customHeight="true" spans="1:2">
      <c r="A5564" s="267"/>
      <c r="B5564" s="272"/>
    </row>
    <row r="5565" customHeight="true" spans="1:2">
      <c r="A5565" s="267"/>
      <c r="B5565" s="272"/>
    </row>
    <row r="5566" customHeight="true" spans="1:2">
      <c r="A5566" s="267"/>
      <c r="B5566" s="272"/>
    </row>
    <row r="5567" customHeight="true" spans="1:2">
      <c r="A5567" s="267"/>
      <c r="B5567" s="272"/>
    </row>
    <row r="5568" customHeight="true" spans="1:2">
      <c r="A5568" s="267"/>
      <c r="B5568" s="272"/>
    </row>
    <row r="5569" customHeight="true" spans="1:2">
      <c r="A5569" s="267"/>
      <c r="B5569" s="272"/>
    </row>
    <row r="5570" customHeight="true" spans="1:2">
      <c r="A5570" s="267"/>
      <c r="B5570" s="272"/>
    </row>
    <row r="5571" customHeight="true" spans="1:2">
      <c r="A5571" s="267"/>
      <c r="B5571" s="272"/>
    </row>
    <row r="5572" customHeight="true" spans="1:2">
      <c r="A5572" s="267"/>
      <c r="B5572" s="272"/>
    </row>
    <row r="5573" customHeight="true" spans="1:2">
      <c r="A5573" s="267"/>
      <c r="B5573" s="272"/>
    </row>
    <row r="5574" customHeight="true" spans="1:2">
      <c r="A5574" s="267"/>
      <c r="B5574" s="272"/>
    </row>
    <row r="5575" customHeight="true" spans="1:2">
      <c r="A5575" s="267"/>
      <c r="B5575" s="272"/>
    </row>
    <row r="5576" customHeight="true" spans="1:2">
      <c r="A5576" s="267"/>
      <c r="B5576" s="272"/>
    </row>
    <row r="5577" customHeight="true" spans="1:2">
      <c r="A5577" s="267"/>
      <c r="B5577" s="272"/>
    </row>
    <row r="5578" customHeight="true" spans="1:2">
      <c r="A5578" s="267"/>
      <c r="B5578" s="272"/>
    </row>
    <row r="5579" customHeight="true" spans="1:2">
      <c r="A5579" s="267"/>
      <c r="B5579" s="272"/>
    </row>
    <row r="5580" customHeight="true" spans="1:2">
      <c r="A5580" s="267"/>
      <c r="B5580" s="272"/>
    </row>
    <row r="5581" customHeight="true" spans="1:2">
      <c r="A5581" s="267"/>
      <c r="B5581" s="272"/>
    </row>
    <row r="5582" customHeight="true" spans="1:2">
      <c r="A5582" s="267"/>
      <c r="B5582" s="272"/>
    </row>
    <row r="5583" customHeight="true" spans="1:2">
      <c r="A5583" s="267"/>
      <c r="B5583" s="272"/>
    </row>
    <row r="5584" customHeight="true" spans="1:2">
      <c r="A5584" s="267"/>
      <c r="B5584" s="272"/>
    </row>
    <row r="5585" customHeight="true" spans="1:2">
      <c r="A5585" s="267"/>
      <c r="B5585" s="272"/>
    </row>
    <row r="5586" customHeight="true" spans="1:2">
      <c r="A5586" s="267"/>
      <c r="B5586" s="272"/>
    </row>
    <row r="5587" customHeight="true" spans="1:2">
      <c r="A5587" s="267"/>
      <c r="B5587" s="272"/>
    </row>
    <row r="5588" customHeight="true" spans="1:2">
      <c r="A5588" s="267"/>
      <c r="B5588" s="272"/>
    </row>
    <row r="5589" customHeight="true" spans="1:2">
      <c r="A5589" s="267"/>
      <c r="B5589" s="272"/>
    </row>
    <row r="5590" customHeight="true" spans="1:2">
      <c r="A5590" s="267"/>
      <c r="B5590" s="272"/>
    </row>
    <row r="5591" customHeight="true" spans="1:2">
      <c r="A5591" s="267"/>
      <c r="B5591" s="272"/>
    </row>
    <row r="5592" customHeight="true" spans="1:2">
      <c r="A5592" s="267"/>
      <c r="B5592" s="272"/>
    </row>
    <row r="5593" customHeight="true" spans="1:2">
      <c r="A5593" s="267"/>
      <c r="B5593" s="272"/>
    </row>
    <row r="5594" customHeight="true" spans="1:2">
      <c r="A5594" s="267"/>
      <c r="B5594" s="272"/>
    </row>
    <row r="5595" customHeight="true" spans="1:2">
      <c r="A5595" s="267"/>
      <c r="B5595" s="272"/>
    </row>
    <row r="5596" customHeight="true" spans="1:2">
      <c r="A5596" s="267"/>
      <c r="B5596" s="272"/>
    </row>
    <row r="5597" customHeight="true" spans="1:2">
      <c r="A5597" s="267"/>
      <c r="B5597" s="272"/>
    </row>
    <row r="5598" customHeight="true" spans="1:2">
      <c r="A5598" s="267"/>
      <c r="B5598" s="272"/>
    </row>
    <row r="5599" customHeight="true" spans="1:2">
      <c r="A5599" s="267"/>
      <c r="B5599" s="272"/>
    </row>
    <row r="5600" customHeight="true" spans="1:2">
      <c r="A5600" s="267"/>
      <c r="B5600" s="272"/>
    </row>
    <row r="5601" customHeight="true" spans="1:2">
      <c r="A5601" s="267"/>
      <c r="B5601" s="272"/>
    </row>
    <row r="5602" customHeight="true" spans="1:2">
      <c r="A5602" s="267"/>
      <c r="B5602" s="272"/>
    </row>
    <row r="5603" customHeight="true" spans="1:2">
      <c r="A5603" s="267"/>
      <c r="B5603" s="272"/>
    </row>
    <row r="5604" customHeight="true" spans="1:2">
      <c r="A5604" s="267"/>
      <c r="B5604" s="272"/>
    </row>
    <row r="5605" customHeight="true" spans="1:2">
      <c r="A5605" s="267"/>
      <c r="B5605" s="272"/>
    </row>
    <row r="5606" customHeight="true" spans="1:2">
      <c r="A5606" s="267"/>
      <c r="B5606" s="272"/>
    </row>
    <row r="5607" customHeight="true" spans="1:2">
      <c r="A5607" s="267"/>
      <c r="B5607" s="272"/>
    </row>
    <row r="5608" customHeight="true" spans="1:2">
      <c r="A5608" s="267"/>
      <c r="B5608" s="272"/>
    </row>
    <row r="5609" customHeight="true" spans="1:2">
      <c r="A5609" s="267"/>
      <c r="B5609" s="272"/>
    </row>
    <row r="5610" customHeight="true" spans="1:2">
      <c r="A5610" s="267"/>
      <c r="B5610" s="272"/>
    </row>
    <row r="5611" customHeight="true" spans="1:2">
      <c r="A5611" s="267"/>
      <c r="B5611" s="272"/>
    </row>
    <row r="5612" customHeight="true" spans="1:2">
      <c r="A5612" s="267"/>
      <c r="B5612" s="272"/>
    </row>
    <row r="5613" customHeight="true" spans="1:2">
      <c r="A5613" s="267"/>
      <c r="B5613" s="272"/>
    </row>
    <row r="5614" customHeight="true" spans="1:2">
      <c r="A5614" s="267"/>
      <c r="B5614" s="272"/>
    </row>
    <row r="5615" customHeight="true" spans="1:2">
      <c r="A5615" s="267"/>
      <c r="B5615" s="272"/>
    </row>
    <row r="5616" customHeight="true" spans="1:2">
      <c r="A5616" s="267"/>
      <c r="B5616" s="272"/>
    </row>
    <row r="5617" customHeight="true" spans="1:2">
      <c r="A5617" s="267"/>
      <c r="B5617" s="272"/>
    </row>
    <row r="5618" customHeight="true" spans="1:2">
      <c r="A5618" s="267"/>
      <c r="B5618" s="272"/>
    </row>
    <row r="5619" customHeight="true" spans="1:2">
      <c r="A5619" s="267"/>
      <c r="B5619" s="272"/>
    </row>
    <row r="5620" customHeight="true" spans="1:2">
      <c r="A5620" s="267"/>
      <c r="B5620" s="272"/>
    </row>
    <row r="5621" customHeight="true" spans="1:2">
      <c r="A5621" s="267"/>
      <c r="B5621" s="272"/>
    </row>
    <row r="5622" customHeight="true" spans="1:2">
      <c r="A5622" s="267"/>
      <c r="B5622" s="272"/>
    </row>
    <row r="5623" customHeight="true" spans="1:2">
      <c r="A5623" s="267"/>
      <c r="B5623" s="272"/>
    </row>
    <row r="5624" customHeight="true" spans="1:2">
      <c r="A5624" s="267"/>
      <c r="B5624" s="272"/>
    </row>
    <row r="5625" customHeight="true" spans="1:2">
      <c r="A5625" s="267"/>
      <c r="B5625" s="272"/>
    </row>
    <row r="5626" customHeight="true" spans="1:2">
      <c r="A5626" s="267"/>
      <c r="B5626" s="272"/>
    </row>
    <row r="5627" customHeight="true" spans="1:2">
      <c r="A5627" s="267"/>
      <c r="B5627" s="272"/>
    </row>
    <row r="5628" customHeight="true" spans="1:2">
      <c r="A5628" s="267"/>
      <c r="B5628" s="272"/>
    </row>
    <row r="5629" customHeight="true" spans="1:2">
      <c r="A5629" s="267"/>
      <c r="B5629" s="272"/>
    </row>
    <row r="5630" customHeight="true" spans="1:2">
      <c r="A5630" s="267"/>
      <c r="B5630" s="272"/>
    </row>
    <row r="5631" customHeight="true" spans="1:2">
      <c r="A5631" s="267"/>
      <c r="B5631" s="272"/>
    </row>
    <row r="5632" customHeight="true" spans="1:2">
      <c r="A5632" s="267"/>
      <c r="B5632" s="272"/>
    </row>
    <row r="5633" customHeight="true" spans="1:2">
      <c r="A5633" s="267"/>
      <c r="B5633" s="272"/>
    </row>
    <row r="5634" customHeight="true" spans="1:2">
      <c r="A5634" s="267"/>
      <c r="B5634" s="272"/>
    </row>
    <row r="5635" customHeight="true" spans="1:2">
      <c r="A5635" s="267"/>
      <c r="B5635" s="272"/>
    </row>
    <row r="5636" customHeight="true" spans="1:2">
      <c r="A5636" s="267"/>
      <c r="B5636" s="272"/>
    </row>
    <row r="5637" customHeight="true" spans="1:2">
      <c r="A5637" s="267"/>
      <c r="B5637" s="272"/>
    </row>
    <row r="5638" customHeight="true" spans="1:2">
      <c r="A5638" s="267"/>
      <c r="B5638" s="272"/>
    </row>
    <row r="5639" customHeight="true" spans="1:2">
      <c r="A5639" s="267"/>
      <c r="B5639" s="272"/>
    </row>
    <row r="5640" customHeight="true" spans="1:2">
      <c r="A5640" s="267"/>
      <c r="B5640" s="272"/>
    </row>
    <row r="5641" customHeight="true" spans="1:2">
      <c r="A5641" s="267"/>
      <c r="B5641" s="272"/>
    </row>
    <row r="5642" customHeight="true" spans="1:2">
      <c r="A5642" s="267"/>
      <c r="B5642" s="272"/>
    </row>
    <row r="5643" customHeight="true" spans="1:2">
      <c r="A5643" s="267"/>
      <c r="B5643" s="272"/>
    </row>
    <row r="5644" customHeight="true" spans="1:2">
      <c r="A5644" s="267"/>
      <c r="B5644" s="272"/>
    </row>
    <row r="5645" customHeight="true" spans="1:2">
      <c r="A5645" s="267"/>
      <c r="B5645" s="272"/>
    </row>
    <row r="5646" customHeight="true" spans="1:2">
      <c r="A5646" s="267"/>
      <c r="B5646" s="272"/>
    </row>
    <row r="5647" customHeight="true" spans="1:2">
      <c r="A5647" s="267"/>
      <c r="B5647" s="272"/>
    </row>
    <row r="5648" customHeight="true" spans="1:2">
      <c r="A5648" s="267"/>
      <c r="B5648" s="272"/>
    </row>
    <row r="5649" customHeight="true" spans="1:2">
      <c r="A5649" s="267"/>
      <c r="B5649" s="272"/>
    </row>
    <row r="5650" customHeight="true" spans="1:2">
      <c r="A5650" s="267"/>
      <c r="B5650" s="272"/>
    </row>
    <row r="5651" customHeight="true" spans="1:2">
      <c r="A5651" s="267"/>
      <c r="B5651" s="272"/>
    </row>
    <row r="5652" customHeight="true" spans="1:2">
      <c r="A5652" s="267"/>
      <c r="B5652" s="272"/>
    </row>
    <row r="5653" customHeight="true" spans="1:2">
      <c r="A5653" s="267"/>
      <c r="B5653" s="272"/>
    </row>
    <row r="5654" customHeight="true" spans="1:2">
      <c r="A5654" s="267"/>
      <c r="B5654" s="272"/>
    </row>
    <row r="5655" customHeight="true" spans="1:2">
      <c r="A5655" s="267"/>
      <c r="B5655" s="272"/>
    </row>
    <row r="5656" customHeight="true" spans="1:2">
      <c r="A5656" s="267"/>
      <c r="B5656" s="272"/>
    </row>
    <row r="5657" customHeight="true" spans="1:2">
      <c r="A5657" s="267"/>
      <c r="B5657" s="272"/>
    </row>
    <row r="5658" customHeight="true" spans="1:2">
      <c r="A5658" s="267"/>
      <c r="B5658" s="272"/>
    </row>
    <row r="5659" customHeight="true" spans="1:2">
      <c r="A5659" s="267"/>
      <c r="B5659" s="272"/>
    </row>
    <row r="5660" customHeight="true" spans="1:2">
      <c r="A5660" s="267"/>
      <c r="B5660" s="272"/>
    </row>
    <row r="5661" customHeight="true" spans="1:2">
      <c r="A5661" s="267"/>
      <c r="B5661" s="272"/>
    </row>
    <row r="5662" customHeight="true" spans="1:2">
      <c r="A5662" s="267"/>
      <c r="B5662" s="272"/>
    </row>
    <row r="5663" customHeight="true" spans="1:2">
      <c r="A5663" s="267"/>
      <c r="B5663" s="272"/>
    </row>
    <row r="5664" customHeight="true" spans="1:2">
      <c r="A5664" s="267"/>
      <c r="B5664" s="272"/>
    </row>
    <row r="5665" customHeight="true" spans="1:2">
      <c r="A5665" s="267"/>
      <c r="B5665" s="272"/>
    </row>
    <row r="5666" customHeight="true" spans="1:2">
      <c r="A5666" s="267"/>
      <c r="B5666" s="272"/>
    </row>
    <row r="5667" customHeight="true" spans="1:2">
      <c r="A5667" s="267"/>
      <c r="B5667" s="272"/>
    </row>
    <row r="5668" customHeight="true" spans="1:2">
      <c r="A5668" s="267"/>
      <c r="B5668" s="272"/>
    </row>
    <row r="5669" customHeight="true" spans="1:2">
      <c r="A5669" s="267"/>
      <c r="B5669" s="272"/>
    </row>
    <row r="5670" customHeight="true" spans="1:2">
      <c r="A5670" s="267"/>
      <c r="B5670" s="272"/>
    </row>
    <row r="5671" customHeight="true" spans="1:2">
      <c r="A5671" s="267"/>
      <c r="B5671" s="272"/>
    </row>
    <row r="5672" customHeight="true" spans="1:2">
      <c r="A5672" s="267"/>
      <c r="B5672" s="272"/>
    </row>
    <row r="5673" customHeight="true" spans="1:2">
      <c r="A5673" s="267"/>
      <c r="B5673" s="272"/>
    </row>
    <row r="5674" customHeight="true" spans="1:2">
      <c r="A5674" s="267"/>
      <c r="B5674" s="272"/>
    </row>
    <row r="5675" customHeight="true" spans="1:2">
      <c r="A5675" s="267"/>
      <c r="B5675" s="272"/>
    </row>
    <row r="5676" customHeight="true" spans="1:2">
      <c r="A5676" s="267"/>
      <c r="B5676" s="272"/>
    </row>
    <row r="5677" customHeight="true" spans="1:2">
      <c r="A5677" s="267"/>
      <c r="B5677" s="272"/>
    </row>
    <row r="5678" customHeight="true" spans="1:2">
      <c r="A5678" s="267"/>
      <c r="B5678" s="272"/>
    </row>
    <row r="5679" customHeight="true" spans="1:2">
      <c r="A5679" s="267"/>
      <c r="B5679" s="272"/>
    </row>
    <row r="5680" customHeight="true" spans="1:2">
      <c r="A5680" s="267"/>
      <c r="B5680" s="272"/>
    </row>
    <row r="5681" customHeight="true" spans="1:2">
      <c r="A5681" s="267"/>
      <c r="B5681" s="272"/>
    </row>
    <row r="5682" customHeight="true" spans="1:2">
      <c r="A5682" s="267"/>
      <c r="B5682" s="272"/>
    </row>
    <row r="5683" customHeight="true" spans="1:2">
      <c r="A5683" s="267"/>
      <c r="B5683" s="272"/>
    </row>
    <row r="5684" customHeight="true" spans="1:2">
      <c r="A5684" s="267"/>
      <c r="B5684" s="272"/>
    </row>
    <row r="5685" customHeight="true" spans="1:2">
      <c r="A5685" s="267"/>
      <c r="B5685" s="272"/>
    </row>
    <row r="5686" customHeight="true" spans="1:2">
      <c r="A5686" s="267"/>
      <c r="B5686" s="272"/>
    </row>
    <row r="5687" customHeight="true" spans="1:2">
      <c r="A5687" s="267"/>
      <c r="B5687" s="272"/>
    </row>
    <row r="5688" customHeight="true" spans="1:2">
      <c r="A5688" s="267"/>
      <c r="B5688" s="272"/>
    </row>
    <row r="5689" customHeight="true" spans="1:2">
      <c r="A5689" s="267"/>
      <c r="B5689" s="272"/>
    </row>
    <row r="5690" customHeight="true" spans="1:2">
      <c r="A5690" s="267"/>
      <c r="B5690" s="272"/>
    </row>
    <row r="5691" customHeight="true" spans="1:2">
      <c r="A5691" s="267"/>
      <c r="B5691" s="272"/>
    </row>
    <row r="5692" customHeight="true" spans="1:2">
      <c r="A5692" s="267"/>
      <c r="B5692" s="272"/>
    </row>
    <row r="5693" customHeight="true" spans="1:2">
      <c r="A5693" s="267"/>
      <c r="B5693" s="272"/>
    </row>
    <row r="5694" customHeight="true" spans="1:2">
      <c r="A5694" s="267"/>
      <c r="B5694" s="272"/>
    </row>
    <row r="5695" customHeight="true" spans="1:2">
      <c r="A5695" s="267"/>
      <c r="B5695" s="272"/>
    </row>
    <row r="5696" customHeight="true" spans="1:2">
      <c r="A5696" s="267"/>
      <c r="B5696" s="272"/>
    </row>
    <row r="5697" customHeight="true" spans="1:2">
      <c r="A5697" s="267"/>
      <c r="B5697" s="272"/>
    </row>
    <row r="5698" customHeight="true" spans="1:2">
      <c r="A5698" s="267"/>
      <c r="B5698" s="272"/>
    </row>
    <row r="5699" customHeight="true" spans="1:2">
      <c r="A5699" s="267"/>
      <c r="B5699" s="272"/>
    </row>
    <row r="5700" customHeight="true" spans="1:2">
      <c r="A5700" s="267"/>
      <c r="B5700" s="272"/>
    </row>
    <row r="5701" customHeight="true" spans="1:2">
      <c r="A5701" s="267"/>
      <c r="B5701" s="272"/>
    </row>
    <row r="5702" customHeight="true" spans="1:2">
      <c r="A5702" s="267"/>
      <c r="B5702" s="272"/>
    </row>
    <row r="5703" customHeight="true" spans="1:2">
      <c r="A5703" s="267"/>
      <c r="B5703" s="272"/>
    </row>
    <row r="5704" customHeight="true" spans="1:2">
      <c r="A5704" s="267"/>
      <c r="B5704" s="272"/>
    </row>
    <row r="5705" customHeight="true" spans="1:2">
      <c r="A5705" s="267"/>
      <c r="B5705" s="272"/>
    </row>
    <row r="5706" customHeight="true" spans="1:2">
      <c r="A5706" s="267"/>
      <c r="B5706" s="272"/>
    </row>
    <row r="5707" customHeight="true" spans="1:2">
      <c r="A5707" s="267"/>
      <c r="B5707" s="272"/>
    </row>
    <row r="5708" customHeight="true" spans="1:2">
      <c r="A5708" s="267"/>
      <c r="B5708" s="272"/>
    </row>
    <row r="5709" customHeight="true" spans="1:2">
      <c r="A5709" s="267"/>
      <c r="B5709" s="272"/>
    </row>
    <row r="5710" customHeight="true" spans="1:2">
      <c r="A5710" s="267"/>
      <c r="B5710" s="272"/>
    </row>
    <row r="5711" customHeight="true" spans="1:2">
      <c r="A5711" s="267"/>
      <c r="B5711" s="272"/>
    </row>
    <row r="5712" customHeight="true" spans="1:2">
      <c r="A5712" s="267"/>
      <c r="B5712" s="272"/>
    </row>
    <row r="5713" customHeight="true" spans="1:2">
      <c r="A5713" s="267"/>
      <c r="B5713" s="272"/>
    </row>
    <row r="5714" customHeight="true" spans="1:2">
      <c r="A5714" s="267"/>
      <c r="B5714" s="272"/>
    </row>
    <row r="5715" customHeight="true" spans="1:2">
      <c r="A5715" s="267"/>
      <c r="B5715" s="272"/>
    </row>
    <row r="5716" customHeight="true" spans="1:2">
      <c r="A5716" s="267"/>
      <c r="B5716" s="272"/>
    </row>
    <row r="5717" customHeight="true" spans="1:2">
      <c r="A5717" s="267"/>
      <c r="B5717" s="272"/>
    </row>
    <row r="5718" customHeight="true" spans="1:2">
      <c r="A5718" s="267"/>
      <c r="B5718" s="272"/>
    </row>
    <row r="5719" customHeight="true" spans="1:2">
      <c r="A5719" s="267"/>
      <c r="B5719" s="272"/>
    </row>
    <row r="5720" customHeight="true" spans="1:2">
      <c r="A5720" s="267"/>
      <c r="B5720" s="272"/>
    </row>
    <row r="5721" customHeight="true" spans="1:2">
      <c r="A5721" s="267"/>
      <c r="B5721" s="272"/>
    </row>
    <row r="5722" customHeight="true" spans="1:2">
      <c r="A5722" s="267"/>
      <c r="B5722" s="272"/>
    </row>
    <row r="5723" customHeight="true" spans="1:2">
      <c r="A5723" s="267"/>
      <c r="B5723" s="272"/>
    </row>
    <row r="5724" customHeight="true" spans="1:2">
      <c r="A5724" s="267"/>
      <c r="B5724" s="272"/>
    </row>
    <row r="5725" customHeight="true" spans="1:2">
      <c r="A5725" s="267"/>
      <c r="B5725" s="272"/>
    </row>
    <row r="5726" customHeight="true" spans="1:2">
      <c r="A5726" s="267"/>
      <c r="B5726" s="272"/>
    </row>
    <row r="5727" customHeight="true" spans="1:2">
      <c r="A5727" s="267"/>
      <c r="B5727" s="272"/>
    </row>
    <row r="5728" customHeight="true" spans="1:2">
      <c r="A5728" s="267"/>
      <c r="B5728" s="272"/>
    </row>
    <row r="5729" customHeight="true" spans="1:2">
      <c r="A5729" s="267"/>
      <c r="B5729" s="272"/>
    </row>
    <row r="5730" customHeight="true" spans="1:2">
      <c r="A5730" s="267"/>
      <c r="B5730" s="272"/>
    </row>
    <row r="5731" customHeight="true" spans="1:2">
      <c r="A5731" s="267"/>
      <c r="B5731" s="272"/>
    </row>
    <row r="5732" customHeight="true" spans="1:2">
      <c r="A5732" s="267"/>
      <c r="B5732" s="272"/>
    </row>
    <row r="5733" customHeight="true" spans="1:2">
      <c r="A5733" s="267"/>
      <c r="B5733" s="272"/>
    </row>
    <row r="5734" customHeight="true" spans="1:2">
      <c r="A5734" s="267"/>
      <c r="B5734" s="272"/>
    </row>
    <row r="5735" customHeight="true" spans="1:2">
      <c r="A5735" s="267"/>
      <c r="B5735" s="272"/>
    </row>
    <row r="5736" customHeight="true" spans="1:2">
      <c r="A5736" s="267"/>
      <c r="B5736" s="272"/>
    </row>
    <row r="5737" customHeight="true" spans="1:2">
      <c r="A5737" s="267"/>
      <c r="B5737" s="272"/>
    </row>
    <row r="5738" customHeight="true" spans="1:2">
      <c r="A5738" s="267"/>
      <c r="B5738" s="272"/>
    </row>
    <row r="5739" customHeight="true" spans="1:2">
      <c r="A5739" s="267"/>
      <c r="B5739" s="272"/>
    </row>
    <row r="5740" customHeight="true" spans="1:2">
      <c r="A5740" s="267"/>
      <c r="B5740" s="272"/>
    </row>
    <row r="5741" customHeight="true" spans="1:2">
      <c r="A5741" s="267"/>
      <c r="B5741" s="272"/>
    </row>
    <row r="5742" customHeight="true" spans="1:2">
      <c r="A5742" s="267"/>
      <c r="B5742" s="272"/>
    </row>
    <row r="5743" customHeight="true" spans="1:2">
      <c r="A5743" s="267"/>
      <c r="B5743" s="272"/>
    </row>
    <row r="5744" customHeight="true" spans="1:2">
      <c r="A5744" s="267"/>
      <c r="B5744" s="272"/>
    </row>
    <row r="5745" customHeight="true" spans="1:2">
      <c r="A5745" s="267"/>
      <c r="B5745" s="272"/>
    </row>
    <row r="5746" customHeight="true" spans="1:2">
      <c r="A5746" s="267"/>
      <c r="B5746" s="272"/>
    </row>
    <row r="5747" customHeight="true" spans="1:2">
      <c r="A5747" s="267"/>
      <c r="B5747" s="272"/>
    </row>
    <row r="5748" customHeight="true" spans="1:2">
      <c r="A5748" s="267"/>
      <c r="B5748" s="272"/>
    </row>
    <row r="5749" customHeight="true" spans="1:2">
      <c r="A5749" s="267"/>
      <c r="B5749" s="272"/>
    </row>
    <row r="5750" customHeight="true" spans="1:2">
      <c r="A5750" s="267"/>
      <c r="B5750" s="272"/>
    </row>
    <row r="5751" customHeight="true" spans="1:2">
      <c r="A5751" s="267"/>
      <c r="B5751" s="272"/>
    </row>
    <row r="5752" customHeight="true" spans="1:2">
      <c r="A5752" s="267"/>
      <c r="B5752" s="272"/>
    </row>
    <row r="5753" customHeight="true" spans="1:2">
      <c r="A5753" s="267"/>
      <c r="B5753" s="272"/>
    </row>
    <row r="5754" customHeight="true" spans="1:2">
      <c r="A5754" s="267"/>
      <c r="B5754" s="272"/>
    </row>
    <row r="5755" customHeight="true" spans="1:2">
      <c r="A5755" s="267"/>
      <c r="B5755" s="272"/>
    </row>
    <row r="5756" customHeight="true" spans="1:2">
      <c r="A5756" s="267"/>
      <c r="B5756" s="272"/>
    </row>
    <row r="5757" customHeight="true" spans="1:2">
      <c r="A5757" s="267"/>
      <c r="B5757" s="272"/>
    </row>
    <row r="5758" customHeight="true" spans="1:2">
      <c r="A5758" s="267"/>
      <c r="B5758" s="272"/>
    </row>
    <row r="5759" customHeight="true" spans="1:2">
      <c r="A5759" s="267"/>
      <c r="B5759" s="272"/>
    </row>
    <row r="5760" customHeight="true" spans="1:2">
      <c r="A5760" s="267"/>
      <c r="B5760" s="272"/>
    </row>
    <row r="5761" customHeight="true" spans="1:2">
      <c r="A5761" s="267"/>
      <c r="B5761" s="272"/>
    </row>
    <row r="5762" customHeight="true" spans="1:2">
      <c r="A5762" s="267"/>
      <c r="B5762" s="272"/>
    </row>
    <row r="5763" customHeight="true" spans="1:2">
      <c r="A5763" s="267"/>
      <c r="B5763" s="272"/>
    </row>
    <row r="5764" customHeight="true" spans="1:2">
      <c r="A5764" s="267"/>
      <c r="B5764" s="272"/>
    </row>
    <row r="5765" customHeight="true" spans="1:2">
      <c r="A5765" s="267"/>
      <c r="B5765" s="272"/>
    </row>
    <row r="5766" customHeight="true" spans="1:2">
      <c r="A5766" s="267"/>
      <c r="B5766" s="272"/>
    </row>
    <row r="5767" customHeight="true" spans="1:2">
      <c r="A5767" s="267"/>
      <c r="B5767" s="272"/>
    </row>
    <row r="5768" customHeight="true" spans="1:2">
      <c r="A5768" s="267"/>
      <c r="B5768" s="272"/>
    </row>
    <row r="5769" customHeight="true" spans="1:2">
      <c r="A5769" s="267"/>
      <c r="B5769" s="272"/>
    </row>
    <row r="5770" customHeight="true" spans="1:2">
      <c r="A5770" s="267"/>
      <c r="B5770" s="272"/>
    </row>
    <row r="5771" customHeight="true" spans="1:2">
      <c r="A5771" s="267"/>
      <c r="B5771" s="272"/>
    </row>
    <row r="5772" customHeight="true" spans="1:2">
      <c r="A5772" s="267"/>
      <c r="B5772" s="272"/>
    </row>
    <row r="5773" customHeight="true" spans="1:2">
      <c r="A5773" s="267"/>
      <c r="B5773" s="272"/>
    </row>
    <row r="5774" customHeight="true" spans="1:2">
      <c r="A5774" s="267"/>
      <c r="B5774" s="272"/>
    </row>
    <row r="5775" customHeight="true" spans="1:2">
      <c r="A5775" s="267"/>
      <c r="B5775" s="272"/>
    </row>
    <row r="5776" customHeight="true" spans="1:2">
      <c r="A5776" s="267"/>
      <c r="B5776" s="272"/>
    </row>
    <row r="5777" customHeight="true" spans="1:2">
      <c r="A5777" s="267"/>
      <c r="B5777" s="272"/>
    </row>
    <row r="5778" customHeight="true" spans="1:2">
      <c r="A5778" s="267"/>
      <c r="B5778" s="272"/>
    </row>
    <row r="5779" customHeight="true" spans="1:2">
      <c r="A5779" s="267"/>
      <c r="B5779" s="272"/>
    </row>
    <row r="5780" customHeight="true" spans="1:2">
      <c r="A5780" s="267"/>
      <c r="B5780" s="272"/>
    </row>
    <row r="5781" customHeight="true" spans="1:2">
      <c r="A5781" s="267"/>
      <c r="B5781" s="272"/>
    </row>
    <row r="5782" customHeight="true" spans="1:2">
      <c r="A5782" s="267"/>
      <c r="B5782" s="272"/>
    </row>
    <row r="5783" customHeight="true" spans="1:2">
      <c r="A5783" s="267"/>
      <c r="B5783" s="272"/>
    </row>
    <row r="5784" customHeight="true" spans="1:2">
      <c r="A5784" s="267"/>
      <c r="B5784" s="272"/>
    </row>
    <row r="5785" customHeight="true" spans="1:2">
      <c r="A5785" s="267"/>
      <c r="B5785" s="272"/>
    </row>
    <row r="5786" customHeight="true" spans="1:2">
      <c r="A5786" s="267"/>
      <c r="B5786" s="272"/>
    </row>
    <row r="5787" customHeight="true" spans="1:2">
      <c r="A5787" s="267"/>
      <c r="B5787" s="272"/>
    </row>
    <row r="5788" customHeight="true" spans="1:2">
      <c r="A5788" s="267"/>
      <c r="B5788" s="272"/>
    </row>
    <row r="5789" customHeight="true" spans="1:2">
      <c r="A5789" s="267"/>
      <c r="B5789" s="272"/>
    </row>
    <row r="5790" customHeight="true" spans="1:2">
      <c r="A5790" s="267"/>
      <c r="B5790" s="272"/>
    </row>
    <row r="5791" customHeight="true" spans="1:2">
      <c r="A5791" s="267"/>
      <c r="B5791" s="272"/>
    </row>
    <row r="5792" customHeight="true" spans="1:2">
      <c r="A5792" s="267"/>
      <c r="B5792" s="272"/>
    </row>
    <row r="5793" customHeight="true" spans="1:2">
      <c r="A5793" s="267"/>
      <c r="B5793" s="272"/>
    </row>
    <row r="5794" customHeight="true" spans="1:2">
      <c r="A5794" s="267"/>
      <c r="B5794" s="272"/>
    </row>
    <row r="5795" customHeight="true" spans="1:2">
      <c r="A5795" s="267"/>
      <c r="B5795" s="272"/>
    </row>
    <row r="5796" customHeight="true" spans="1:2">
      <c r="A5796" s="267"/>
      <c r="B5796" s="272"/>
    </row>
    <row r="5797" customHeight="true" spans="1:2">
      <c r="A5797" s="267"/>
      <c r="B5797" s="272"/>
    </row>
    <row r="5798" customHeight="true" spans="1:2">
      <c r="A5798" s="267"/>
      <c r="B5798" s="272"/>
    </row>
    <row r="5799" customHeight="true" spans="1:2">
      <c r="A5799" s="267"/>
      <c r="B5799" s="272"/>
    </row>
    <row r="5800" customHeight="true" spans="1:2">
      <c r="A5800" s="267"/>
      <c r="B5800" s="272"/>
    </row>
    <row r="5801" customHeight="true" spans="1:2">
      <c r="A5801" s="267"/>
      <c r="B5801" s="272"/>
    </row>
    <row r="5802" customHeight="true" spans="1:2">
      <c r="A5802" s="267"/>
      <c r="B5802" s="272"/>
    </row>
    <row r="5803" customHeight="true" spans="1:2">
      <c r="A5803" s="267"/>
      <c r="B5803" s="272"/>
    </row>
    <row r="5804" customHeight="true" spans="1:2">
      <c r="A5804" s="267"/>
      <c r="B5804" s="272"/>
    </row>
    <row r="5805" customHeight="true" spans="1:2">
      <c r="A5805" s="267"/>
      <c r="B5805" s="272"/>
    </row>
    <row r="5806" customHeight="true" spans="1:2">
      <c r="A5806" s="267"/>
      <c r="B5806" s="272"/>
    </row>
    <row r="5807" customHeight="true" spans="1:2">
      <c r="A5807" s="267"/>
      <c r="B5807" s="272"/>
    </row>
    <row r="5808" customHeight="true" spans="1:2">
      <c r="A5808" s="267"/>
      <c r="B5808" s="272"/>
    </row>
    <row r="5809" customHeight="true" spans="1:2">
      <c r="A5809" s="267"/>
      <c r="B5809" s="272"/>
    </row>
    <row r="5810" customHeight="true" spans="1:2">
      <c r="A5810" s="267"/>
      <c r="B5810" s="272"/>
    </row>
    <row r="5811" customHeight="true" spans="1:2">
      <c r="A5811" s="267"/>
      <c r="B5811" s="272"/>
    </row>
    <row r="5812" customHeight="true" spans="1:2">
      <c r="A5812" s="267"/>
      <c r="B5812" s="272"/>
    </row>
    <row r="5813" customHeight="true" spans="1:2">
      <c r="A5813" s="267"/>
      <c r="B5813" s="272"/>
    </row>
    <row r="5814" customHeight="true" spans="1:2">
      <c r="A5814" s="267"/>
      <c r="B5814" s="272"/>
    </row>
    <row r="5815" customHeight="true" spans="1:2">
      <c r="A5815" s="267"/>
      <c r="B5815" s="272"/>
    </row>
    <row r="5816" customHeight="true" spans="1:2">
      <c r="A5816" s="267"/>
      <c r="B5816" s="272"/>
    </row>
    <row r="5817" customHeight="true" spans="1:2">
      <c r="A5817" s="267"/>
      <c r="B5817" s="272"/>
    </row>
    <row r="5818" customHeight="true" spans="1:2">
      <c r="A5818" s="267"/>
      <c r="B5818" s="272"/>
    </row>
    <row r="5819" customHeight="true" spans="1:2">
      <c r="A5819" s="267"/>
      <c r="B5819" s="272"/>
    </row>
    <row r="5820" customHeight="true" spans="1:2">
      <c r="A5820" s="267"/>
      <c r="B5820" s="272"/>
    </row>
    <row r="5821" customHeight="true" spans="1:2">
      <c r="A5821" s="267"/>
      <c r="B5821" s="272"/>
    </row>
    <row r="5822" customHeight="true" spans="1:2">
      <c r="A5822" s="267"/>
      <c r="B5822" s="272"/>
    </row>
    <row r="5823" customHeight="true" spans="1:2">
      <c r="A5823" s="267"/>
      <c r="B5823" s="272"/>
    </row>
    <row r="5824" customHeight="true" spans="1:2">
      <c r="A5824" s="267"/>
      <c r="B5824" s="272"/>
    </row>
    <row r="5825" customHeight="true" spans="1:2">
      <c r="A5825" s="267"/>
      <c r="B5825" s="272"/>
    </row>
    <row r="5826" customHeight="true" spans="1:2">
      <c r="A5826" s="267"/>
      <c r="B5826" s="272"/>
    </row>
    <row r="5827" customHeight="true" spans="1:2">
      <c r="A5827" s="267"/>
      <c r="B5827" s="272"/>
    </row>
    <row r="5828" customHeight="true" spans="1:2">
      <c r="A5828" s="267"/>
      <c r="B5828" s="272"/>
    </row>
    <row r="5829" customHeight="true" spans="1:2">
      <c r="A5829" s="267"/>
      <c r="B5829" s="272"/>
    </row>
    <row r="5830" customHeight="true" spans="1:2">
      <c r="A5830" s="267"/>
      <c r="B5830" s="272"/>
    </row>
    <row r="5831" customHeight="true" spans="1:2">
      <c r="A5831" s="267"/>
      <c r="B5831" s="272"/>
    </row>
    <row r="5832" customHeight="true" spans="1:2">
      <c r="A5832" s="267"/>
      <c r="B5832" s="272"/>
    </row>
    <row r="5833" customHeight="true" spans="1:2">
      <c r="A5833" s="267"/>
      <c r="B5833" s="272"/>
    </row>
    <row r="5834" customHeight="true" spans="1:2">
      <c r="A5834" s="267"/>
      <c r="B5834" s="272"/>
    </row>
    <row r="5835" customHeight="true" spans="1:2">
      <c r="A5835" s="267"/>
      <c r="B5835" s="272"/>
    </row>
    <row r="5836" customHeight="true" spans="1:2">
      <c r="A5836" s="267"/>
      <c r="B5836" s="272"/>
    </row>
    <row r="5837" customHeight="true" spans="1:2">
      <c r="A5837" s="267"/>
      <c r="B5837" s="272"/>
    </row>
    <row r="5838" customHeight="true" spans="1:2">
      <c r="A5838" s="267"/>
      <c r="B5838" s="272"/>
    </row>
    <row r="5839" customHeight="true" spans="1:2">
      <c r="A5839" s="267"/>
      <c r="B5839" s="272"/>
    </row>
    <row r="5840" customHeight="true" spans="1:2">
      <c r="A5840" s="267"/>
      <c r="B5840" s="272"/>
    </row>
    <row r="5841" customHeight="true" spans="1:2">
      <c r="A5841" s="267"/>
      <c r="B5841" s="272"/>
    </row>
    <row r="5842" customHeight="true" spans="1:2">
      <c r="A5842" s="267"/>
      <c r="B5842" s="272"/>
    </row>
    <row r="5843" customHeight="true" spans="1:2">
      <c r="A5843" s="267"/>
      <c r="B5843" s="272"/>
    </row>
    <row r="5844" customHeight="true" spans="1:2">
      <c r="A5844" s="267"/>
      <c r="B5844" s="272"/>
    </row>
    <row r="5845" customHeight="true" spans="1:2">
      <c r="A5845" s="267"/>
      <c r="B5845" s="272"/>
    </row>
    <row r="5846" customHeight="true" spans="1:2">
      <c r="A5846" s="267"/>
      <c r="B5846" s="272"/>
    </row>
    <row r="5847" customHeight="true" spans="1:2">
      <c r="A5847" s="267"/>
      <c r="B5847" s="272"/>
    </row>
    <row r="5848" customHeight="true" spans="1:2">
      <c r="A5848" s="267"/>
      <c r="B5848" s="272"/>
    </row>
    <row r="5849" customHeight="true" spans="1:2">
      <c r="A5849" s="267"/>
      <c r="B5849" s="272"/>
    </row>
    <row r="5850" customHeight="true" spans="1:2">
      <c r="A5850" s="267"/>
      <c r="B5850" s="272"/>
    </row>
    <row r="5851" customHeight="true" spans="1:2">
      <c r="A5851" s="267"/>
      <c r="B5851" s="272"/>
    </row>
    <row r="5852" customHeight="true" spans="1:2">
      <c r="A5852" s="267"/>
      <c r="B5852" s="272"/>
    </row>
    <row r="5853" customHeight="true" spans="1:2">
      <c r="A5853" s="267"/>
      <c r="B5853" s="272"/>
    </row>
    <row r="5854" customHeight="true" spans="1:2">
      <c r="A5854" s="267"/>
      <c r="B5854" s="272"/>
    </row>
    <row r="5855" customHeight="true" spans="1:2">
      <c r="A5855" s="267"/>
      <c r="B5855" s="272"/>
    </row>
    <row r="5856" customHeight="true" spans="1:2">
      <c r="A5856" s="267"/>
      <c r="B5856" s="272"/>
    </row>
    <row r="5857" customHeight="true" spans="1:2">
      <c r="A5857" s="267"/>
      <c r="B5857" s="272"/>
    </row>
    <row r="5858" customHeight="true" spans="1:2">
      <c r="A5858" s="267"/>
      <c r="B5858" s="272"/>
    </row>
    <row r="5859" customHeight="true" spans="1:2">
      <c r="A5859" s="267"/>
      <c r="B5859" s="272"/>
    </row>
    <row r="5860" customHeight="true" spans="1:2">
      <c r="A5860" s="267"/>
      <c r="B5860" s="272"/>
    </row>
    <row r="5861" customHeight="true" spans="1:2">
      <c r="A5861" s="267"/>
      <c r="B5861" s="272"/>
    </row>
    <row r="5862" customHeight="true" spans="1:2">
      <c r="A5862" s="267"/>
      <c r="B5862" s="272"/>
    </row>
    <row r="5863" customHeight="true" spans="1:2">
      <c r="A5863" s="267"/>
      <c r="B5863" s="272"/>
    </row>
    <row r="5864" customHeight="true" spans="1:2">
      <c r="A5864" s="267"/>
      <c r="B5864" s="272"/>
    </row>
    <row r="5865" customHeight="true" spans="1:2">
      <c r="A5865" s="267"/>
      <c r="B5865" s="272"/>
    </row>
    <row r="5866" customHeight="true" spans="1:2">
      <c r="A5866" s="267"/>
      <c r="B5866" s="272"/>
    </row>
    <row r="5867" customHeight="true" spans="1:2">
      <c r="A5867" s="267"/>
      <c r="B5867" s="272"/>
    </row>
    <row r="5868" customHeight="true" spans="1:2">
      <c r="A5868" s="267"/>
      <c r="B5868" s="272"/>
    </row>
    <row r="5869" customHeight="true" spans="1:2">
      <c r="A5869" s="267"/>
      <c r="B5869" s="272"/>
    </row>
    <row r="5870" customHeight="true" spans="1:2">
      <c r="A5870" s="267"/>
      <c r="B5870" s="272"/>
    </row>
    <row r="5871" customHeight="true" spans="1:2">
      <c r="A5871" s="267"/>
      <c r="B5871" s="272"/>
    </row>
    <row r="5872" customHeight="true" spans="1:2">
      <c r="A5872" s="267"/>
      <c r="B5872" s="272"/>
    </row>
    <row r="5873" customHeight="true" spans="1:2">
      <c r="A5873" s="267"/>
      <c r="B5873" s="272"/>
    </row>
    <row r="5874" customHeight="true" spans="1:2">
      <c r="A5874" s="267"/>
      <c r="B5874" s="272"/>
    </row>
    <row r="5875" customHeight="true" spans="1:2">
      <c r="A5875" s="267"/>
      <c r="B5875" s="272"/>
    </row>
    <row r="5876" customHeight="true" spans="1:2">
      <c r="A5876" s="267"/>
      <c r="B5876" s="272"/>
    </row>
    <row r="5877" customHeight="true" spans="1:2">
      <c r="A5877" s="267"/>
      <c r="B5877" s="272"/>
    </row>
    <row r="5878" customHeight="true" spans="1:2">
      <c r="A5878" s="267"/>
      <c r="B5878" s="272"/>
    </row>
    <row r="5879" customHeight="true" spans="1:2">
      <c r="A5879" s="267"/>
      <c r="B5879" s="272"/>
    </row>
    <row r="5880" customHeight="true" spans="1:2">
      <c r="A5880" s="267"/>
      <c r="B5880" s="272"/>
    </row>
    <row r="5881" customHeight="true" spans="1:2">
      <c r="A5881" s="267"/>
      <c r="B5881" s="272"/>
    </row>
    <row r="5882" customHeight="true" spans="1:2">
      <c r="A5882" s="267"/>
      <c r="B5882" s="272"/>
    </row>
    <row r="5883" customHeight="true" spans="1:2">
      <c r="A5883" s="267"/>
      <c r="B5883" s="272"/>
    </row>
    <row r="5884" customHeight="true" spans="1:2">
      <c r="A5884" s="267"/>
      <c r="B5884" s="272"/>
    </row>
    <row r="5885" customHeight="true" spans="1:2">
      <c r="A5885" s="267"/>
      <c r="B5885" s="272"/>
    </row>
    <row r="5886" customHeight="true" spans="1:2">
      <c r="A5886" s="267"/>
      <c r="B5886" s="272"/>
    </row>
    <row r="5887" customHeight="true" spans="1:2">
      <c r="A5887" s="267"/>
      <c r="B5887" s="272"/>
    </row>
    <row r="5888" customHeight="true" spans="1:2">
      <c r="A5888" s="267"/>
      <c r="B5888" s="272"/>
    </row>
    <row r="5889" customHeight="true" spans="1:2">
      <c r="A5889" s="267"/>
      <c r="B5889" s="272"/>
    </row>
    <row r="5890" customHeight="true" spans="1:2">
      <c r="A5890" s="267"/>
      <c r="B5890" s="272"/>
    </row>
    <row r="5891" customHeight="true" spans="1:2">
      <c r="A5891" s="267"/>
      <c r="B5891" s="272"/>
    </row>
    <row r="5892" customHeight="true" spans="1:2">
      <c r="A5892" s="267"/>
      <c r="B5892" s="272"/>
    </row>
    <row r="5893" customHeight="true" spans="1:2">
      <c r="A5893" s="267"/>
      <c r="B5893" s="272"/>
    </row>
    <row r="5894" customHeight="true" spans="1:2">
      <c r="A5894" s="267"/>
      <c r="B5894" s="272"/>
    </row>
    <row r="5895" customHeight="true" spans="1:2">
      <c r="A5895" s="267"/>
      <c r="B5895" s="272"/>
    </row>
    <row r="5896" customHeight="true" spans="1:2">
      <c r="A5896" s="267"/>
      <c r="B5896" s="272"/>
    </row>
    <row r="5897" customHeight="true" spans="1:2">
      <c r="A5897" s="267"/>
      <c r="B5897" s="272"/>
    </row>
    <row r="5898" customHeight="true" spans="1:2">
      <c r="A5898" s="267"/>
      <c r="B5898" s="272"/>
    </row>
    <row r="5899" customHeight="true" spans="1:2">
      <c r="A5899" s="267"/>
      <c r="B5899" s="272"/>
    </row>
    <row r="5900" customHeight="true" spans="1:2">
      <c r="A5900" s="267"/>
      <c r="B5900" s="272"/>
    </row>
    <row r="5901" customHeight="true" spans="1:2">
      <c r="A5901" s="267"/>
      <c r="B5901" s="272"/>
    </row>
    <row r="5902" customHeight="true" spans="1:2">
      <c r="A5902" s="267"/>
      <c r="B5902" s="272"/>
    </row>
    <row r="5903" customHeight="true" spans="1:2">
      <c r="A5903" s="267"/>
      <c r="B5903" s="272"/>
    </row>
    <row r="5904" customHeight="true" spans="1:2">
      <c r="A5904" s="267"/>
      <c r="B5904" s="272"/>
    </row>
    <row r="5905" customHeight="true" spans="1:2">
      <c r="A5905" s="267"/>
      <c r="B5905" s="272"/>
    </row>
    <row r="5906" customHeight="true" spans="1:2">
      <c r="A5906" s="267"/>
      <c r="B5906" s="272"/>
    </row>
    <row r="5907" customHeight="true" spans="1:2">
      <c r="A5907" s="267"/>
      <c r="B5907" s="272"/>
    </row>
    <row r="5908" customHeight="true" spans="1:2">
      <c r="A5908" s="267"/>
      <c r="B5908" s="272"/>
    </row>
    <row r="5909" customHeight="true" spans="1:2">
      <c r="A5909" s="267"/>
      <c r="B5909" s="272"/>
    </row>
    <row r="5910" customHeight="true" spans="1:2">
      <c r="A5910" s="267"/>
      <c r="B5910" s="272"/>
    </row>
    <row r="5911" customHeight="true" spans="1:2">
      <c r="A5911" s="267"/>
      <c r="B5911" s="272"/>
    </row>
    <row r="5912" customHeight="true" spans="1:2">
      <c r="A5912" s="267"/>
      <c r="B5912" s="272"/>
    </row>
    <row r="5913" customHeight="true" spans="1:2">
      <c r="A5913" s="267"/>
      <c r="B5913" s="272"/>
    </row>
    <row r="5914" customHeight="true" spans="1:2">
      <c r="A5914" s="267"/>
      <c r="B5914" s="272"/>
    </row>
    <row r="5915" customHeight="true" spans="1:2">
      <c r="A5915" s="267"/>
      <c r="B5915" s="272"/>
    </row>
    <row r="5916" customHeight="true" spans="1:2">
      <c r="A5916" s="267"/>
      <c r="B5916" s="272"/>
    </row>
    <row r="5917" customHeight="true" spans="1:2">
      <c r="A5917" s="267"/>
      <c r="B5917" s="272"/>
    </row>
    <row r="5918" customHeight="true" spans="1:2">
      <c r="A5918" s="267"/>
      <c r="B5918" s="272"/>
    </row>
    <row r="5919" customHeight="true" spans="1:2">
      <c r="A5919" s="267"/>
      <c r="B5919" s="272"/>
    </row>
    <row r="5920" customHeight="true" spans="1:2">
      <c r="A5920" s="267"/>
      <c r="B5920" s="272"/>
    </row>
    <row r="5921" customHeight="true" spans="1:2">
      <c r="A5921" s="267"/>
      <c r="B5921" s="272"/>
    </row>
    <row r="5922" customHeight="true" spans="1:2">
      <c r="A5922" s="267"/>
      <c r="B5922" s="272"/>
    </row>
    <row r="5923" customHeight="true" spans="1:2">
      <c r="A5923" s="267"/>
      <c r="B5923" s="272"/>
    </row>
    <row r="5924" customHeight="true" spans="1:2">
      <c r="A5924" s="267"/>
      <c r="B5924" s="272"/>
    </row>
    <row r="5925" customHeight="true" spans="1:2">
      <c r="A5925" s="267"/>
      <c r="B5925" s="272"/>
    </row>
    <row r="5926" customHeight="true" spans="1:2">
      <c r="A5926" s="267"/>
      <c r="B5926" s="272"/>
    </row>
    <row r="5927" customHeight="true" spans="1:2">
      <c r="A5927" s="267"/>
      <c r="B5927" s="272"/>
    </row>
    <row r="5928" customHeight="true" spans="1:2">
      <c r="A5928" s="267"/>
      <c r="B5928" s="272"/>
    </row>
    <row r="5929" customHeight="true" spans="1:2">
      <c r="A5929" s="267"/>
      <c r="B5929" s="272"/>
    </row>
    <row r="5930" customHeight="true" spans="1:2">
      <c r="A5930" s="267"/>
      <c r="B5930" s="272"/>
    </row>
    <row r="5931" customHeight="true" spans="1:2">
      <c r="A5931" s="267"/>
      <c r="B5931" s="272"/>
    </row>
    <row r="5932" customHeight="true" spans="1:2">
      <c r="A5932" s="267"/>
      <c r="B5932" s="272"/>
    </row>
    <row r="5933" customHeight="true" spans="1:2">
      <c r="A5933" s="267"/>
      <c r="B5933" s="272"/>
    </row>
    <row r="5934" customHeight="true" spans="1:2">
      <c r="A5934" s="267"/>
      <c r="B5934" s="272"/>
    </row>
    <row r="5935" customHeight="true" spans="1:2">
      <c r="A5935" s="267"/>
      <c r="B5935" s="272"/>
    </row>
    <row r="5936" customHeight="true" spans="1:2">
      <c r="A5936" s="267"/>
      <c r="B5936" s="272"/>
    </row>
    <row r="5937" customHeight="true" spans="1:2">
      <c r="A5937" s="267"/>
      <c r="B5937" s="272"/>
    </row>
    <row r="5938" customHeight="true" spans="1:2">
      <c r="A5938" s="267"/>
      <c r="B5938" s="272"/>
    </row>
    <row r="5939" customHeight="true" spans="1:2">
      <c r="A5939" s="267"/>
      <c r="B5939" s="272"/>
    </row>
    <row r="5940" customHeight="true" spans="1:2">
      <c r="A5940" s="267"/>
      <c r="B5940" s="272"/>
    </row>
    <row r="5941" customHeight="true" spans="1:2">
      <c r="A5941" s="267"/>
      <c r="B5941" s="272"/>
    </row>
    <row r="5942" customHeight="true" spans="1:2">
      <c r="A5942" s="267"/>
      <c r="B5942" s="272"/>
    </row>
    <row r="5943" customHeight="true" spans="1:2">
      <c r="A5943" s="267"/>
      <c r="B5943" s="272"/>
    </row>
    <row r="5944" customHeight="true" spans="1:2">
      <c r="A5944" s="267"/>
      <c r="B5944" s="272"/>
    </row>
    <row r="5945" customHeight="true" spans="1:2">
      <c r="A5945" s="267"/>
      <c r="B5945" s="272"/>
    </row>
    <row r="5946" customHeight="true" spans="1:2">
      <c r="A5946" s="267"/>
      <c r="B5946" s="272"/>
    </row>
    <row r="5947" customHeight="true" spans="1:2">
      <c r="A5947" s="267"/>
      <c r="B5947" s="272"/>
    </row>
    <row r="5948" customHeight="true" spans="1:2">
      <c r="A5948" s="267"/>
      <c r="B5948" s="272"/>
    </row>
    <row r="5949" customHeight="true" spans="1:2">
      <c r="A5949" s="267"/>
      <c r="B5949" s="272"/>
    </row>
    <row r="5950" customHeight="true" spans="1:2">
      <c r="A5950" s="267"/>
      <c r="B5950" s="272"/>
    </row>
    <row r="5951" customHeight="true" spans="1:2">
      <c r="A5951" s="267"/>
      <c r="B5951" s="272"/>
    </row>
    <row r="5952" customHeight="true" spans="1:2">
      <c r="A5952" s="267"/>
      <c r="B5952" s="272"/>
    </row>
    <row r="5953" customHeight="true" spans="1:2">
      <c r="A5953" s="267"/>
      <c r="B5953" s="272"/>
    </row>
    <row r="5954" customHeight="true" spans="1:2">
      <c r="A5954" s="267"/>
      <c r="B5954" s="272"/>
    </row>
    <row r="5955" customHeight="true" spans="1:2">
      <c r="A5955" s="267"/>
      <c r="B5955" s="272"/>
    </row>
    <row r="5956" customHeight="true" spans="1:2">
      <c r="A5956" s="267"/>
      <c r="B5956" s="272"/>
    </row>
    <row r="5957" customHeight="true" spans="1:2">
      <c r="A5957" s="267"/>
      <c r="B5957" s="272"/>
    </row>
    <row r="5958" customHeight="true" spans="1:2">
      <c r="A5958" s="267"/>
      <c r="B5958" s="272"/>
    </row>
    <row r="5959" customHeight="true" spans="1:2">
      <c r="A5959" s="267"/>
      <c r="B5959" s="272"/>
    </row>
    <row r="5960" customHeight="true" spans="1:2">
      <c r="A5960" s="267"/>
      <c r="B5960" s="272"/>
    </row>
    <row r="5961" customHeight="true" spans="1:2">
      <c r="A5961" s="267"/>
      <c r="B5961" s="272"/>
    </row>
    <row r="5962" customHeight="true" spans="1:2">
      <c r="A5962" s="267"/>
      <c r="B5962" s="272"/>
    </row>
    <row r="5963" customHeight="true" spans="1:2">
      <c r="A5963" s="267"/>
      <c r="B5963" s="272"/>
    </row>
    <row r="5964" customHeight="true" spans="1:2">
      <c r="A5964" s="267"/>
      <c r="B5964" s="272"/>
    </row>
    <row r="5965" customHeight="true" spans="1:2">
      <c r="A5965" s="267"/>
      <c r="B5965" s="272"/>
    </row>
    <row r="5966" customHeight="true" spans="1:2">
      <c r="A5966" s="267"/>
      <c r="B5966" s="272"/>
    </row>
    <row r="5967" customHeight="true" spans="1:2">
      <c r="A5967" s="267"/>
      <c r="B5967" s="272"/>
    </row>
    <row r="5968" customHeight="true" spans="1:2">
      <c r="A5968" s="267"/>
      <c r="B5968" s="272"/>
    </row>
    <row r="5969" customHeight="true" spans="1:2">
      <c r="A5969" s="267"/>
      <c r="B5969" s="272"/>
    </row>
    <row r="5970" customHeight="true" spans="1:2">
      <c r="A5970" s="267"/>
      <c r="B5970" s="272"/>
    </row>
    <row r="5971" customHeight="true" spans="1:2">
      <c r="A5971" s="267"/>
      <c r="B5971" s="272"/>
    </row>
    <row r="5972" customHeight="true" spans="1:2">
      <c r="A5972" s="267"/>
      <c r="B5972" s="272"/>
    </row>
    <row r="5973" customHeight="true" spans="1:2">
      <c r="A5973" s="267"/>
      <c r="B5973" s="272"/>
    </row>
    <row r="5974" customHeight="true" spans="1:2">
      <c r="A5974" s="267"/>
      <c r="B5974" s="272"/>
    </row>
    <row r="5975" customHeight="true" spans="1:2">
      <c r="A5975" s="267"/>
      <c r="B5975" s="272"/>
    </row>
    <row r="5976" customHeight="true" spans="1:2">
      <c r="A5976" s="267"/>
      <c r="B5976" s="272"/>
    </row>
    <row r="5977" customHeight="true" spans="1:2">
      <c r="A5977" s="267"/>
      <c r="B5977" s="272"/>
    </row>
    <row r="5978" customHeight="true" spans="1:2">
      <c r="A5978" s="267"/>
      <c r="B5978" s="272"/>
    </row>
    <row r="5979" customHeight="true" spans="1:2">
      <c r="A5979" s="267"/>
      <c r="B5979" s="272"/>
    </row>
    <row r="5980" customHeight="true" spans="1:2">
      <c r="A5980" s="267"/>
      <c r="B5980" s="272"/>
    </row>
    <row r="5981" customHeight="true" spans="1:2">
      <c r="A5981" s="267"/>
      <c r="B5981" s="272"/>
    </row>
    <row r="5982" customHeight="true" spans="1:2">
      <c r="A5982" s="267"/>
      <c r="B5982" s="272"/>
    </row>
    <row r="5983" customHeight="true" spans="1:2">
      <c r="A5983" s="267"/>
      <c r="B5983" s="272"/>
    </row>
    <row r="5984" customHeight="true" spans="1:2">
      <c r="A5984" s="267"/>
      <c r="B5984" s="272"/>
    </row>
    <row r="5985" customHeight="true" spans="1:2">
      <c r="A5985" s="267"/>
      <c r="B5985" s="272"/>
    </row>
    <row r="5986" customHeight="true" spans="1:2">
      <c r="A5986" s="267"/>
      <c r="B5986" s="272"/>
    </row>
    <row r="5987" customHeight="true" spans="1:2">
      <c r="A5987" s="267"/>
      <c r="B5987" s="272"/>
    </row>
    <row r="5988" customHeight="true" spans="1:2">
      <c r="A5988" s="267"/>
      <c r="B5988" s="272"/>
    </row>
    <row r="5989" customHeight="true" spans="1:2">
      <c r="A5989" s="267"/>
      <c r="B5989" s="272"/>
    </row>
    <row r="5990" customHeight="true" spans="1:2">
      <c r="A5990" s="267"/>
      <c r="B5990" s="272"/>
    </row>
    <row r="5991" customHeight="true" spans="1:2">
      <c r="A5991" s="267"/>
      <c r="B5991" s="272"/>
    </row>
    <row r="5992" customHeight="true" spans="1:2">
      <c r="A5992" s="267"/>
      <c r="B5992" s="272"/>
    </row>
    <row r="5993" customHeight="true" spans="1:2">
      <c r="A5993" s="267"/>
      <c r="B5993" s="272"/>
    </row>
    <row r="5994" customHeight="true" spans="1:2">
      <c r="A5994" s="267"/>
      <c r="B5994" s="272"/>
    </row>
    <row r="5995" customHeight="true" spans="1:2">
      <c r="A5995" s="267"/>
      <c r="B5995" s="272"/>
    </row>
    <row r="5996" customHeight="true" spans="1:2">
      <c r="A5996" s="267"/>
      <c r="B5996" s="272"/>
    </row>
    <row r="5997" customHeight="true" spans="1:2">
      <c r="A5997" s="267"/>
      <c r="B5997" s="272"/>
    </row>
    <row r="5998" customHeight="true" spans="1:2">
      <c r="A5998" s="267"/>
      <c r="B5998" s="272"/>
    </row>
    <row r="5999" customHeight="true" spans="1:2">
      <c r="A5999" s="267"/>
      <c r="B5999" s="272"/>
    </row>
    <row r="6000" customHeight="true" spans="1:2">
      <c r="A6000" s="267"/>
      <c r="B6000" s="272"/>
    </row>
    <row r="6001" customHeight="true" spans="1:2">
      <c r="A6001" s="267"/>
      <c r="B6001" s="272"/>
    </row>
    <row r="6002" customHeight="true" spans="1:2">
      <c r="A6002" s="267"/>
      <c r="B6002" s="272"/>
    </row>
    <row r="6003" customHeight="true" spans="1:2">
      <c r="A6003" s="267"/>
      <c r="B6003" s="272"/>
    </row>
    <row r="6004" customHeight="true" spans="1:2">
      <c r="A6004" s="267"/>
      <c r="B6004" s="272"/>
    </row>
    <row r="6005" customHeight="true" spans="1:2">
      <c r="A6005" s="267"/>
      <c r="B6005" s="272"/>
    </row>
    <row r="6006" customHeight="true" spans="1:2">
      <c r="A6006" s="267"/>
      <c r="B6006" s="272"/>
    </row>
    <row r="6007" customHeight="true" spans="1:2">
      <c r="A6007" s="267"/>
      <c r="B6007" s="272"/>
    </row>
    <row r="6008" customHeight="true" spans="1:2">
      <c r="A6008" s="267"/>
      <c r="B6008" s="272"/>
    </row>
    <row r="6009" customHeight="true" spans="1:2">
      <c r="A6009" s="267"/>
      <c r="B6009" s="272"/>
    </row>
    <row r="6010" customHeight="true" spans="1:2">
      <c r="A6010" s="267"/>
      <c r="B6010" s="272"/>
    </row>
    <row r="6011" customHeight="true" spans="1:2">
      <c r="A6011" s="267"/>
      <c r="B6011" s="272"/>
    </row>
    <row r="6012" customHeight="true" spans="1:2">
      <c r="A6012" s="267"/>
      <c r="B6012" s="272"/>
    </row>
    <row r="6013" customHeight="true" spans="1:2">
      <c r="A6013" s="267"/>
      <c r="B6013" s="272"/>
    </row>
    <row r="6014" customHeight="true" spans="1:2">
      <c r="A6014" s="267"/>
      <c r="B6014" s="272"/>
    </row>
    <row r="6015" customHeight="true" spans="1:2">
      <c r="A6015" s="267"/>
      <c r="B6015" s="272"/>
    </row>
    <row r="6016" customHeight="true" spans="1:2">
      <c r="A6016" s="267"/>
      <c r="B6016" s="272"/>
    </row>
    <row r="6017" customHeight="true" spans="1:2">
      <c r="A6017" s="267"/>
      <c r="B6017" s="272"/>
    </row>
    <row r="6018" customHeight="true" spans="1:2">
      <c r="A6018" s="267"/>
      <c r="B6018" s="272"/>
    </row>
    <row r="6019" customHeight="true" spans="1:2">
      <c r="A6019" s="267"/>
      <c r="B6019" s="272"/>
    </row>
    <row r="6020" customHeight="true" spans="1:2">
      <c r="A6020" s="267"/>
      <c r="B6020" s="272"/>
    </row>
    <row r="6021" customHeight="true" spans="1:2">
      <c r="A6021" s="267"/>
      <c r="B6021" s="272"/>
    </row>
    <row r="6022" customHeight="true" spans="1:2">
      <c r="A6022" s="267"/>
      <c r="B6022" s="272"/>
    </row>
    <row r="6023" customHeight="true" spans="1:2">
      <c r="A6023" s="267"/>
      <c r="B6023" s="272"/>
    </row>
    <row r="6024" customHeight="true" spans="1:2">
      <c r="A6024" s="267"/>
      <c r="B6024" s="272"/>
    </row>
    <row r="6025" customHeight="true" spans="1:2">
      <c r="A6025" s="267"/>
      <c r="B6025" s="272"/>
    </row>
    <row r="6026" customHeight="true" spans="1:2">
      <c r="A6026" s="267"/>
      <c r="B6026" s="272"/>
    </row>
    <row r="6027" customHeight="true" spans="1:2">
      <c r="A6027" s="267"/>
      <c r="B6027" s="272"/>
    </row>
    <row r="6028" customHeight="true" spans="1:2">
      <c r="A6028" s="267"/>
      <c r="B6028" s="272"/>
    </row>
    <row r="6029" customHeight="true" spans="1:2">
      <c r="A6029" s="267"/>
      <c r="B6029" s="272"/>
    </row>
    <row r="6030" customHeight="true" spans="1:2">
      <c r="A6030" s="267"/>
      <c r="B6030" s="272"/>
    </row>
    <row r="6031" customHeight="true" spans="1:2">
      <c r="A6031" s="267"/>
      <c r="B6031" s="272"/>
    </row>
    <row r="6032" customHeight="true" spans="1:2">
      <c r="A6032" s="267"/>
      <c r="B6032" s="272"/>
    </row>
    <row r="6033" customHeight="true" spans="1:2">
      <c r="A6033" s="267"/>
      <c r="B6033" s="272"/>
    </row>
    <row r="6034" customHeight="true" spans="1:2">
      <c r="A6034" s="267"/>
      <c r="B6034" s="272"/>
    </row>
    <row r="6035" customHeight="true" spans="1:2">
      <c r="A6035" s="267"/>
      <c r="B6035" s="272"/>
    </row>
    <row r="6036" customHeight="true" spans="1:2">
      <c r="A6036" s="267"/>
      <c r="B6036" s="272"/>
    </row>
    <row r="6037" customHeight="true" spans="1:2">
      <c r="A6037" s="267"/>
      <c r="B6037" s="272"/>
    </row>
    <row r="6038" customHeight="true" spans="1:2">
      <c r="A6038" s="267"/>
      <c r="B6038" s="272"/>
    </row>
    <row r="6039" customHeight="true" spans="1:2">
      <c r="A6039" s="267"/>
      <c r="B6039" s="272"/>
    </row>
    <row r="6040" customHeight="true" spans="1:2">
      <c r="A6040" s="267"/>
      <c r="B6040" s="272"/>
    </row>
    <row r="6041" customHeight="true" spans="1:2">
      <c r="A6041" s="267"/>
      <c r="B6041" s="272"/>
    </row>
    <row r="6042" customHeight="true" spans="1:2">
      <c r="A6042" s="267"/>
      <c r="B6042" s="272"/>
    </row>
    <row r="6043" customHeight="true" spans="1:2">
      <c r="A6043" s="267"/>
      <c r="B6043" s="272"/>
    </row>
    <row r="6044" customHeight="true" spans="1:2">
      <c r="A6044" s="267"/>
      <c r="B6044" s="272"/>
    </row>
    <row r="6045" customHeight="true" spans="1:2">
      <c r="A6045" s="267"/>
      <c r="B6045" s="272"/>
    </row>
    <row r="6046" customHeight="true" spans="1:2">
      <c r="A6046" s="267"/>
      <c r="B6046" s="272"/>
    </row>
    <row r="6047" customHeight="true" spans="1:2">
      <c r="A6047" s="267"/>
      <c r="B6047" s="272"/>
    </row>
    <row r="6048" customHeight="true" spans="1:2">
      <c r="A6048" s="267"/>
      <c r="B6048" s="272"/>
    </row>
    <row r="6049" customHeight="true" spans="1:2">
      <c r="A6049" s="267"/>
      <c r="B6049" s="272"/>
    </row>
    <row r="6050" customHeight="true" spans="1:2">
      <c r="A6050" s="267"/>
      <c r="B6050" s="272"/>
    </row>
    <row r="6051" customHeight="true" spans="1:2">
      <c r="A6051" s="267"/>
      <c r="B6051" s="272"/>
    </row>
    <row r="6052" customHeight="true" spans="1:2">
      <c r="A6052" s="267"/>
      <c r="B6052" s="272"/>
    </row>
    <row r="6053" customHeight="true" spans="1:2">
      <c r="A6053" s="267"/>
      <c r="B6053" s="272"/>
    </row>
    <row r="6054" customHeight="true" spans="1:2">
      <c r="A6054" s="267"/>
      <c r="B6054" s="272"/>
    </row>
    <row r="6055" customHeight="true" spans="1:2">
      <c r="A6055" s="267"/>
      <c r="B6055" s="272"/>
    </row>
    <row r="6056" customHeight="true" spans="1:2">
      <c r="A6056" s="267"/>
      <c r="B6056" s="272"/>
    </row>
    <row r="6057" customHeight="true" spans="1:2">
      <c r="A6057" s="267"/>
      <c r="B6057" s="272"/>
    </row>
    <row r="6058" customHeight="true" spans="1:2">
      <c r="A6058" s="267"/>
      <c r="B6058" s="272"/>
    </row>
    <row r="6059" customHeight="true" spans="1:2">
      <c r="A6059" s="267"/>
      <c r="B6059" s="272"/>
    </row>
    <row r="6060" customHeight="true" spans="1:2">
      <c r="A6060" s="267"/>
      <c r="B6060" s="272"/>
    </row>
    <row r="6061" customHeight="true" spans="1:2">
      <c r="A6061" s="267"/>
      <c r="B6061" s="272"/>
    </row>
    <row r="6062" customHeight="true" spans="1:2">
      <c r="A6062" s="267"/>
      <c r="B6062" s="272"/>
    </row>
    <row r="6063" customHeight="true" spans="1:2">
      <c r="A6063" s="267"/>
      <c r="B6063" s="272"/>
    </row>
    <row r="6064" customHeight="true" spans="1:2">
      <c r="A6064" s="267"/>
      <c r="B6064" s="272"/>
    </row>
    <row r="6065" customHeight="true" spans="1:2">
      <c r="A6065" s="267"/>
      <c r="B6065" s="272"/>
    </row>
    <row r="6066" customHeight="true" spans="1:2">
      <c r="A6066" s="267"/>
      <c r="B6066" s="272"/>
    </row>
    <row r="6067" customHeight="true" spans="1:2">
      <c r="A6067" s="267"/>
      <c r="B6067" s="272"/>
    </row>
    <row r="6068" customHeight="true" spans="1:2">
      <c r="A6068" s="267"/>
      <c r="B6068" s="272"/>
    </row>
    <row r="6069" customHeight="true" spans="1:2">
      <c r="A6069" s="267"/>
      <c r="B6069" s="272"/>
    </row>
    <row r="6070" customHeight="true" spans="1:2">
      <c r="A6070" s="267"/>
      <c r="B6070" s="272"/>
    </row>
    <row r="6071" customHeight="true" spans="1:2">
      <c r="A6071" s="267"/>
      <c r="B6071" s="272"/>
    </row>
    <row r="6072" customHeight="true" spans="1:2">
      <c r="A6072" s="267"/>
      <c r="B6072" s="272"/>
    </row>
    <row r="6073" customHeight="true" spans="1:2">
      <c r="A6073" s="267"/>
      <c r="B6073" s="272"/>
    </row>
    <row r="6074" customHeight="true" spans="1:2">
      <c r="A6074" s="267"/>
      <c r="B6074" s="272"/>
    </row>
    <row r="6075" customHeight="true" spans="1:2">
      <c r="A6075" s="267"/>
      <c r="B6075" s="272"/>
    </row>
    <row r="6076" customHeight="true" spans="1:2">
      <c r="A6076" s="267"/>
      <c r="B6076" s="272"/>
    </row>
    <row r="6077" customHeight="true" spans="1:2">
      <c r="A6077" s="267"/>
      <c r="B6077" s="272"/>
    </row>
    <row r="6078" customHeight="true" spans="1:2">
      <c r="A6078" s="267"/>
      <c r="B6078" s="272"/>
    </row>
    <row r="6079" customHeight="true" spans="1:2">
      <c r="A6079" s="267"/>
      <c r="B6079" s="272"/>
    </row>
    <row r="6080" customHeight="true" spans="1:2">
      <c r="A6080" s="267"/>
      <c r="B6080" s="272"/>
    </row>
    <row r="6081" customHeight="true" spans="1:2">
      <c r="A6081" s="267"/>
      <c r="B6081" s="272"/>
    </row>
    <row r="6082" customHeight="true" spans="1:2">
      <c r="A6082" s="267"/>
      <c r="B6082" s="272"/>
    </row>
    <row r="6083" customHeight="true" spans="1:2">
      <c r="A6083" s="267"/>
      <c r="B6083" s="272"/>
    </row>
    <row r="6084" customHeight="true" spans="1:2">
      <c r="A6084" s="267"/>
      <c r="B6084" s="272"/>
    </row>
    <row r="6085" customHeight="true" spans="1:2">
      <c r="A6085" s="267"/>
      <c r="B6085" s="272"/>
    </row>
    <row r="6086" customHeight="true" spans="1:2">
      <c r="A6086" s="267"/>
      <c r="B6086" s="272"/>
    </row>
    <row r="6087" customHeight="true" spans="1:2">
      <c r="A6087" s="267"/>
      <c r="B6087" s="272"/>
    </row>
    <row r="6088" customHeight="true" spans="1:2">
      <c r="A6088" s="267"/>
      <c r="B6088" s="272"/>
    </row>
    <row r="6089" customHeight="true" spans="1:2">
      <c r="A6089" s="267"/>
      <c r="B6089" s="272"/>
    </row>
    <row r="6090" customHeight="true" spans="1:2">
      <c r="A6090" s="267"/>
      <c r="B6090" s="272"/>
    </row>
    <row r="6091" customHeight="true" spans="1:2">
      <c r="A6091" s="267"/>
      <c r="B6091" s="272"/>
    </row>
    <row r="6092" customHeight="true" spans="1:2">
      <c r="A6092" s="267"/>
      <c r="B6092" s="272"/>
    </row>
    <row r="6093" customHeight="true" spans="1:2">
      <c r="A6093" s="267"/>
      <c r="B6093" s="272"/>
    </row>
    <row r="6094" customHeight="true" spans="1:2">
      <c r="A6094" s="267"/>
      <c r="B6094" s="272"/>
    </row>
    <row r="6095" customHeight="true" spans="1:2">
      <c r="A6095" s="267"/>
      <c r="B6095" s="272"/>
    </row>
    <row r="6096" customHeight="true" spans="1:2">
      <c r="A6096" s="267"/>
      <c r="B6096" s="272"/>
    </row>
    <row r="6097" customHeight="true" spans="1:2">
      <c r="A6097" s="267"/>
      <c r="B6097" s="272"/>
    </row>
    <row r="6098" customHeight="true" spans="1:2">
      <c r="A6098" s="267"/>
      <c r="B6098" s="272"/>
    </row>
    <row r="6099" customHeight="true" spans="1:2">
      <c r="A6099" s="267"/>
      <c r="B6099" s="272"/>
    </row>
    <row r="6100" customHeight="true" spans="1:2">
      <c r="A6100" s="267"/>
      <c r="B6100" s="272"/>
    </row>
    <row r="6101" customHeight="true" spans="1:2">
      <c r="A6101" s="267"/>
      <c r="B6101" s="272"/>
    </row>
    <row r="6102" customHeight="true" spans="1:2">
      <c r="A6102" s="267"/>
      <c r="B6102" s="272"/>
    </row>
    <row r="6103" customHeight="true" spans="1:2">
      <c r="A6103" s="267"/>
      <c r="B6103" s="272"/>
    </row>
    <row r="6104" customHeight="true" spans="1:2">
      <c r="A6104" s="267"/>
      <c r="B6104" s="272"/>
    </row>
    <row r="6105" customHeight="true" spans="1:2">
      <c r="A6105" s="267"/>
      <c r="B6105" s="272"/>
    </row>
    <row r="6106" customHeight="true" spans="1:2">
      <c r="A6106" s="267"/>
      <c r="B6106" s="272"/>
    </row>
    <row r="6107" customHeight="true" spans="1:2">
      <c r="A6107" s="267"/>
      <c r="B6107" s="272"/>
    </row>
    <row r="6108" customHeight="true" spans="1:2">
      <c r="A6108" s="267"/>
      <c r="B6108" s="272"/>
    </row>
    <row r="6109" customHeight="true" spans="1:2">
      <c r="A6109" s="267"/>
      <c r="B6109" s="272"/>
    </row>
    <row r="6110" customHeight="true" spans="1:2">
      <c r="A6110" s="267"/>
      <c r="B6110" s="272"/>
    </row>
    <row r="6111" customHeight="true" spans="1:2">
      <c r="A6111" s="267"/>
      <c r="B6111" s="272"/>
    </row>
    <row r="6112" customHeight="true" spans="1:2">
      <c r="A6112" s="267"/>
      <c r="B6112" s="272"/>
    </row>
    <row r="6113" customHeight="true" spans="1:2">
      <c r="A6113" s="267"/>
      <c r="B6113" s="272"/>
    </row>
    <row r="6114" customHeight="true" spans="1:2">
      <c r="A6114" s="267"/>
      <c r="B6114" s="272"/>
    </row>
    <row r="6115" customHeight="true" spans="1:2">
      <c r="A6115" s="267"/>
      <c r="B6115" s="272"/>
    </row>
    <row r="6116" customHeight="true" spans="1:2">
      <c r="A6116" s="267"/>
      <c r="B6116" s="272"/>
    </row>
    <row r="6117" customHeight="true" spans="1:2">
      <c r="A6117" s="267"/>
      <c r="B6117" s="272"/>
    </row>
    <row r="6118" customHeight="true" spans="1:2">
      <c r="A6118" s="267"/>
      <c r="B6118" s="272"/>
    </row>
    <row r="6119" customHeight="true" spans="1:2">
      <c r="A6119" s="267"/>
      <c r="B6119" s="272"/>
    </row>
    <row r="6120" customHeight="true" spans="1:2">
      <c r="A6120" s="267"/>
      <c r="B6120" s="272"/>
    </row>
    <row r="6121" customHeight="true" spans="1:2">
      <c r="A6121" s="267"/>
      <c r="B6121" s="272"/>
    </row>
    <row r="6122" customHeight="true" spans="1:2">
      <c r="A6122" s="267"/>
      <c r="B6122" s="272"/>
    </row>
    <row r="6123" customHeight="true" spans="1:2">
      <c r="A6123" s="267"/>
      <c r="B6123" s="272"/>
    </row>
    <row r="6124" customHeight="true" spans="1:2">
      <c r="A6124" s="267"/>
      <c r="B6124" s="272"/>
    </row>
    <row r="6125" customHeight="true" spans="1:2">
      <c r="A6125" s="267"/>
      <c r="B6125" s="272"/>
    </row>
    <row r="6126" customHeight="true" spans="1:2">
      <c r="A6126" s="267"/>
      <c r="B6126" s="272"/>
    </row>
    <row r="6127" customHeight="true" spans="1:2">
      <c r="A6127" s="267"/>
      <c r="B6127" s="272"/>
    </row>
    <row r="6128" customHeight="true" spans="1:2">
      <c r="A6128" s="267"/>
      <c r="B6128" s="272"/>
    </row>
    <row r="6129" customHeight="true" spans="1:2">
      <c r="A6129" s="267"/>
      <c r="B6129" s="272"/>
    </row>
    <row r="6130" customHeight="true" spans="1:2">
      <c r="A6130" s="267"/>
      <c r="B6130" s="272"/>
    </row>
    <row r="6131" customHeight="true" spans="1:2">
      <c r="A6131" s="267"/>
      <c r="B6131" s="272"/>
    </row>
    <row r="6132" customHeight="true" spans="1:2">
      <c r="A6132" s="267"/>
      <c r="B6132" s="272"/>
    </row>
    <row r="6133" customHeight="true" spans="1:2">
      <c r="A6133" s="267"/>
      <c r="B6133" s="272"/>
    </row>
    <row r="6134" customHeight="true" spans="1:2">
      <c r="A6134" s="267"/>
      <c r="B6134" s="272"/>
    </row>
    <row r="6135" customHeight="true" spans="1:2">
      <c r="A6135" s="267"/>
      <c r="B6135" s="272"/>
    </row>
    <row r="6136" customHeight="true" spans="1:2">
      <c r="A6136" s="267"/>
      <c r="B6136" s="272"/>
    </row>
    <row r="6137" customHeight="true" spans="1:2">
      <c r="A6137" s="267"/>
      <c r="B6137" s="272"/>
    </row>
    <row r="6138" customHeight="true" spans="1:2">
      <c r="A6138" s="267"/>
      <c r="B6138" s="272"/>
    </row>
    <row r="6139" customHeight="true" spans="1:2">
      <c r="A6139" s="267"/>
      <c r="B6139" s="272"/>
    </row>
    <row r="6140" customHeight="true" spans="1:2">
      <c r="A6140" s="267"/>
      <c r="B6140" s="272"/>
    </row>
    <row r="6141" customHeight="true" spans="1:2">
      <c r="A6141" s="267"/>
      <c r="B6141" s="272"/>
    </row>
    <row r="6142" customHeight="true" spans="1:2">
      <c r="A6142" s="267"/>
      <c r="B6142" s="272"/>
    </row>
    <row r="6143" customHeight="true" spans="1:2">
      <c r="A6143" s="267"/>
      <c r="B6143" s="272"/>
    </row>
    <row r="6144" customHeight="true" spans="1:2">
      <c r="A6144" s="267"/>
      <c r="B6144" s="272"/>
    </row>
    <row r="6145" customHeight="true" spans="1:2">
      <c r="A6145" s="267"/>
      <c r="B6145" s="272"/>
    </row>
    <row r="6146" customHeight="true" spans="1:2">
      <c r="A6146" s="267"/>
      <c r="B6146" s="272"/>
    </row>
    <row r="6147" customHeight="true" spans="1:2">
      <c r="A6147" s="267"/>
      <c r="B6147" s="272"/>
    </row>
    <row r="6148" customHeight="true" spans="1:2">
      <c r="A6148" s="267"/>
      <c r="B6148" s="272"/>
    </row>
    <row r="6149" customHeight="true" spans="1:2">
      <c r="A6149" s="267"/>
      <c r="B6149" s="272"/>
    </row>
    <row r="6150" customHeight="true" spans="1:2">
      <c r="A6150" s="267"/>
      <c r="B6150" s="272"/>
    </row>
    <row r="6151" customHeight="true" spans="1:2">
      <c r="A6151" s="267"/>
      <c r="B6151" s="272"/>
    </row>
    <row r="6152" customHeight="true" spans="1:2">
      <c r="A6152" s="267"/>
      <c r="B6152" s="272"/>
    </row>
    <row r="6153" customHeight="true" spans="1:2">
      <c r="A6153" s="267"/>
      <c r="B6153" s="272"/>
    </row>
    <row r="6154" customHeight="true" spans="1:2">
      <c r="A6154" s="267"/>
      <c r="B6154" s="272"/>
    </row>
    <row r="6155" customHeight="true" spans="1:2">
      <c r="A6155" s="267"/>
      <c r="B6155" s="272"/>
    </row>
    <row r="6156" customHeight="true" spans="1:2">
      <c r="A6156" s="267"/>
      <c r="B6156" s="272"/>
    </row>
    <row r="6157" customHeight="true" spans="1:2">
      <c r="A6157" s="267"/>
      <c r="B6157" s="272"/>
    </row>
    <row r="6158" customHeight="true" spans="1:2">
      <c r="A6158" s="267"/>
      <c r="B6158" s="272"/>
    </row>
    <row r="6159" customHeight="true" spans="1:2">
      <c r="A6159" s="267"/>
      <c r="B6159" s="272"/>
    </row>
    <row r="6160" customHeight="true" spans="1:2">
      <c r="A6160" s="267"/>
      <c r="B6160" s="272"/>
    </row>
    <row r="6161" customHeight="true" spans="1:2">
      <c r="A6161" s="267"/>
      <c r="B6161" s="272"/>
    </row>
    <row r="6162" customHeight="true" spans="1:2">
      <c r="A6162" s="267"/>
      <c r="B6162" s="272"/>
    </row>
    <row r="6163" customHeight="true" spans="1:2">
      <c r="A6163" s="267"/>
      <c r="B6163" s="272"/>
    </row>
    <row r="6164" customHeight="true" spans="1:2">
      <c r="A6164" s="267"/>
      <c r="B6164" s="272"/>
    </row>
    <row r="6165" customHeight="true" spans="1:2">
      <c r="A6165" s="267"/>
      <c r="B6165" s="272"/>
    </row>
    <row r="6166" customHeight="true" spans="1:2">
      <c r="A6166" s="267"/>
      <c r="B6166" s="272"/>
    </row>
    <row r="6167" customHeight="true" spans="1:2">
      <c r="A6167" s="267"/>
      <c r="B6167" s="272"/>
    </row>
    <row r="6168" customHeight="true" spans="1:2">
      <c r="A6168" s="267"/>
      <c r="B6168" s="272"/>
    </row>
    <row r="6169" customHeight="true" spans="1:2">
      <c r="A6169" s="267"/>
      <c r="B6169" s="272"/>
    </row>
    <row r="6170" customHeight="true" spans="1:2">
      <c r="A6170" s="267"/>
      <c r="B6170" s="272"/>
    </row>
    <row r="6171" customHeight="true" spans="1:2">
      <c r="A6171" s="267"/>
      <c r="B6171" s="272"/>
    </row>
    <row r="6172" customHeight="true" spans="1:2">
      <c r="A6172" s="267"/>
      <c r="B6172" s="272"/>
    </row>
    <row r="6173" customHeight="true" spans="1:2">
      <c r="A6173" s="267"/>
      <c r="B6173" s="272"/>
    </row>
    <row r="6174" customHeight="true" spans="1:2">
      <c r="A6174" s="267"/>
      <c r="B6174" s="272"/>
    </row>
    <row r="6175" customHeight="true" spans="1:2">
      <c r="A6175" s="267"/>
      <c r="B6175" s="272"/>
    </row>
    <row r="6176" customHeight="true" spans="1:2">
      <c r="A6176" s="267"/>
      <c r="B6176" s="272"/>
    </row>
    <row r="6177" customHeight="true" spans="1:2">
      <c r="A6177" s="267"/>
      <c r="B6177" s="272"/>
    </row>
    <row r="6178" customHeight="true" spans="1:2">
      <c r="A6178" s="267"/>
      <c r="B6178" s="272"/>
    </row>
    <row r="6179" customHeight="true" spans="1:2">
      <c r="A6179" s="267"/>
      <c r="B6179" s="272"/>
    </row>
    <row r="6180" customHeight="true" spans="1:2">
      <c r="A6180" s="267"/>
      <c r="B6180" s="272"/>
    </row>
    <row r="6181" customHeight="true" spans="1:2">
      <c r="A6181" s="267"/>
      <c r="B6181" s="272"/>
    </row>
    <row r="6182" customHeight="true" spans="1:2">
      <c r="A6182" s="267"/>
      <c r="B6182" s="272"/>
    </row>
    <row r="6183" customHeight="true" spans="1:2">
      <c r="A6183" s="267"/>
      <c r="B6183" s="272"/>
    </row>
    <row r="6184" customHeight="true" spans="1:2">
      <c r="A6184" s="267"/>
      <c r="B6184" s="272"/>
    </row>
    <row r="6185" customHeight="true" spans="1:2">
      <c r="A6185" s="267"/>
      <c r="B6185" s="272"/>
    </row>
    <row r="6186" customHeight="true" spans="1:2">
      <c r="A6186" s="267"/>
      <c r="B6186" s="272"/>
    </row>
    <row r="6187" customHeight="true" spans="1:2">
      <c r="A6187" s="267"/>
      <c r="B6187" s="272"/>
    </row>
    <row r="6188" customHeight="true" spans="1:2">
      <c r="A6188" s="267"/>
      <c r="B6188" s="272"/>
    </row>
    <row r="6189" customHeight="true" spans="1:2">
      <c r="A6189" s="267"/>
      <c r="B6189" s="272"/>
    </row>
    <row r="6190" customHeight="true" spans="1:2">
      <c r="A6190" s="267"/>
      <c r="B6190" s="272"/>
    </row>
    <row r="6191" customHeight="true" spans="1:2">
      <c r="A6191" s="267"/>
      <c r="B6191" s="272"/>
    </row>
    <row r="6192" customHeight="true" spans="1:2">
      <c r="A6192" s="267"/>
      <c r="B6192" s="272"/>
    </row>
    <row r="6193" customHeight="true" spans="1:2">
      <c r="A6193" s="267"/>
      <c r="B6193" s="272"/>
    </row>
    <row r="6194" customHeight="true" spans="1:2">
      <c r="A6194" s="267"/>
      <c r="B6194" s="272"/>
    </row>
    <row r="6195" customHeight="true" spans="1:2">
      <c r="A6195" s="267"/>
      <c r="B6195" s="272"/>
    </row>
    <row r="6196" customHeight="true" spans="1:2">
      <c r="A6196" s="267"/>
      <c r="B6196" s="272"/>
    </row>
    <row r="6197" customHeight="true" spans="1:2">
      <c r="A6197" s="267"/>
      <c r="B6197" s="272"/>
    </row>
    <row r="6198" customHeight="true" spans="1:2">
      <c r="A6198" s="267"/>
      <c r="B6198" s="272"/>
    </row>
    <row r="6199" customHeight="true" spans="1:2">
      <c r="A6199" s="267"/>
      <c r="B6199" s="272"/>
    </row>
    <row r="6200" customHeight="true" spans="1:2">
      <c r="A6200" s="267"/>
      <c r="B6200" s="272"/>
    </row>
    <row r="6201" customHeight="true" spans="1:2">
      <c r="A6201" s="267"/>
      <c r="B6201" s="272"/>
    </row>
    <row r="6202" customHeight="true" spans="1:2">
      <c r="A6202" s="267"/>
      <c r="B6202" s="272"/>
    </row>
    <row r="6203" customHeight="true" spans="1:2">
      <c r="A6203" s="267"/>
      <c r="B6203" s="272"/>
    </row>
    <row r="6204" customHeight="true" spans="1:2">
      <c r="A6204" s="267"/>
      <c r="B6204" s="272"/>
    </row>
    <row r="6205" customHeight="true" spans="1:2">
      <c r="A6205" s="267"/>
      <c r="B6205" s="272"/>
    </row>
    <row r="6206" customHeight="true" spans="1:2">
      <c r="A6206" s="267"/>
      <c r="B6206" s="272"/>
    </row>
    <row r="6207" customHeight="true" spans="1:2">
      <c r="A6207" s="267"/>
      <c r="B6207" s="272"/>
    </row>
    <row r="6208" customHeight="true" spans="1:2">
      <c r="A6208" s="267"/>
      <c r="B6208" s="272"/>
    </row>
    <row r="6209" customHeight="true" spans="1:2">
      <c r="A6209" s="267"/>
      <c r="B6209" s="272"/>
    </row>
    <row r="6210" customHeight="true" spans="1:2">
      <c r="A6210" s="267"/>
      <c r="B6210" s="272"/>
    </row>
    <row r="6211" customHeight="true" spans="1:2">
      <c r="A6211" s="267"/>
      <c r="B6211" s="272"/>
    </row>
    <row r="6212" customHeight="true" spans="1:2">
      <c r="A6212" s="267"/>
      <c r="B6212" s="272"/>
    </row>
    <row r="6213" customHeight="true" spans="1:2">
      <c r="A6213" s="267"/>
      <c r="B6213" s="272"/>
    </row>
    <row r="6214" customHeight="true" spans="1:2">
      <c r="A6214" s="267"/>
      <c r="B6214" s="272"/>
    </row>
    <row r="6215" customHeight="true" spans="1:2">
      <c r="A6215" s="267"/>
      <c r="B6215" s="272"/>
    </row>
    <row r="6216" customHeight="true" spans="1:2">
      <c r="A6216" s="267"/>
      <c r="B6216" s="272"/>
    </row>
    <row r="6217" customHeight="true" spans="1:2">
      <c r="A6217" s="267"/>
      <c r="B6217" s="272"/>
    </row>
    <row r="6218" customHeight="true" spans="1:2">
      <c r="A6218" s="267"/>
      <c r="B6218" s="272"/>
    </row>
    <row r="6219" customHeight="true" spans="1:2">
      <c r="A6219" s="267"/>
      <c r="B6219" s="272"/>
    </row>
    <row r="6220" customHeight="true" spans="1:2">
      <c r="A6220" s="267"/>
      <c r="B6220" s="272"/>
    </row>
    <row r="6221" customHeight="true" spans="1:2">
      <c r="A6221" s="267"/>
      <c r="B6221" s="272"/>
    </row>
    <row r="6222" customHeight="true" spans="1:2">
      <c r="A6222" s="267"/>
      <c r="B6222" s="272"/>
    </row>
    <row r="6223" customHeight="true" spans="1:2">
      <c r="A6223" s="267"/>
      <c r="B6223" s="272"/>
    </row>
    <row r="6224" customHeight="true" spans="1:2">
      <c r="A6224" s="267"/>
      <c r="B6224" s="272"/>
    </row>
    <row r="6225" customHeight="true" spans="1:2">
      <c r="A6225" s="267"/>
      <c r="B6225" s="272"/>
    </row>
    <row r="6226" customHeight="true" spans="1:2">
      <c r="A6226" s="267"/>
      <c r="B6226" s="272"/>
    </row>
    <row r="6227" customHeight="true" spans="1:2">
      <c r="A6227" s="267"/>
      <c r="B6227" s="272"/>
    </row>
    <row r="6228" customHeight="true" spans="1:2">
      <c r="A6228" s="267"/>
      <c r="B6228" s="272"/>
    </row>
    <row r="6229" customHeight="true" spans="1:2">
      <c r="A6229" s="267"/>
      <c r="B6229" s="272"/>
    </row>
    <row r="6230" customHeight="true" spans="1:2">
      <c r="A6230" s="267"/>
      <c r="B6230" s="272"/>
    </row>
    <row r="6231" customHeight="true" spans="1:2">
      <c r="A6231" s="267"/>
      <c r="B6231" s="272"/>
    </row>
    <row r="6232" customHeight="true" spans="1:2">
      <c r="A6232" s="267"/>
      <c r="B6232" s="272"/>
    </row>
    <row r="6233" customHeight="true" spans="1:2">
      <c r="A6233" s="267"/>
      <c r="B6233" s="272"/>
    </row>
    <row r="6234" customHeight="true" spans="1:2">
      <c r="A6234" s="267"/>
      <c r="B6234" s="272"/>
    </row>
    <row r="6235" customHeight="true" spans="1:2">
      <c r="A6235" s="267"/>
      <c r="B6235" s="272"/>
    </row>
    <row r="6236" customHeight="true" spans="1:2">
      <c r="A6236" s="267"/>
      <c r="B6236" s="272"/>
    </row>
    <row r="6237" customHeight="true" spans="1:2">
      <c r="A6237" s="267"/>
      <c r="B6237" s="272"/>
    </row>
    <row r="6238" customHeight="true" spans="1:2">
      <c r="A6238" s="267"/>
      <c r="B6238" s="272"/>
    </row>
    <row r="6239" customHeight="true" spans="1:2">
      <c r="A6239" s="267"/>
      <c r="B6239" s="272"/>
    </row>
    <row r="6240" customHeight="true" spans="1:2">
      <c r="A6240" s="267"/>
      <c r="B6240" s="272"/>
    </row>
    <row r="6241" customHeight="true" spans="1:2">
      <c r="A6241" s="267"/>
      <c r="B6241" s="272"/>
    </row>
    <row r="6242" customHeight="true" spans="1:2">
      <c r="A6242" s="267"/>
      <c r="B6242" s="272"/>
    </row>
    <row r="6243" customHeight="true" spans="1:2">
      <c r="A6243" s="267"/>
      <c r="B6243" s="272"/>
    </row>
    <row r="6244" customHeight="true" spans="1:2">
      <c r="A6244" s="267"/>
      <c r="B6244" s="272"/>
    </row>
    <row r="6245" customHeight="true" spans="1:2">
      <c r="A6245" s="267"/>
      <c r="B6245" s="272"/>
    </row>
    <row r="6246" customHeight="true" spans="1:2">
      <c r="A6246" s="267"/>
      <c r="B6246" s="272"/>
    </row>
    <row r="6247" customHeight="true" spans="1:1">
      <c r="A6247" s="267"/>
    </row>
    <row r="6248" customHeight="true" spans="1:1">
      <c r="A6248" s="267"/>
    </row>
    <row r="6249" customHeight="true" spans="1:1">
      <c r="A6249" s="267"/>
    </row>
    <row r="6250" customHeight="true" spans="1:1">
      <c r="A6250" s="267"/>
    </row>
  </sheetData>
  <mergeCells count="1">
    <mergeCell ref="A2:B2"/>
  </mergeCells>
  <printOptions horizontalCentered="true"/>
  <pageMargins left="0.161111111111111" right="0.161111111111111" top="0.60625" bottom="0.60625" header="0.302777777777778" footer="0.302777777777778"/>
  <pageSetup paperSize="9" fitToHeight="0" orientation="landscape" horizontalDpi="600"/>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ID42"/>
  <sheetViews>
    <sheetView workbookViewId="0">
      <pane ySplit="4" topLeftCell="A19" activePane="bottomLeft" state="frozen"/>
      <selection/>
      <selection pane="bottomLeft" activeCell="A35" sqref="A35"/>
    </sheetView>
  </sheetViews>
  <sheetFormatPr defaultColWidth="9" defaultRowHeight="15.8"/>
  <cols>
    <col min="1" max="1" width="25.6230769230769" style="457" customWidth="true"/>
    <col min="2" max="3" width="14" style="457" customWidth="true"/>
    <col min="4" max="4" width="19.4923076923077" style="457" customWidth="true"/>
    <col min="5" max="236" width="9" style="457"/>
    <col min="237" max="238" width="9" style="262"/>
    <col min="239" max="16384" width="9" style="457"/>
  </cols>
  <sheetData>
    <row r="1" spans="1:1">
      <c r="A1" s="297" t="s">
        <v>54</v>
      </c>
    </row>
    <row r="2" ht="42" customHeight="true" spans="1:4">
      <c r="A2" s="531" t="s">
        <v>55</v>
      </c>
      <c r="B2" s="531"/>
      <c r="C2" s="531"/>
      <c r="D2" s="531"/>
    </row>
    <row r="3" ht="14.25" customHeight="true" spans="1:238">
      <c r="A3" s="131"/>
      <c r="B3" s="131"/>
      <c r="C3" s="131"/>
      <c r="D3" s="558" t="s">
        <v>56</v>
      </c>
      <c r="IA3" s="262"/>
      <c r="IB3" s="262"/>
      <c r="IC3" s="457"/>
      <c r="ID3" s="457"/>
    </row>
    <row r="4" ht="37.9" customHeight="true" spans="1:4">
      <c r="A4" s="425" t="s">
        <v>57</v>
      </c>
      <c r="B4" s="409" t="s">
        <v>58</v>
      </c>
      <c r="C4" s="409" t="s">
        <v>59</v>
      </c>
      <c r="D4" s="409" t="s">
        <v>60</v>
      </c>
    </row>
    <row r="5" s="553" customFormat="true" ht="17.25" customHeight="true" spans="1:4">
      <c r="A5" s="429" t="s">
        <v>61</v>
      </c>
      <c r="B5" s="318">
        <v>33050000</v>
      </c>
      <c r="C5" s="318">
        <v>33050000</v>
      </c>
      <c r="D5" s="318">
        <f>SUM(D6:D19)</f>
        <v>34504107</v>
      </c>
    </row>
    <row r="6" ht="17.25" customHeight="true" spans="1:4">
      <c r="A6" s="433" t="s">
        <v>62</v>
      </c>
      <c r="B6" s="314">
        <v>11800000</v>
      </c>
      <c r="C6" s="314">
        <v>11800000</v>
      </c>
      <c r="D6" s="314">
        <v>11983026</v>
      </c>
    </row>
    <row r="7" ht="17.25" customHeight="true" spans="1:4">
      <c r="A7" s="433" t="s">
        <v>63</v>
      </c>
      <c r="B7" s="314">
        <v>7120000</v>
      </c>
      <c r="C7" s="314">
        <v>7120000</v>
      </c>
      <c r="D7" s="314">
        <v>7792323</v>
      </c>
    </row>
    <row r="8" ht="17.25" customHeight="true" spans="1:4">
      <c r="A8" s="433" t="s">
        <v>64</v>
      </c>
      <c r="B8" s="314">
        <v>4250000</v>
      </c>
      <c r="C8" s="314">
        <v>4250000</v>
      </c>
      <c r="D8" s="314">
        <v>4586423</v>
      </c>
    </row>
    <row r="9" ht="17.25" customHeight="true" spans="1:4">
      <c r="A9" s="568" t="s">
        <v>65</v>
      </c>
      <c r="B9" s="314">
        <v>100</v>
      </c>
      <c r="C9" s="314">
        <v>100</v>
      </c>
      <c r="D9" s="314">
        <v>66</v>
      </c>
    </row>
    <row r="10" ht="17.25" customHeight="true" spans="1:4">
      <c r="A10" s="433" t="s">
        <v>66</v>
      </c>
      <c r="B10" s="314">
        <v>1930000</v>
      </c>
      <c r="C10" s="314">
        <v>1930000</v>
      </c>
      <c r="D10" s="314">
        <v>2003237</v>
      </c>
    </row>
    <row r="11" ht="17.25" customHeight="true" spans="1:4">
      <c r="A11" s="433" t="s">
        <v>67</v>
      </c>
      <c r="B11" s="314">
        <v>600000</v>
      </c>
      <c r="C11" s="314">
        <v>600000</v>
      </c>
      <c r="D11" s="314">
        <v>745952</v>
      </c>
    </row>
    <row r="12" ht="17.25" customHeight="true" spans="1:4">
      <c r="A12" s="433" t="s">
        <v>68</v>
      </c>
      <c r="B12" s="314">
        <v>515000</v>
      </c>
      <c r="C12" s="314">
        <v>515000</v>
      </c>
      <c r="D12" s="314">
        <v>563280</v>
      </c>
    </row>
    <row r="13" ht="17.25" customHeight="true" spans="1:4">
      <c r="A13" s="433" t="s">
        <v>69</v>
      </c>
      <c r="B13" s="314">
        <v>62500</v>
      </c>
      <c r="C13" s="314">
        <v>62500</v>
      </c>
      <c r="D13" s="314">
        <v>67824</v>
      </c>
    </row>
    <row r="14" ht="17.25" customHeight="true" spans="1:4">
      <c r="A14" s="433" t="s">
        <v>70</v>
      </c>
      <c r="B14" s="314">
        <v>4630000</v>
      </c>
      <c r="C14" s="314">
        <v>4630000</v>
      </c>
      <c r="D14" s="314">
        <v>4981528</v>
      </c>
    </row>
    <row r="15" ht="17.25" customHeight="true" spans="1:4">
      <c r="A15" s="433" t="s">
        <v>71</v>
      </c>
      <c r="B15" s="314">
        <v>165000</v>
      </c>
      <c r="C15" s="314">
        <v>165000</v>
      </c>
      <c r="D15" s="314">
        <v>161003</v>
      </c>
    </row>
    <row r="16" ht="17.25" customHeight="true" spans="1:226">
      <c r="A16" s="433" t="s">
        <v>72</v>
      </c>
      <c r="B16" s="314">
        <v>9000</v>
      </c>
      <c r="C16" s="314">
        <v>9000</v>
      </c>
      <c r="D16" s="314">
        <v>19853</v>
      </c>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262"/>
      <c r="AL16" s="262"/>
      <c r="AM16" s="262"/>
      <c r="AN16" s="262"/>
      <c r="AO16" s="262"/>
      <c r="AP16" s="262"/>
      <c r="AQ16" s="262"/>
      <c r="AR16" s="262"/>
      <c r="AS16" s="262"/>
      <c r="AT16" s="262"/>
      <c r="AU16" s="262"/>
      <c r="AV16" s="262"/>
      <c r="AW16" s="262"/>
      <c r="AX16" s="262"/>
      <c r="AY16" s="262"/>
      <c r="AZ16" s="262"/>
      <c r="BA16" s="262"/>
      <c r="BB16" s="262"/>
      <c r="BC16" s="262"/>
      <c r="BD16" s="262"/>
      <c r="BE16" s="262"/>
      <c r="BF16" s="262"/>
      <c r="BG16" s="262"/>
      <c r="BH16" s="262"/>
      <c r="BI16" s="262"/>
      <c r="BJ16" s="262"/>
      <c r="BK16" s="262"/>
      <c r="BL16" s="262"/>
      <c r="BM16" s="262"/>
      <c r="BN16" s="262"/>
      <c r="BO16" s="262"/>
      <c r="BP16" s="262"/>
      <c r="BQ16" s="262"/>
      <c r="BR16" s="262"/>
      <c r="BS16" s="262"/>
      <c r="BT16" s="262"/>
      <c r="BU16" s="262"/>
      <c r="BV16" s="262"/>
      <c r="BW16" s="262"/>
      <c r="BX16" s="262"/>
      <c r="BY16" s="262"/>
      <c r="BZ16" s="262"/>
      <c r="CA16" s="262"/>
      <c r="CB16" s="262"/>
      <c r="CC16" s="262"/>
      <c r="CD16" s="262"/>
      <c r="CE16" s="262"/>
      <c r="CF16" s="262"/>
      <c r="CG16" s="262"/>
      <c r="CH16" s="262"/>
      <c r="CI16" s="262"/>
      <c r="CJ16" s="262"/>
      <c r="CK16" s="262"/>
      <c r="CL16" s="262"/>
      <c r="CM16" s="262"/>
      <c r="CN16" s="262"/>
      <c r="CO16" s="262"/>
      <c r="CP16" s="262"/>
      <c r="CQ16" s="262"/>
      <c r="CR16" s="262"/>
      <c r="CS16" s="262"/>
      <c r="CT16" s="262"/>
      <c r="CU16" s="262"/>
      <c r="CV16" s="262"/>
      <c r="CW16" s="262"/>
      <c r="CX16" s="262"/>
      <c r="CY16" s="262"/>
      <c r="CZ16" s="262"/>
      <c r="DA16" s="262"/>
      <c r="DB16" s="262"/>
      <c r="DC16" s="262"/>
      <c r="DD16" s="262"/>
      <c r="DE16" s="262"/>
      <c r="DF16" s="262"/>
      <c r="DG16" s="262"/>
      <c r="DH16" s="262"/>
      <c r="DI16" s="262"/>
      <c r="DJ16" s="262"/>
      <c r="DK16" s="262"/>
      <c r="DL16" s="262"/>
      <c r="DM16" s="262"/>
      <c r="DN16" s="262"/>
      <c r="DO16" s="262"/>
      <c r="DP16" s="262"/>
      <c r="DQ16" s="262"/>
      <c r="DR16" s="262"/>
      <c r="DS16" s="262"/>
      <c r="DT16" s="262"/>
      <c r="DU16" s="262"/>
      <c r="DV16" s="262"/>
      <c r="DW16" s="262"/>
      <c r="DX16" s="262"/>
      <c r="DY16" s="262"/>
      <c r="DZ16" s="262"/>
      <c r="EA16" s="262"/>
      <c r="EB16" s="262"/>
      <c r="EC16" s="262"/>
      <c r="ED16" s="262"/>
      <c r="EE16" s="262"/>
      <c r="EF16" s="262"/>
      <c r="EG16" s="262"/>
      <c r="EH16" s="262"/>
      <c r="EI16" s="262"/>
      <c r="EJ16" s="262"/>
      <c r="EK16" s="262"/>
      <c r="EL16" s="262"/>
      <c r="EM16" s="262"/>
      <c r="EN16" s="262"/>
      <c r="EO16" s="262"/>
      <c r="EP16" s="262"/>
      <c r="EQ16" s="262"/>
      <c r="ER16" s="262"/>
      <c r="ES16" s="262"/>
      <c r="ET16" s="262"/>
      <c r="EU16" s="262"/>
      <c r="EV16" s="262"/>
      <c r="EW16" s="262"/>
      <c r="EX16" s="262"/>
      <c r="EY16" s="262"/>
      <c r="EZ16" s="262"/>
      <c r="FA16" s="262"/>
      <c r="FB16" s="262"/>
      <c r="FC16" s="262"/>
      <c r="FD16" s="262"/>
      <c r="FE16" s="262"/>
      <c r="FF16" s="262"/>
      <c r="FG16" s="262"/>
      <c r="FH16" s="262"/>
      <c r="FI16" s="262"/>
      <c r="FJ16" s="262"/>
      <c r="FK16" s="262"/>
      <c r="FL16" s="262"/>
      <c r="FM16" s="262"/>
      <c r="FN16" s="262"/>
      <c r="FO16" s="262"/>
      <c r="FP16" s="262"/>
      <c r="FQ16" s="262"/>
      <c r="FR16" s="262"/>
      <c r="FS16" s="262"/>
      <c r="FT16" s="262"/>
      <c r="FU16" s="262"/>
      <c r="FV16" s="262"/>
      <c r="FW16" s="262"/>
      <c r="FX16" s="262"/>
      <c r="FY16" s="262"/>
      <c r="FZ16" s="262"/>
      <c r="GA16" s="262"/>
      <c r="GB16" s="262"/>
      <c r="GC16" s="262"/>
      <c r="GD16" s="262"/>
      <c r="GE16" s="262"/>
      <c r="GF16" s="262"/>
      <c r="GG16" s="262"/>
      <c r="GH16" s="262"/>
      <c r="GI16" s="262"/>
      <c r="GJ16" s="262"/>
      <c r="GK16" s="262"/>
      <c r="GL16" s="262"/>
      <c r="GM16" s="262"/>
      <c r="GN16" s="262"/>
      <c r="GO16" s="262"/>
      <c r="GP16" s="262"/>
      <c r="GQ16" s="262"/>
      <c r="GR16" s="262"/>
      <c r="GS16" s="262"/>
      <c r="GT16" s="262"/>
      <c r="GU16" s="262"/>
      <c r="GV16" s="262"/>
      <c r="GW16" s="262"/>
      <c r="GX16" s="262"/>
      <c r="GY16" s="262"/>
      <c r="GZ16" s="262"/>
      <c r="HA16" s="262"/>
      <c r="HB16" s="262"/>
      <c r="HC16" s="262"/>
      <c r="HD16" s="262"/>
      <c r="HE16" s="262"/>
      <c r="HF16" s="262"/>
      <c r="HG16" s="262"/>
      <c r="HH16" s="262"/>
      <c r="HI16" s="262"/>
      <c r="HJ16" s="262"/>
      <c r="HK16" s="262"/>
      <c r="HL16" s="262"/>
      <c r="HM16" s="262"/>
      <c r="HN16" s="262"/>
      <c r="HO16" s="262"/>
      <c r="HP16" s="262"/>
      <c r="HQ16" s="262"/>
      <c r="HR16" s="262"/>
    </row>
    <row r="17" ht="17.25" customHeight="true" spans="1:4">
      <c r="A17" s="433" t="s">
        <v>73</v>
      </c>
      <c r="B17" s="314">
        <v>1962200</v>
      </c>
      <c r="C17" s="314">
        <v>1962200</v>
      </c>
      <c r="D17" s="569">
        <v>1588289</v>
      </c>
    </row>
    <row r="18" s="262" customFormat="true" ht="17.25" customHeight="true" spans="1:4">
      <c r="A18" s="570" t="s">
        <v>74</v>
      </c>
      <c r="B18" s="314">
        <v>6200</v>
      </c>
      <c r="C18" s="314">
        <v>6200</v>
      </c>
      <c r="D18" s="569">
        <v>7113</v>
      </c>
    </row>
    <row r="19" s="262" customFormat="true" ht="17.25" customHeight="true" spans="1:4">
      <c r="A19" s="570" t="s">
        <v>75</v>
      </c>
      <c r="B19" s="569" t="s">
        <v>76</v>
      </c>
      <c r="C19" s="569" t="s">
        <v>76</v>
      </c>
      <c r="D19" s="569">
        <v>4190</v>
      </c>
    </row>
    <row r="20" s="262" customFormat="true" ht="17.25" customHeight="true" spans="1:4">
      <c r="A20" s="571" t="s">
        <v>77</v>
      </c>
      <c r="B20" s="318">
        <v>7450000</v>
      </c>
      <c r="C20" s="318">
        <v>7450000</v>
      </c>
      <c r="D20" s="318">
        <f>SUM(D21:D28)</f>
        <v>8072865</v>
      </c>
    </row>
    <row r="21" s="262" customFormat="true" ht="17.25" customHeight="true" spans="1:4">
      <c r="A21" s="570" t="s">
        <v>78</v>
      </c>
      <c r="B21" s="314">
        <v>3750000</v>
      </c>
      <c r="C21" s="314">
        <v>3750000</v>
      </c>
      <c r="D21" s="314">
        <v>3751490</v>
      </c>
    </row>
    <row r="22" s="553" customFormat="true" ht="17.25" customHeight="true" spans="1:4">
      <c r="A22" s="570" t="s">
        <v>79</v>
      </c>
      <c r="B22" s="314">
        <v>340000</v>
      </c>
      <c r="C22" s="314">
        <v>340000</v>
      </c>
      <c r="D22" s="314">
        <v>429981</v>
      </c>
    </row>
    <row r="23" ht="17.25" customHeight="true" spans="1:4">
      <c r="A23" s="570" t="s">
        <v>80</v>
      </c>
      <c r="B23" s="314">
        <v>340000</v>
      </c>
      <c r="C23" s="314">
        <v>340000</v>
      </c>
      <c r="D23" s="314">
        <v>369754</v>
      </c>
    </row>
    <row r="24" ht="17.25" customHeight="true" spans="1:4">
      <c r="A24" s="433" t="s">
        <v>81</v>
      </c>
      <c r="B24" s="314">
        <v>20000</v>
      </c>
      <c r="C24" s="314">
        <v>20000</v>
      </c>
      <c r="D24" s="314">
        <v>144106</v>
      </c>
    </row>
    <row r="25" ht="17.25" customHeight="true" spans="1:4">
      <c r="A25" s="433" t="s">
        <v>82</v>
      </c>
      <c r="B25" s="314">
        <v>2530000</v>
      </c>
      <c r="C25" s="314">
        <v>2530000</v>
      </c>
      <c r="D25" s="314">
        <v>2470597</v>
      </c>
    </row>
    <row r="26" ht="17.25" customHeight="true" spans="1:4">
      <c r="A26" s="433" t="s">
        <v>83</v>
      </c>
      <c r="B26" s="314" t="s">
        <v>76</v>
      </c>
      <c r="C26" s="314" t="s">
        <v>76</v>
      </c>
      <c r="D26" s="314">
        <v>27</v>
      </c>
    </row>
    <row r="27" ht="17.25" customHeight="true" spans="1:4">
      <c r="A27" s="433" t="s">
        <v>84</v>
      </c>
      <c r="B27" s="314">
        <v>250000</v>
      </c>
      <c r="C27" s="314">
        <v>250000</v>
      </c>
      <c r="D27" s="314">
        <v>594753</v>
      </c>
    </row>
    <row r="28" ht="17.25" customHeight="true" spans="1:4">
      <c r="A28" s="433" t="s">
        <v>85</v>
      </c>
      <c r="B28" s="314">
        <v>220000</v>
      </c>
      <c r="C28" s="314">
        <v>220000</v>
      </c>
      <c r="D28" s="314">
        <v>312157</v>
      </c>
    </row>
    <row r="29" ht="17.25" customHeight="true" spans="1:238">
      <c r="A29" s="341"/>
      <c r="B29" s="572"/>
      <c r="C29" s="572"/>
      <c r="D29" s="572"/>
      <c r="IB29" s="262"/>
      <c r="ID29" s="457"/>
    </row>
    <row r="30" ht="17.25" customHeight="true" spans="1:238">
      <c r="A30" s="548" t="s">
        <v>86</v>
      </c>
      <c r="B30" s="318">
        <f>B5+B20</f>
        <v>40500000</v>
      </c>
      <c r="C30" s="318">
        <f>C5+C20</f>
        <v>40500000</v>
      </c>
      <c r="D30" s="318">
        <f>D5+D20</f>
        <v>42576972</v>
      </c>
      <c r="IB30" s="262"/>
      <c r="ID30" s="457"/>
    </row>
    <row r="31" ht="17.25" customHeight="true" spans="1:238">
      <c r="A31" s="548"/>
      <c r="B31" s="565"/>
      <c r="C31" s="565"/>
      <c r="D31" s="565"/>
      <c r="IB31" s="262"/>
      <c r="ID31" s="457"/>
    </row>
    <row r="32" ht="17.25" customHeight="true" spans="1:238">
      <c r="A32" s="549" t="s">
        <v>87</v>
      </c>
      <c r="B32" s="563">
        <f>SUM(B33:B38)</f>
        <v>16250408</v>
      </c>
      <c r="C32" s="563">
        <f>SUM(C33:C38)</f>
        <v>16595230.34</v>
      </c>
      <c r="D32" s="563">
        <f>SUM(D33:D38)</f>
        <v>19660913</v>
      </c>
      <c r="IB32" s="262"/>
      <c r="ID32" s="457"/>
    </row>
    <row r="33" s="553" customFormat="true" ht="17.25" customHeight="true" spans="1:4">
      <c r="A33" s="550" t="s">
        <v>88</v>
      </c>
      <c r="B33" s="573">
        <v>2791656</v>
      </c>
      <c r="C33" s="573">
        <f>2901302-C34</f>
        <v>2791656</v>
      </c>
      <c r="D33" s="573">
        <v>3649194</v>
      </c>
    </row>
    <row r="34" s="553" customFormat="true" ht="17.25" customHeight="true" spans="1:4">
      <c r="A34" s="550" t="s">
        <v>89</v>
      </c>
      <c r="B34" s="573">
        <v>109646</v>
      </c>
      <c r="C34" s="573">
        <v>109646</v>
      </c>
      <c r="D34" s="573">
        <v>373852</v>
      </c>
    </row>
    <row r="35" s="553" customFormat="true" ht="17.25" customHeight="true" spans="1:4">
      <c r="A35" s="550" t="s">
        <v>90</v>
      </c>
      <c r="B35" s="573">
        <v>220000</v>
      </c>
      <c r="C35" s="573">
        <f>220000-20000+10000</f>
        <v>210000</v>
      </c>
      <c r="D35" s="573">
        <v>692000</v>
      </c>
    </row>
    <row r="36" s="262" customFormat="true" ht="17.25" customHeight="true" spans="1:4">
      <c r="A36" s="550" t="s">
        <v>91</v>
      </c>
      <c r="B36" s="573">
        <v>7136054</v>
      </c>
      <c r="C36" s="573">
        <f>7552578+530000</f>
        <v>8082578</v>
      </c>
      <c r="D36" s="573">
        <v>8061760</v>
      </c>
    </row>
    <row r="37" s="262" customFormat="true" ht="17.25" customHeight="true" spans="1:4">
      <c r="A37" s="550" t="s">
        <v>92</v>
      </c>
      <c r="B37" s="573">
        <f>11403471-B36</f>
        <v>4267417</v>
      </c>
      <c r="C37" s="573">
        <f>3593017.34+87950</f>
        <v>3680967.34</v>
      </c>
      <c r="D37" s="314">
        <v>5158472</v>
      </c>
    </row>
    <row r="38" s="262" customFormat="true" ht="17.25" customHeight="true" spans="1:4">
      <c r="A38" s="550" t="s">
        <v>93</v>
      </c>
      <c r="B38" s="573">
        <v>1725635</v>
      </c>
      <c r="C38" s="573">
        <v>1720383</v>
      </c>
      <c r="D38" s="314">
        <v>1725635</v>
      </c>
    </row>
    <row r="39" ht="17.25" customHeight="true" spans="1:4">
      <c r="A39" s="550"/>
      <c r="B39" s="573"/>
      <c r="C39" s="573"/>
      <c r="D39" s="314"/>
    </row>
    <row r="40" ht="17.25" customHeight="true" spans="1:4">
      <c r="A40" s="549"/>
      <c r="B40" s="565"/>
      <c r="C40" s="565"/>
      <c r="D40" s="565"/>
    </row>
    <row r="41" ht="17.25" customHeight="true" spans="1:4">
      <c r="A41" s="587" t="s">
        <v>94</v>
      </c>
      <c r="B41" s="563">
        <f>B30+B32</f>
        <v>56750408</v>
      </c>
      <c r="C41" s="563">
        <f>C30+C32</f>
        <v>57095230.34</v>
      </c>
      <c r="D41" s="563">
        <f>D30+D32</f>
        <v>62237885</v>
      </c>
    </row>
    <row r="42" ht="17.25" customHeight="true"/>
  </sheetData>
  <mergeCells count="1">
    <mergeCell ref="A2:D2"/>
  </mergeCells>
  <printOptions horizontalCentered="true"/>
  <pageMargins left="0.161111111111111" right="0.161111111111111" top="0.60625" bottom="0.60625" header="0.302777777777778" footer="0.302777777777778"/>
  <pageSetup paperSize="9" fitToHeight="0" orientation="landscape" horizontalDpi="600"/>
  <headerFooter alignWithMargins="0">
    <oddFooter>&amp;C第 &amp;P 页，共 &amp;N 页</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D6250"/>
  <sheetViews>
    <sheetView workbookViewId="0">
      <selection activeCell="B4" sqref="B4"/>
    </sheetView>
  </sheetViews>
  <sheetFormatPr defaultColWidth="18.6230769230769" defaultRowHeight="18" customHeight="true" outlineLevelCol="3"/>
  <cols>
    <col min="1" max="1" width="36.2538461538462" style="74" customWidth="true"/>
    <col min="2" max="2" width="43.5" style="75" customWidth="true"/>
    <col min="3" max="3" width="18.6230769230769" style="74" customWidth="true"/>
    <col min="4" max="16384" width="18.6230769230769" style="74"/>
  </cols>
  <sheetData>
    <row r="1" s="72" customFormat="true" customHeight="true" spans="1:2">
      <c r="A1" s="3" t="s">
        <v>2020</v>
      </c>
      <c r="B1" s="76"/>
    </row>
    <row r="2" ht="42.75" customHeight="true" spans="1:2">
      <c r="A2" s="263" t="s">
        <v>2021</v>
      </c>
      <c r="B2" s="264"/>
    </row>
    <row r="3" ht="24.95" customHeight="true" spans="1:2">
      <c r="A3" s="79"/>
      <c r="B3" s="265" t="s">
        <v>2022</v>
      </c>
    </row>
    <row r="4" ht="24.95" customHeight="true" spans="1:2">
      <c r="A4" s="79"/>
      <c r="B4" s="80" t="s">
        <v>1968</v>
      </c>
    </row>
    <row r="5" s="73" customFormat="true" ht="24.95" customHeight="true" spans="1:2">
      <c r="A5" s="81" t="s">
        <v>2017</v>
      </c>
      <c r="B5" s="81" t="s">
        <v>2018</v>
      </c>
    </row>
    <row r="6" ht="24.95" customHeight="true" spans="1:2">
      <c r="A6" s="266" t="s">
        <v>1971</v>
      </c>
      <c r="B6" s="179">
        <v>46806499.22</v>
      </c>
    </row>
    <row r="7" ht="24.95" customHeight="true" spans="1:2">
      <c r="A7" s="266" t="s">
        <v>1972</v>
      </c>
      <c r="B7" s="179">
        <v>10535519128.05</v>
      </c>
    </row>
    <row r="8" ht="24.95" customHeight="true" spans="1:2">
      <c r="A8" s="266" t="s">
        <v>1973</v>
      </c>
      <c r="B8" s="179">
        <v>35384378242.12</v>
      </c>
    </row>
    <row r="9" ht="24.95" customHeight="true" spans="1:2">
      <c r="A9" s="266" t="s">
        <v>1974</v>
      </c>
      <c r="B9" s="179">
        <v>4305171981.96</v>
      </c>
    </row>
    <row r="10" ht="24.95" customHeight="true" spans="1:2">
      <c r="A10" s="266" t="s">
        <v>1975</v>
      </c>
      <c r="B10" s="179">
        <v>4786652798.95</v>
      </c>
    </row>
    <row r="11" ht="24.95" customHeight="true" spans="1:2">
      <c r="A11" s="81" t="s">
        <v>2019</v>
      </c>
      <c r="B11" s="86">
        <f>SUM(B6:B10)</f>
        <v>55058528650.3</v>
      </c>
    </row>
    <row r="12" s="72" customFormat="true" customHeight="true" spans="2:2">
      <c r="B12" s="76"/>
    </row>
    <row r="13" s="72" customFormat="true" customHeight="true" spans="2:2">
      <c r="B13" s="76"/>
    </row>
    <row r="14" s="72" customFormat="true" customHeight="true" spans="2:2">
      <c r="B14" s="76"/>
    </row>
    <row r="15" s="72" customFormat="true" customHeight="true" spans="2:2">
      <c r="B15" s="76"/>
    </row>
    <row r="16" s="72" customFormat="true" customHeight="true" spans="2:2">
      <c r="B16" s="76"/>
    </row>
    <row r="17" s="72" customFormat="true" customHeight="true" spans="2:2">
      <c r="B17" s="76"/>
    </row>
    <row r="18" s="72" customFormat="true" customHeight="true" spans="2:2">
      <c r="B18" s="76"/>
    </row>
    <row r="19" s="72" customFormat="true" customHeight="true" spans="2:2">
      <c r="B19" s="76"/>
    </row>
    <row r="20" s="72" customFormat="true" customHeight="true" spans="2:2">
      <c r="B20" s="76"/>
    </row>
    <row r="21" s="72" customFormat="true" customHeight="true" spans="2:2">
      <c r="B21" s="76"/>
    </row>
    <row r="22" s="72" customFormat="true" customHeight="true" spans="2:2">
      <c r="B22" s="76"/>
    </row>
    <row r="23" s="72" customFormat="true" customHeight="true" spans="2:2">
      <c r="B23" s="76"/>
    </row>
    <row r="24" s="72" customFormat="true" customHeight="true" spans="2:2">
      <c r="B24" s="76"/>
    </row>
    <row r="25" s="72" customFormat="true" customHeight="true" spans="2:2">
      <c r="B25" s="76"/>
    </row>
    <row r="26" s="72" customFormat="true" customHeight="true" spans="2:2">
      <c r="B26" s="76"/>
    </row>
    <row r="27" s="72" customFormat="true" customHeight="true" spans="2:2">
      <c r="B27" s="76"/>
    </row>
    <row r="28" s="72" customFormat="true" customHeight="true" spans="2:2">
      <c r="B28" s="76"/>
    </row>
    <row r="29" s="72" customFormat="true" customHeight="true" spans="2:2">
      <c r="B29" s="76"/>
    </row>
    <row r="30" s="72" customFormat="true" customHeight="true" spans="2:2">
      <c r="B30" s="76"/>
    </row>
    <row r="31" s="72" customFormat="true" customHeight="true" spans="2:2">
      <c r="B31" s="76"/>
    </row>
    <row r="32" s="72" customFormat="true" customHeight="true" spans="2:2">
      <c r="B32" s="76"/>
    </row>
    <row r="33" s="72" customFormat="true" customHeight="true" spans="2:2">
      <c r="B33" s="76"/>
    </row>
    <row r="34" s="72" customFormat="true" customHeight="true" spans="2:2">
      <c r="B34" s="76"/>
    </row>
    <row r="35" s="72" customFormat="true" customHeight="true" spans="2:2">
      <c r="B35" s="76"/>
    </row>
    <row r="36" s="72" customFormat="true" customHeight="true" spans="2:2">
      <c r="B36" s="76"/>
    </row>
    <row r="37" s="72" customFormat="true" customHeight="true" spans="2:2">
      <c r="B37" s="76"/>
    </row>
    <row r="38" s="72" customFormat="true" customHeight="true" spans="2:2">
      <c r="B38" s="76"/>
    </row>
    <row r="39" s="72" customFormat="true" customHeight="true" spans="2:2">
      <c r="B39" s="76"/>
    </row>
    <row r="40" s="72" customFormat="true" customHeight="true" spans="2:2">
      <c r="B40" s="76"/>
    </row>
    <row r="41" s="72" customFormat="true" customHeight="true" spans="2:2">
      <c r="B41" s="76"/>
    </row>
    <row r="42" s="72" customFormat="true" customHeight="true" spans="2:2">
      <c r="B42" s="76"/>
    </row>
    <row r="43" s="72" customFormat="true" customHeight="true" spans="2:2">
      <c r="B43" s="76"/>
    </row>
    <row r="44" s="72" customFormat="true" customHeight="true" spans="2:2">
      <c r="B44" s="76"/>
    </row>
    <row r="45" s="72" customFormat="true" customHeight="true" spans="2:2">
      <c r="B45" s="76"/>
    </row>
    <row r="46" s="72" customFormat="true" customHeight="true" spans="2:2">
      <c r="B46" s="76"/>
    </row>
    <row r="47" s="72" customFormat="true" customHeight="true" spans="2:2">
      <c r="B47" s="76"/>
    </row>
    <row r="48" s="72" customFormat="true" customHeight="true" spans="2:2">
      <c r="B48" s="76"/>
    </row>
    <row r="49" s="72" customFormat="true" customHeight="true" spans="2:2">
      <c r="B49" s="76"/>
    </row>
    <row r="50" s="72" customFormat="true" customHeight="true" spans="2:2">
      <c r="B50" s="76"/>
    </row>
    <row r="51" s="72" customFormat="true" customHeight="true" spans="2:2">
      <c r="B51" s="76"/>
    </row>
    <row r="52" s="72" customFormat="true" customHeight="true" spans="2:2">
      <c r="B52" s="76"/>
    </row>
    <row r="53" s="72" customFormat="true" customHeight="true" spans="2:2">
      <c r="B53" s="76"/>
    </row>
    <row r="54" s="72" customFormat="true" customHeight="true" spans="2:2">
      <c r="B54" s="76"/>
    </row>
    <row r="55" s="72" customFormat="true" customHeight="true" spans="2:2">
      <c r="B55" s="76"/>
    </row>
    <row r="56" s="72" customFormat="true" customHeight="true" spans="2:2">
      <c r="B56" s="76"/>
    </row>
    <row r="57" s="72" customFormat="true" customHeight="true" spans="2:2">
      <c r="B57" s="76"/>
    </row>
    <row r="58" s="72" customFormat="true" customHeight="true" spans="2:2">
      <c r="B58" s="76"/>
    </row>
    <row r="59" s="72" customFormat="true" customHeight="true" spans="2:2">
      <c r="B59" s="76"/>
    </row>
    <row r="60" s="72" customFormat="true" customHeight="true" spans="2:2">
      <c r="B60" s="76"/>
    </row>
    <row r="61" s="72" customFormat="true" customHeight="true" spans="2:2">
      <c r="B61" s="76"/>
    </row>
    <row r="62" s="72" customFormat="true" customHeight="true" spans="2:2">
      <c r="B62" s="76"/>
    </row>
    <row r="63" s="72" customFormat="true" customHeight="true" spans="2:2">
      <c r="B63" s="76"/>
    </row>
    <row r="64" s="72" customFormat="true" customHeight="true" spans="2:2">
      <c r="B64" s="76"/>
    </row>
    <row r="65" s="72" customFormat="true" customHeight="true" spans="2:2">
      <c r="B65" s="76"/>
    </row>
    <row r="66" s="72" customFormat="true" customHeight="true" spans="2:2">
      <c r="B66" s="76"/>
    </row>
    <row r="67" s="72" customFormat="true" customHeight="true" spans="2:2">
      <c r="B67" s="76"/>
    </row>
    <row r="68" s="72" customFormat="true" customHeight="true" spans="2:2">
      <c r="B68" s="76"/>
    </row>
    <row r="69" s="72" customFormat="true" customHeight="true" spans="2:2">
      <c r="B69" s="76"/>
    </row>
    <row r="70" s="72" customFormat="true" customHeight="true" spans="2:2">
      <c r="B70" s="76"/>
    </row>
    <row r="71" s="72" customFormat="true" customHeight="true" spans="2:2">
      <c r="B71" s="76"/>
    </row>
    <row r="72" s="72" customFormat="true" customHeight="true" spans="2:2">
      <c r="B72" s="76"/>
    </row>
    <row r="73" s="72" customFormat="true" customHeight="true" spans="2:2">
      <c r="B73" s="76"/>
    </row>
    <row r="74" s="72" customFormat="true" customHeight="true" spans="2:2">
      <c r="B74" s="76"/>
    </row>
    <row r="75" s="72" customFormat="true" customHeight="true" spans="2:2">
      <c r="B75" s="76"/>
    </row>
    <row r="76" s="72" customFormat="true" customHeight="true" spans="2:2">
      <c r="B76" s="76"/>
    </row>
    <row r="77" s="72" customFormat="true" customHeight="true" spans="2:2">
      <c r="B77" s="76"/>
    </row>
    <row r="78" s="72" customFormat="true" customHeight="true" spans="2:2">
      <c r="B78" s="76"/>
    </row>
    <row r="79" s="72" customFormat="true" customHeight="true" spans="2:2">
      <c r="B79" s="76"/>
    </row>
    <row r="80" s="72" customFormat="true" customHeight="true" spans="2:2">
      <c r="B80" s="76"/>
    </row>
    <row r="81" s="72" customFormat="true" customHeight="true" spans="2:2">
      <c r="B81" s="76"/>
    </row>
    <row r="82" s="72" customFormat="true" customHeight="true" spans="2:2">
      <c r="B82" s="76"/>
    </row>
    <row r="83" s="72" customFormat="true" customHeight="true" spans="2:2">
      <c r="B83" s="76"/>
    </row>
    <row r="84" s="72" customFormat="true" customHeight="true" spans="2:2">
      <c r="B84" s="76"/>
    </row>
    <row r="85" s="72" customFormat="true" customHeight="true" spans="2:2">
      <c r="B85" s="76"/>
    </row>
    <row r="86" s="72" customFormat="true" customHeight="true" spans="2:2">
      <c r="B86" s="76"/>
    </row>
    <row r="87" s="72" customFormat="true" customHeight="true" spans="2:2">
      <c r="B87" s="76"/>
    </row>
    <row r="88" s="72" customFormat="true" customHeight="true" spans="2:2">
      <c r="B88" s="76"/>
    </row>
    <row r="89" s="72" customFormat="true" customHeight="true" spans="2:2">
      <c r="B89" s="76"/>
    </row>
    <row r="90" s="72" customFormat="true" customHeight="true" spans="2:2">
      <c r="B90" s="76"/>
    </row>
    <row r="91" s="72" customFormat="true" customHeight="true" spans="2:2">
      <c r="B91" s="76"/>
    </row>
    <row r="92" s="72" customFormat="true" customHeight="true" spans="2:2">
      <c r="B92" s="76"/>
    </row>
    <row r="93" s="72" customFormat="true" customHeight="true" spans="2:2">
      <c r="B93" s="76"/>
    </row>
    <row r="94" s="72" customFormat="true" customHeight="true" spans="2:2">
      <c r="B94" s="76"/>
    </row>
    <row r="95" s="72" customFormat="true" customHeight="true" spans="2:2">
      <c r="B95" s="76"/>
    </row>
    <row r="96" s="72" customFormat="true" customHeight="true" spans="2:2">
      <c r="B96" s="76"/>
    </row>
    <row r="97" s="72" customFormat="true" customHeight="true" spans="2:2">
      <c r="B97" s="76"/>
    </row>
    <row r="98" s="72" customFormat="true" customHeight="true" spans="2:2">
      <c r="B98" s="76"/>
    </row>
    <row r="99" s="72" customFormat="true" customHeight="true" spans="2:2">
      <c r="B99" s="76"/>
    </row>
    <row r="100" s="72" customFormat="true" customHeight="true" spans="2:2">
      <c r="B100" s="76"/>
    </row>
    <row r="101" s="72" customFormat="true" customHeight="true" spans="2:2">
      <c r="B101" s="76"/>
    </row>
    <row r="102" s="72" customFormat="true" customHeight="true" spans="2:2">
      <c r="B102" s="76"/>
    </row>
    <row r="103" s="72" customFormat="true" customHeight="true" spans="2:2">
      <c r="B103" s="76"/>
    </row>
    <row r="104" s="72" customFormat="true" customHeight="true" spans="2:2">
      <c r="B104" s="76"/>
    </row>
    <row r="105" s="72" customFormat="true" customHeight="true" spans="2:2">
      <c r="B105" s="76"/>
    </row>
    <row r="106" s="72" customFormat="true" customHeight="true" spans="2:2">
      <c r="B106" s="76"/>
    </row>
    <row r="107" s="72" customFormat="true" customHeight="true" spans="2:2">
      <c r="B107" s="76"/>
    </row>
    <row r="108" s="72" customFormat="true" customHeight="true" spans="2:2">
      <c r="B108" s="76"/>
    </row>
    <row r="109" s="72" customFormat="true" customHeight="true" spans="2:2">
      <c r="B109" s="76"/>
    </row>
    <row r="110" s="72" customFormat="true" customHeight="true" spans="2:2">
      <c r="B110" s="76"/>
    </row>
    <row r="111" s="72" customFormat="true" customHeight="true" spans="2:2">
      <c r="B111" s="76"/>
    </row>
    <row r="112" s="72" customFormat="true" customHeight="true" spans="2:2">
      <c r="B112" s="76"/>
    </row>
    <row r="113" s="72" customFormat="true" customHeight="true" spans="2:2">
      <c r="B113" s="76"/>
    </row>
    <row r="114" s="72" customFormat="true" customHeight="true" spans="2:2">
      <c r="B114" s="76"/>
    </row>
    <row r="115" s="72" customFormat="true" customHeight="true" spans="2:2">
      <c r="B115" s="76"/>
    </row>
    <row r="116" s="72" customFormat="true" customHeight="true" spans="2:2">
      <c r="B116" s="76"/>
    </row>
    <row r="117" s="72" customFormat="true" customHeight="true" spans="2:2">
      <c r="B117" s="76"/>
    </row>
    <row r="118" s="72" customFormat="true" customHeight="true" spans="2:2">
      <c r="B118" s="76"/>
    </row>
    <row r="119" s="72" customFormat="true" customHeight="true" spans="2:2">
      <c r="B119" s="76"/>
    </row>
    <row r="120" s="72" customFormat="true" customHeight="true" spans="2:2">
      <c r="B120" s="76"/>
    </row>
    <row r="121" s="72" customFormat="true" customHeight="true" spans="2:2">
      <c r="B121" s="76"/>
    </row>
    <row r="122" s="72" customFormat="true" customHeight="true" spans="2:2">
      <c r="B122" s="76"/>
    </row>
    <row r="123" s="72" customFormat="true" customHeight="true" spans="2:2">
      <c r="B123" s="76"/>
    </row>
    <row r="124" s="72" customFormat="true" customHeight="true" spans="2:2">
      <c r="B124" s="76"/>
    </row>
    <row r="125" s="72" customFormat="true" customHeight="true" spans="2:2">
      <c r="B125" s="76"/>
    </row>
    <row r="126" s="72" customFormat="true" customHeight="true" spans="2:2">
      <c r="B126" s="76"/>
    </row>
    <row r="127" s="72" customFormat="true" customHeight="true" spans="2:2">
      <c r="B127" s="76"/>
    </row>
    <row r="128" s="72" customFormat="true" customHeight="true" spans="2:2">
      <c r="B128" s="76"/>
    </row>
    <row r="129" s="72" customFormat="true" customHeight="true" spans="2:2">
      <c r="B129" s="76"/>
    </row>
    <row r="130" s="72" customFormat="true" customHeight="true" spans="2:2">
      <c r="B130" s="76"/>
    </row>
    <row r="131" s="72" customFormat="true" customHeight="true" spans="2:2">
      <c r="B131" s="76"/>
    </row>
    <row r="132" s="72" customFormat="true" customHeight="true" spans="2:2">
      <c r="B132" s="76"/>
    </row>
    <row r="133" s="72" customFormat="true" customHeight="true" spans="2:2">
      <c r="B133" s="76"/>
    </row>
    <row r="134" s="72" customFormat="true" customHeight="true" spans="2:2">
      <c r="B134" s="76"/>
    </row>
    <row r="135" s="72" customFormat="true" customHeight="true" spans="2:2">
      <c r="B135" s="76"/>
    </row>
    <row r="136" s="72" customFormat="true" customHeight="true" spans="2:2">
      <c r="B136" s="76"/>
    </row>
    <row r="137" s="72" customFormat="true" customHeight="true" spans="2:2">
      <c r="B137" s="76"/>
    </row>
    <row r="138" s="72" customFormat="true" customHeight="true" spans="2:2">
      <c r="B138" s="76"/>
    </row>
    <row r="139" s="72" customFormat="true" customHeight="true" spans="2:2">
      <c r="B139" s="76"/>
    </row>
    <row r="140" s="72" customFormat="true" customHeight="true" spans="2:2">
      <c r="B140" s="76"/>
    </row>
    <row r="141" s="72" customFormat="true" customHeight="true" spans="2:2">
      <c r="B141" s="76"/>
    </row>
    <row r="142" s="72" customFormat="true" customHeight="true" spans="2:2">
      <c r="B142" s="76"/>
    </row>
    <row r="143" s="72" customFormat="true" customHeight="true" spans="2:2">
      <c r="B143" s="76"/>
    </row>
    <row r="144" s="72" customFormat="true" customHeight="true" spans="2:2">
      <c r="B144" s="76"/>
    </row>
    <row r="145" s="72" customFormat="true" customHeight="true" spans="2:2">
      <c r="B145" s="76"/>
    </row>
    <row r="146" s="72" customFormat="true" customHeight="true" spans="2:2">
      <c r="B146" s="76"/>
    </row>
    <row r="147" s="72" customFormat="true" customHeight="true" spans="2:2">
      <c r="B147" s="76"/>
    </row>
    <row r="148" s="72" customFormat="true" customHeight="true" spans="2:2">
      <c r="B148" s="76"/>
    </row>
    <row r="149" s="72" customFormat="true" customHeight="true" spans="2:2">
      <c r="B149" s="76"/>
    </row>
    <row r="150" s="72" customFormat="true" customHeight="true" spans="2:2">
      <c r="B150" s="76"/>
    </row>
    <row r="151" s="72" customFormat="true" customHeight="true" spans="2:2">
      <c r="B151" s="76"/>
    </row>
    <row r="152" s="72" customFormat="true" customHeight="true" spans="2:2">
      <c r="B152" s="76"/>
    </row>
    <row r="153" s="72" customFormat="true" customHeight="true" spans="2:2">
      <c r="B153" s="76"/>
    </row>
    <row r="154" s="72" customFormat="true" customHeight="true" spans="2:2">
      <c r="B154" s="76"/>
    </row>
    <row r="155" s="72" customFormat="true" customHeight="true" spans="2:2">
      <c r="B155" s="76"/>
    </row>
    <row r="156" s="72" customFormat="true" customHeight="true" spans="2:2">
      <c r="B156" s="76"/>
    </row>
    <row r="157" s="72" customFormat="true" customHeight="true" spans="2:2">
      <c r="B157" s="76"/>
    </row>
    <row r="158" s="72" customFormat="true" customHeight="true" spans="2:2">
      <c r="B158" s="76"/>
    </row>
    <row r="159" s="72" customFormat="true" customHeight="true" spans="2:2">
      <c r="B159" s="76"/>
    </row>
    <row r="160" s="72" customFormat="true" customHeight="true" spans="2:2">
      <c r="B160" s="76"/>
    </row>
    <row r="161" s="72" customFormat="true" customHeight="true" spans="2:2">
      <c r="B161" s="76"/>
    </row>
    <row r="162" s="72" customFormat="true" customHeight="true" spans="2:2">
      <c r="B162" s="76"/>
    </row>
    <row r="163" s="72" customFormat="true" customHeight="true" spans="2:2">
      <c r="B163" s="76"/>
    </row>
    <row r="164" s="72" customFormat="true" customHeight="true" spans="2:2">
      <c r="B164" s="76"/>
    </row>
    <row r="165" s="72" customFormat="true" customHeight="true" spans="2:2">
      <c r="B165" s="76"/>
    </row>
    <row r="166" s="72" customFormat="true" customHeight="true" spans="2:2">
      <c r="B166" s="76"/>
    </row>
    <row r="167" s="72" customFormat="true" customHeight="true" spans="2:2">
      <c r="B167" s="76"/>
    </row>
    <row r="168" s="72" customFormat="true" customHeight="true" spans="2:2">
      <c r="B168" s="76"/>
    </row>
    <row r="169" s="72" customFormat="true" customHeight="true" spans="2:2">
      <c r="B169" s="76"/>
    </row>
    <row r="170" s="72" customFormat="true" customHeight="true" spans="2:2">
      <c r="B170" s="76"/>
    </row>
    <row r="171" s="72" customFormat="true" customHeight="true" spans="2:2">
      <c r="B171" s="76"/>
    </row>
    <row r="172" s="72" customFormat="true" customHeight="true" spans="2:2">
      <c r="B172" s="76"/>
    </row>
    <row r="173" s="72" customFormat="true" customHeight="true" spans="2:2">
      <c r="B173" s="76"/>
    </row>
    <row r="174" s="72" customFormat="true" customHeight="true" spans="2:2">
      <c r="B174" s="76"/>
    </row>
    <row r="175" s="72" customFormat="true" customHeight="true" spans="2:2">
      <c r="B175" s="76"/>
    </row>
    <row r="176" s="72" customFormat="true" customHeight="true" spans="2:2">
      <c r="B176" s="76"/>
    </row>
    <row r="177" s="72" customFormat="true" customHeight="true" spans="2:2">
      <c r="B177" s="76"/>
    </row>
    <row r="178" s="72" customFormat="true" customHeight="true" spans="2:2">
      <c r="B178" s="76"/>
    </row>
    <row r="179" s="72" customFormat="true" customHeight="true" spans="2:2">
      <c r="B179" s="76"/>
    </row>
    <row r="180" s="72" customFormat="true" customHeight="true" spans="2:2">
      <c r="B180" s="76"/>
    </row>
    <row r="181" s="72" customFormat="true" customHeight="true" spans="2:2">
      <c r="B181" s="76"/>
    </row>
    <row r="182" s="72" customFormat="true" customHeight="true" spans="2:2">
      <c r="B182" s="76"/>
    </row>
    <row r="183" s="72" customFormat="true" customHeight="true" spans="2:2">
      <c r="B183" s="76"/>
    </row>
    <row r="184" s="72" customFormat="true" customHeight="true" spans="2:2">
      <c r="B184" s="76"/>
    </row>
    <row r="185" s="72" customFormat="true" customHeight="true" spans="2:2">
      <c r="B185" s="76"/>
    </row>
    <row r="186" s="72" customFormat="true" customHeight="true" spans="2:2">
      <c r="B186" s="76"/>
    </row>
    <row r="187" s="72" customFormat="true" customHeight="true" spans="2:2">
      <c r="B187" s="76"/>
    </row>
    <row r="188" s="72" customFormat="true" customHeight="true" spans="2:2">
      <c r="B188" s="76"/>
    </row>
    <row r="189" s="72" customFormat="true" customHeight="true" spans="2:2">
      <c r="B189" s="76"/>
    </row>
    <row r="190" s="72" customFormat="true" customHeight="true" spans="2:2">
      <c r="B190" s="76"/>
    </row>
    <row r="191" s="72" customFormat="true" customHeight="true" spans="2:2">
      <c r="B191" s="76"/>
    </row>
    <row r="192" s="72" customFormat="true" customHeight="true" spans="2:2">
      <c r="B192" s="76"/>
    </row>
    <row r="193" s="72" customFormat="true" customHeight="true" spans="2:2">
      <c r="B193" s="76"/>
    </row>
    <row r="194" s="72" customFormat="true" customHeight="true" spans="2:2">
      <c r="B194" s="76"/>
    </row>
    <row r="195" s="72" customFormat="true" customHeight="true" spans="2:2">
      <c r="B195" s="76"/>
    </row>
    <row r="196" s="72" customFormat="true" customHeight="true" spans="2:2">
      <c r="B196" s="76"/>
    </row>
    <row r="197" s="72" customFormat="true" customHeight="true" spans="2:2">
      <c r="B197" s="76"/>
    </row>
    <row r="198" s="72" customFormat="true" customHeight="true" spans="2:2">
      <c r="B198" s="76"/>
    </row>
    <row r="199" s="72" customFormat="true" customHeight="true" spans="2:2">
      <c r="B199" s="76"/>
    </row>
    <row r="200" s="72" customFormat="true" customHeight="true" spans="2:2">
      <c r="B200" s="76"/>
    </row>
    <row r="201" s="72" customFormat="true" customHeight="true" spans="2:2">
      <c r="B201" s="76"/>
    </row>
    <row r="202" s="72" customFormat="true" customHeight="true" spans="2:2">
      <c r="B202" s="76"/>
    </row>
    <row r="203" s="72" customFormat="true" customHeight="true" spans="2:2">
      <c r="B203" s="76"/>
    </row>
    <row r="204" s="72" customFormat="true" customHeight="true" spans="2:2">
      <c r="B204" s="76"/>
    </row>
    <row r="205" s="72" customFormat="true" customHeight="true" spans="2:2">
      <c r="B205" s="76"/>
    </row>
    <row r="206" s="72" customFormat="true" customHeight="true" spans="2:2">
      <c r="B206" s="76"/>
    </row>
    <row r="207" s="72" customFormat="true" customHeight="true" spans="2:2">
      <c r="B207" s="76"/>
    </row>
    <row r="208" s="72" customFormat="true" customHeight="true" spans="2:2">
      <c r="B208" s="76"/>
    </row>
    <row r="209" s="72" customFormat="true" customHeight="true" spans="2:2">
      <c r="B209" s="76"/>
    </row>
    <row r="210" s="72" customFormat="true" customHeight="true" spans="2:2">
      <c r="B210" s="76"/>
    </row>
    <row r="211" s="72" customFormat="true" customHeight="true" spans="2:2">
      <c r="B211" s="76"/>
    </row>
    <row r="212" s="72" customFormat="true" customHeight="true" spans="2:2">
      <c r="B212" s="76"/>
    </row>
    <row r="213" s="72" customFormat="true" customHeight="true" spans="2:2">
      <c r="B213" s="76"/>
    </row>
    <row r="214" s="72" customFormat="true" customHeight="true" spans="2:2">
      <c r="B214" s="76"/>
    </row>
    <row r="215" s="72" customFormat="true" customHeight="true" spans="2:2">
      <c r="B215" s="76"/>
    </row>
    <row r="216" s="72" customFormat="true" customHeight="true" spans="2:2">
      <c r="B216" s="76"/>
    </row>
    <row r="217" s="72" customFormat="true" customHeight="true" spans="2:2">
      <c r="B217" s="76"/>
    </row>
    <row r="218" s="72" customFormat="true" customHeight="true" spans="2:2">
      <c r="B218" s="76"/>
    </row>
    <row r="219" s="72" customFormat="true" customHeight="true" spans="2:2">
      <c r="B219" s="76"/>
    </row>
    <row r="220" s="72" customFormat="true" customHeight="true" spans="2:2">
      <c r="B220" s="76"/>
    </row>
    <row r="221" s="72" customFormat="true" customHeight="true" spans="2:2">
      <c r="B221" s="76"/>
    </row>
    <row r="222" s="72" customFormat="true" customHeight="true" spans="2:2">
      <c r="B222" s="76"/>
    </row>
    <row r="223" s="72" customFormat="true" customHeight="true" spans="2:2">
      <c r="B223" s="76"/>
    </row>
    <row r="224" s="72" customFormat="true" customHeight="true" spans="2:2">
      <c r="B224" s="76"/>
    </row>
    <row r="225" s="72" customFormat="true" customHeight="true" spans="2:2">
      <c r="B225" s="76"/>
    </row>
    <row r="226" s="72" customFormat="true" customHeight="true" spans="2:2">
      <c r="B226" s="76"/>
    </row>
    <row r="227" s="72" customFormat="true" customHeight="true" spans="2:2">
      <c r="B227" s="76"/>
    </row>
    <row r="228" s="72" customFormat="true" customHeight="true" spans="2:2">
      <c r="B228" s="76"/>
    </row>
    <row r="229" s="72" customFormat="true" customHeight="true" spans="2:2">
      <c r="B229" s="76"/>
    </row>
    <row r="230" s="72" customFormat="true" customHeight="true" spans="2:2">
      <c r="B230" s="76"/>
    </row>
    <row r="231" s="72" customFormat="true" customHeight="true" spans="2:2">
      <c r="B231" s="76"/>
    </row>
    <row r="232" s="72" customFormat="true" customHeight="true" spans="2:2">
      <c r="B232" s="76"/>
    </row>
    <row r="233" s="72" customFormat="true" customHeight="true" spans="2:2">
      <c r="B233" s="76"/>
    </row>
    <row r="234" s="72" customFormat="true" customHeight="true" spans="2:2">
      <c r="B234" s="76"/>
    </row>
    <row r="235" s="72" customFormat="true" customHeight="true" spans="2:2">
      <c r="B235" s="76"/>
    </row>
    <row r="236" s="72" customFormat="true" customHeight="true" spans="2:2">
      <c r="B236" s="76"/>
    </row>
    <row r="237" s="72" customFormat="true" customHeight="true" spans="2:2">
      <c r="B237" s="76"/>
    </row>
    <row r="238" s="72" customFormat="true" customHeight="true" spans="2:2">
      <c r="B238" s="76"/>
    </row>
    <row r="239" s="72" customFormat="true" customHeight="true" spans="2:2">
      <c r="B239" s="76"/>
    </row>
    <row r="240" s="72" customFormat="true" customHeight="true" spans="2:2">
      <c r="B240" s="76"/>
    </row>
    <row r="241" s="72" customFormat="true" customHeight="true" spans="2:2">
      <c r="B241" s="76"/>
    </row>
    <row r="242" s="72" customFormat="true" customHeight="true" spans="2:2">
      <c r="B242" s="76"/>
    </row>
    <row r="243" s="72" customFormat="true" customHeight="true" spans="2:2">
      <c r="B243" s="76"/>
    </row>
    <row r="244" s="72" customFormat="true" customHeight="true" spans="2:2">
      <c r="B244" s="76"/>
    </row>
    <row r="245" s="72" customFormat="true" customHeight="true" spans="2:2">
      <c r="B245" s="76"/>
    </row>
    <row r="246" s="72" customFormat="true" customHeight="true" spans="2:2">
      <c r="B246" s="76"/>
    </row>
    <row r="247" s="72" customFormat="true" customHeight="true" spans="2:2">
      <c r="B247" s="76"/>
    </row>
    <row r="248" s="72" customFormat="true" customHeight="true" spans="2:2">
      <c r="B248" s="76"/>
    </row>
    <row r="249" s="72" customFormat="true" customHeight="true" spans="2:2">
      <c r="B249" s="76"/>
    </row>
    <row r="250" s="72" customFormat="true" customHeight="true" spans="2:2">
      <c r="B250" s="76"/>
    </row>
    <row r="251" s="72" customFormat="true" customHeight="true" spans="2:2">
      <c r="B251" s="76"/>
    </row>
    <row r="252" s="72" customFormat="true" customHeight="true" spans="2:2">
      <c r="B252" s="76"/>
    </row>
    <row r="253" s="72" customFormat="true" customHeight="true" spans="2:2">
      <c r="B253" s="76"/>
    </row>
    <row r="254" s="72" customFormat="true" customHeight="true" spans="2:2">
      <c r="B254" s="76"/>
    </row>
    <row r="255" s="72" customFormat="true" customHeight="true" spans="2:2">
      <c r="B255" s="76"/>
    </row>
    <row r="256" s="72" customFormat="true" customHeight="true" spans="2:2">
      <c r="B256" s="76"/>
    </row>
    <row r="257" s="72" customFormat="true" customHeight="true" spans="2:2">
      <c r="B257" s="76"/>
    </row>
    <row r="258" s="72" customFormat="true" customHeight="true" spans="2:2">
      <c r="B258" s="76"/>
    </row>
    <row r="259" s="72" customFormat="true" customHeight="true" spans="2:2">
      <c r="B259" s="76"/>
    </row>
    <row r="260" s="72" customFormat="true" customHeight="true" spans="2:2">
      <c r="B260" s="76"/>
    </row>
    <row r="261" s="72" customFormat="true" customHeight="true" spans="2:2">
      <c r="B261" s="76"/>
    </row>
    <row r="262" s="72" customFormat="true" customHeight="true" spans="2:2">
      <c r="B262" s="76"/>
    </row>
    <row r="263" s="72" customFormat="true" customHeight="true" spans="2:2">
      <c r="B263" s="76"/>
    </row>
    <row r="264" s="72" customFormat="true" customHeight="true" spans="2:2">
      <c r="B264" s="76"/>
    </row>
    <row r="265" s="72" customFormat="true" customHeight="true" spans="2:2">
      <c r="B265" s="76"/>
    </row>
    <row r="266" s="72" customFormat="true" customHeight="true" spans="2:2">
      <c r="B266" s="76"/>
    </row>
    <row r="267" s="72" customFormat="true" customHeight="true" spans="2:2">
      <c r="B267" s="76"/>
    </row>
    <row r="268" s="72" customFormat="true" customHeight="true" spans="2:2">
      <c r="B268" s="76"/>
    </row>
    <row r="269" s="72" customFormat="true" customHeight="true" spans="2:2">
      <c r="B269" s="76"/>
    </row>
    <row r="270" s="72" customFormat="true" customHeight="true" spans="2:2">
      <c r="B270" s="76"/>
    </row>
    <row r="271" s="72" customFormat="true" customHeight="true" spans="2:2">
      <c r="B271" s="76"/>
    </row>
    <row r="272" s="72" customFormat="true" customHeight="true" spans="2:2">
      <c r="B272" s="76"/>
    </row>
    <row r="273" s="72" customFormat="true" customHeight="true" spans="2:2">
      <c r="B273" s="76"/>
    </row>
    <row r="274" s="72" customFormat="true" customHeight="true" spans="2:2">
      <c r="B274" s="76"/>
    </row>
    <row r="275" s="72" customFormat="true" customHeight="true" spans="2:2">
      <c r="B275" s="76"/>
    </row>
    <row r="276" s="72" customFormat="true" customHeight="true" spans="2:2">
      <c r="B276" s="76"/>
    </row>
    <row r="277" s="72" customFormat="true" customHeight="true" spans="2:2">
      <c r="B277" s="76"/>
    </row>
    <row r="278" s="72" customFormat="true" customHeight="true" spans="2:2">
      <c r="B278" s="76"/>
    </row>
    <row r="279" s="72" customFormat="true" customHeight="true" spans="2:2">
      <c r="B279" s="76"/>
    </row>
    <row r="280" s="72" customFormat="true" customHeight="true" spans="2:2">
      <c r="B280" s="76"/>
    </row>
    <row r="281" s="72" customFormat="true" customHeight="true" spans="2:2">
      <c r="B281" s="76"/>
    </row>
    <row r="282" s="72" customFormat="true" customHeight="true" spans="2:2">
      <c r="B282" s="76"/>
    </row>
    <row r="283" s="72" customFormat="true" customHeight="true" spans="2:2">
      <c r="B283" s="76"/>
    </row>
    <row r="284" s="72" customFormat="true" customHeight="true" spans="2:2">
      <c r="B284" s="76"/>
    </row>
    <row r="285" s="72" customFormat="true" customHeight="true" spans="2:2">
      <c r="B285" s="76"/>
    </row>
    <row r="286" s="72" customFormat="true" customHeight="true" spans="2:2">
      <c r="B286" s="76"/>
    </row>
    <row r="287" s="72" customFormat="true" customHeight="true" spans="2:2">
      <c r="B287" s="76"/>
    </row>
    <row r="288" s="72" customFormat="true" customHeight="true" spans="2:2">
      <c r="B288" s="76"/>
    </row>
    <row r="289" s="72" customFormat="true" customHeight="true" spans="2:2">
      <c r="B289" s="76"/>
    </row>
    <row r="290" s="72" customFormat="true" customHeight="true" spans="2:2">
      <c r="B290" s="76"/>
    </row>
    <row r="291" s="72" customFormat="true" customHeight="true" spans="2:2">
      <c r="B291" s="76"/>
    </row>
    <row r="292" s="72" customFormat="true" customHeight="true" spans="2:2">
      <c r="B292" s="76"/>
    </row>
    <row r="293" s="72" customFormat="true" customHeight="true" spans="2:2">
      <c r="B293" s="76"/>
    </row>
    <row r="294" s="72" customFormat="true" customHeight="true" spans="2:2">
      <c r="B294" s="76"/>
    </row>
    <row r="295" s="72" customFormat="true" customHeight="true" spans="2:2">
      <c r="B295" s="76"/>
    </row>
    <row r="296" s="72" customFormat="true" customHeight="true" spans="2:2">
      <c r="B296" s="76"/>
    </row>
    <row r="297" s="72" customFormat="true" customHeight="true" spans="2:2">
      <c r="B297" s="76"/>
    </row>
    <row r="298" s="72" customFormat="true" customHeight="true" spans="2:2">
      <c r="B298" s="76"/>
    </row>
    <row r="299" s="72" customFormat="true" customHeight="true" spans="2:2">
      <c r="B299" s="76"/>
    </row>
    <row r="300" s="72" customFormat="true" customHeight="true" spans="2:2">
      <c r="B300" s="76"/>
    </row>
    <row r="301" s="72" customFormat="true" customHeight="true" spans="2:2">
      <c r="B301" s="76"/>
    </row>
    <row r="302" s="72" customFormat="true" customHeight="true" spans="2:2">
      <c r="B302" s="76"/>
    </row>
    <row r="303" s="72" customFormat="true" customHeight="true" spans="2:2">
      <c r="B303" s="76"/>
    </row>
    <row r="304" s="72" customFormat="true" customHeight="true" spans="2:2">
      <c r="B304" s="76"/>
    </row>
    <row r="305" s="72" customFormat="true" customHeight="true" spans="2:2">
      <c r="B305" s="76"/>
    </row>
    <row r="306" s="72" customFormat="true" customHeight="true" spans="2:2">
      <c r="B306" s="76"/>
    </row>
    <row r="307" s="72" customFormat="true" customHeight="true" spans="2:2">
      <c r="B307" s="76"/>
    </row>
    <row r="308" s="72" customFormat="true" customHeight="true" spans="2:2">
      <c r="B308" s="76"/>
    </row>
    <row r="309" s="72" customFormat="true" customHeight="true" spans="2:2">
      <c r="B309" s="76"/>
    </row>
    <row r="310" s="72" customFormat="true" customHeight="true" spans="2:2">
      <c r="B310" s="76"/>
    </row>
    <row r="311" s="72" customFormat="true" customHeight="true" spans="2:2">
      <c r="B311" s="76"/>
    </row>
    <row r="312" s="72" customFormat="true" customHeight="true" spans="2:2">
      <c r="B312" s="76"/>
    </row>
    <row r="313" s="72" customFormat="true" customHeight="true" spans="2:2">
      <c r="B313" s="76"/>
    </row>
    <row r="314" s="72" customFormat="true" customHeight="true" spans="2:2">
      <c r="B314" s="76"/>
    </row>
    <row r="315" s="72" customFormat="true" customHeight="true" spans="2:2">
      <c r="B315" s="76"/>
    </row>
    <row r="316" s="72" customFormat="true" customHeight="true" spans="2:2">
      <c r="B316" s="76"/>
    </row>
    <row r="317" s="72" customFormat="true" customHeight="true" spans="2:2">
      <c r="B317" s="76"/>
    </row>
    <row r="318" s="72" customFormat="true" customHeight="true" spans="2:2">
      <c r="B318" s="76"/>
    </row>
    <row r="319" s="72" customFormat="true" customHeight="true" spans="2:2">
      <c r="B319" s="76"/>
    </row>
    <row r="320" s="72" customFormat="true" customHeight="true" spans="2:2">
      <c r="B320" s="76"/>
    </row>
    <row r="321" s="72" customFormat="true" customHeight="true" spans="2:2">
      <c r="B321" s="76"/>
    </row>
    <row r="322" s="72" customFormat="true" customHeight="true" spans="2:2">
      <c r="B322" s="76"/>
    </row>
    <row r="323" s="72" customFormat="true" customHeight="true" spans="2:2">
      <c r="B323" s="76"/>
    </row>
    <row r="324" s="72" customFormat="true" customHeight="true" spans="2:2">
      <c r="B324" s="76"/>
    </row>
    <row r="325" s="72" customFormat="true" customHeight="true" spans="2:2">
      <c r="B325" s="76"/>
    </row>
    <row r="326" s="72" customFormat="true" customHeight="true" spans="2:2">
      <c r="B326" s="76"/>
    </row>
    <row r="327" s="72" customFormat="true" customHeight="true" spans="2:2">
      <c r="B327" s="76"/>
    </row>
    <row r="328" s="72" customFormat="true" customHeight="true" spans="2:2">
      <c r="B328" s="76"/>
    </row>
    <row r="329" s="72" customFormat="true" customHeight="true" spans="2:2">
      <c r="B329" s="76"/>
    </row>
    <row r="330" s="72" customFormat="true" customHeight="true" spans="2:2">
      <c r="B330" s="76"/>
    </row>
    <row r="331" s="72" customFormat="true" customHeight="true" spans="2:2">
      <c r="B331" s="76"/>
    </row>
    <row r="332" s="72" customFormat="true" customHeight="true" spans="2:2">
      <c r="B332" s="76"/>
    </row>
    <row r="333" s="72" customFormat="true" customHeight="true" spans="2:2">
      <c r="B333" s="76"/>
    </row>
    <row r="334" s="72" customFormat="true" customHeight="true" spans="2:2">
      <c r="B334" s="76"/>
    </row>
    <row r="335" s="72" customFormat="true" customHeight="true" spans="2:2">
      <c r="B335" s="76"/>
    </row>
    <row r="336" s="72" customFormat="true" customHeight="true" spans="2:2">
      <c r="B336" s="76"/>
    </row>
    <row r="337" s="72" customFormat="true" customHeight="true" spans="2:2">
      <c r="B337" s="76"/>
    </row>
    <row r="338" s="72" customFormat="true" customHeight="true" spans="2:2">
      <c r="B338" s="76"/>
    </row>
    <row r="339" s="72" customFormat="true" customHeight="true" spans="2:2">
      <c r="B339" s="76"/>
    </row>
    <row r="340" s="72" customFormat="true" customHeight="true" spans="2:2">
      <c r="B340" s="76"/>
    </row>
    <row r="341" s="72" customFormat="true" customHeight="true" spans="2:2">
      <c r="B341" s="76"/>
    </row>
    <row r="342" s="72" customFormat="true" customHeight="true" spans="2:2">
      <c r="B342" s="76"/>
    </row>
    <row r="343" s="72" customFormat="true" customHeight="true" spans="2:2">
      <c r="B343" s="76"/>
    </row>
    <row r="344" s="72" customFormat="true" customHeight="true" spans="2:2">
      <c r="B344" s="76"/>
    </row>
    <row r="345" s="72" customFormat="true" customHeight="true" spans="2:2">
      <c r="B345" s="76"/>
    </row>
    <row r="346" s="72" customFormat="true" customHeight="true" spans="2:2">
      <c r="B346" s="76"/>
    </row>
    <row r="347" s="72" customFormat="true" customHeight="true" spans="2:2">
      <c r="B347" s="76"/>
    </row>
    <row r="348" s="72" customFormat="true" customHeight="true" spans="2:2">
      <c r="B348" s="76"/>
    </row>
    <row r="349" s="72" customFormat="true" customHeight="true" spans="2:2">
      <c r="B349" s="76"/>
    </row>
    <row r="350" s="72" customFormat="true" customHeight="true" spans="2:2">
      <c r="B350" s="76"/>
    </row>
    <row r="351" s="72" customFormat="true" customHeight="true" spans="2:2">
      <c r="B351" s="76"/>
    </row>
    <row r="352" s="72" customFormat="true" customHeight="true" spans="2:2">
      <c r="B352" s="76"/>
    </row>
    <row r="353" s="72" customFormat="true" customHeight="true" spans="2:2">
      <c r="B353" s="76"/>
    </row>
    <row r="354" s="72" customFormat="true" customHeight="true" spans="2:2">
      <c r="B354" s="76"/>
    </row>
    <row r="355" s="72" customFormat="true" customHeight="true" spans="2:2">
      <c r="B355" s="76"/>
    </row>
    <row r="356" s="72" customFormat="true" customHeight="true" spans="2:2">
      <c r="B356" s="76"/>
    </row>
    <row r="357" s="72" customFormat="true" customHeight="true" spans="2:2">
      <c r="B357" s="76"/>
    </row>
    <row r="358" s="72" customFormat="true" customHeight="true" spans="2:2">
      <c r="B358" s="76"/>
    </row>
    <row r="359" s="72" customFormat="true" customHeight="true" spans="2:2">
      <c r="B359" s="76"/>
    </row>
    <row r="360" s="72" customFormat="true" customHeight="true" spans="2:2">
      <c r="B360" s="76"/>
    </row>
    <row r="361" s="72" customFormat="true" customHeight="true" spans="2:2">
      <c r="B361" s="76"/>
    </row>
    <row r="362" s="72" customFormat="true" customHeight="true" spans="2:2">
      <c r="B362" s="76"/>
    </row>
    <row r="363" s="72" customFormat="true" customHeight="true" spans="2:2">
      <c r="B363" s="76"/>
    </row>
    <row r="364" s="72" customFormat="true" customHeight="true" spans="2:2">
      <c r="B364" s="76"/>
    </row>
    <row r="365" s="72" customFormat="true" customHeight="true" spans="2:2">
      <c r="B365" s="76"/>
    </row>
    <row r="366" s="72" customFormat="true" customHeight="true" spans="2:2">
      <c r="B366" s="76"/>
    </row>
    <row r="367" s="72" customFormat="true" customHeight="true" spans="2:2">
      <c r="B367" s="76"/>
    </row>
    <row r="368" s="72" customFormat="true" customHeight="true" spans="2:2">
      <c r="B368" s="76"/>
    </row>
    <row r="369" s="72" customFormat="true" customHeight="true" spans="2:2">
      <c r="B369" s="76"/>
    </row>
    <row r="370" s="72" customFormat="true" customHeight="true" spans="2:2">
      <c r="B370" s="76"/>
    </row>
    <row r="371" s="72" customFormat="true" customHeight="true" spans="2:2">
      <c r="B371" s="76"/>
    </row>
    <row r="372" s="72" customFormat="true" customHeight="true" spans="2:2">
      <c r="B372" s="76"/>
    </row>
    <row r="373" s="72" customFormat="true" customHeight="true" spans="2:2">
      <c r="B373" s="76"/>
    </row>
    <row r="374" s="72" customFormat="true" customHeight="true" spans="2:2">
      <c r="B374" s="76"/>
    </row>
    <row r="375" s="72" customFormat="true" customHeight="true" spans="2:2">
      <c r="B375" s="76"/>
    </row>
    <row r="376" s="72" customFormat="true" customHeight="true" spans="2:2">
      <c r="B376" s="76"/>
    </row>
    <row r="377" s="72" customFormat="true" customHeight="true" spans="2:2">
      <c r="B377" s="76"/>
    </row>
    <row r="378" s="72" customFormat="true" customHeight="true" spans="2:2">
      <c r="B378" s="76"/>
    </row>
    <row r="379" s="72" customFormat="true" customHeight="true" spans="2:2">
      <c r="B379" s="76"/>
    </row>
    <row r="380" s="72" customFormat="true" customHeight="true" spans="2:2">
      <c r="B380" s="76"/>
    </row>
    <row r="381" s="72" customFormat="true" customHeight="true" spans="2:2">
      <c r="B381" s="76"/>
    </row>
    <row r="382" s="72" customFormat="true" customHeight="true" spans="2:2">
      <c r="B382" s="76"/>
    </row>
    <row r="383" s="72" customFormat="true" customHeight="true" spans="2:2">
      <c r="B383" s="76"/>
    </row>
    <row r="384" s="72" customFormat="true" customHeight="true" spans="2:2">
      <c r="B384" s="76"/>
    </row>
    <row r="385" s="72" customFormat="true" customHeight="true" spans="2:2">
      <c r="B385" s="76"/>
    </row>
    <row r="386" s="72" customFormat="true" customHeight="true" spans="2:2">
      <c r="B386" s="76"/>
    </row>
    <row r="387" s="72" customFormat="true" customHeight="true" spans="2:2">
      <c r="B387" s="76"/>
    </row>
    <row r="388" s="72" customFormat="true" customHeight="true" spans="2:2">
      <c r="B388" s="76"/>
    </row>
    <row r="389" s="72" customFormat="true" customHeight="true" spans="2:2">
      <c r="B389" s="76"/>
    </row>
    <row r="390" s="72" customFormat="true" customHeight="true" spans="2:2">
      <c r="B390" s="76"/>
    </row>
    <row r="391" s="72" customFormat="true" customHeight="true" spans="2:2">
      <c r="B391" s="76"/>
    </row>
    <row r="392" s="72" customFormat="true" customHeight="true" spans="2:2">
      <c r="B392" s="76"/>
    </row>
    <row r="393" s="72" customFormat="true" customHeight="true" spans="2:2">
      <c r="B393" s="76"/>
    </row>
    <row r="394" s="72" customFormat="true" customHeight="true" spans="2:2">
      <c r="B394" s="76"/>
    </row>
    <row r="395" s="72" customFormat="true" customHeight="true" spans="2:2">
      <c r="B395" s="76"/>
    </row>
    <row r="396" s="72" customFormat="true" customHeight="true" spans="2:2">
      <c r="B396" s="76"/>
    </row>
    <row r="397" s="72" customFormat="true" customHeight="true" spans="2:2">
      <c r="B397" s="76"/>
    </row>
    <row r="398" s="72" customFormat="true" customHeight="true" spans="2:2">
      <c r="B398" s="76"/>
    </row>
    <row r="399" s="72" customFormat="true" customHeight="true" spans="2:2">
      <c r="B399" s="76"/>
    </row>
    <row r="400" s="72" customFormat="true" customHeight="true" spans="2:2">
      <c r="B400" s="76"/>
    </row>
    <row r="401" s="72" customFormat="true" customHeight="true" spans="2:2">
      <c r="B401" s="76"/>
    </row>
    <row r="402" s="72" customFormat="true" customHeight="true" spans="2:2">
      <c r="B402" s="76"/>
    </row>
    <row r="403" s="72" customFormat="true" customHeight="true" spans="2:2">
      <c r="B403" s="76"/>
    </row>
    <row r="404" s="72" customFormat="true" customHeight="true" spans="2:2">
      <c r="B404" s="76"/>
    </row>
    <row r="405" s="72" customFormat="true" customHeight="true" spans="2:2">
      <c r="B405" s="76"/>
    </row>
    <row r="406" s="72" customFormat="true" customHeight="true" spans="2:2">
      <c r="B406" s="76"/>
    </row>
    <row r="407" s="72" customFormat="true" customHeight="true" spans="2:2">
      <c r="B407" s="76"/>
    </row>
    <row r="408" s="72" customFormat="true" customHeight="true" spans="2:2">
      <c r="B408" s="76"/>
    </row>
    <row r="409" s="72" customFormat="true" customHeight="true" spans="2:2">
      <c r="B409" s="76"/>
    </row>
    <row r="410" s="72" customFormat="true" customHeight="true" spans="2:2">
      <c r="B410" s="76"/>
    </row>
    <row r="411" s="72" customFormat="true" customHeight="true" spans="2:2">
      <c r="B411" s="76"/>
    </row>
    <row r="412" s="72" customFormat="true" customHeight="true" spans="2:2">
      <c r="B412" s="76"/>
    </row>
    <row r="413" s="72" customFormat="true" customHeight="true" spans="2:2">
      <c r="B413" s="76"/>
    </row>
    <row r="414" s="72" customFormat="true" customHeight="true" spans="2:2">
      <c r="B414" s="76"/>
    </row>
    <row r="415" s="72" customFormat="true" customHeight="true" spans="2:2">
      <c r="B415" s="76"/>
    </row>
    <row r="416" s="72" customFormat="true" customHeight="true" spans="2:2">
      <c r="B416" s="76"/>
    </row>
    <row r="417" s="72" customFormat="true" customHeight="true" spans="2:2">
      <c r="B417" s="76"/>
    </row>
    <row r="418" s="72" customFormat="true" customHeight="true" spans="2:2">
      <c r="B418" s="76"/>
    </row>
    <row r="419" s="72" customFormat="true" customHeight="true" spans="2:2">
      <c r="B419" s="76"/>
    </row>
    <row r="420" s="72" customFormat="true" customHeight="true" spans="2:2">
      <c r="B420" s="76"/>
    </row>
    <row r="421" s="72" customFormat="true" customHeight="true" spans="2:2">
      <c r="B421" s="76"/>
    </row>
    <row r="422" s="72" customFormat="true" customHeight="true" spans="2:2">
      <c r="B422" s="76"/>
    </row>
    <row r="423" s="72" customFormat="true" customHeight="true" spans="2:2">
      <c r="B423" s="76"/>
    </row>
    <row r="424" s="72" customFormat="true" customHeight="true" spans="2:2">
      <c r="B424" s="76"/>
    </row>
    <row r="425" s="72" customFormat="true" customHeight="true" spans="2:2">
      <c r="B425" s="76"/>
    </row>
    <row r="426" s="72" customFormat="true" customHeight="true" spans="2:2">
      <c r="B426" s="76"/>
    </row>
    <row r="427" s="72" customFormat="true" customHeight="true" spans="2:2">
      <c r="B427" s="76"/>
    </row>
    <row r="428" s="72" customFormat="true" customHeight="true" spans="2:2">
      <c r="B428" s="76"/>
    </row>
    <row r="429" s="72" customFormat="true" customHeight="true" spans="2:2">
      <c r="B429" s="76"/>
    </row>
    <row r="430" s="72" customFormat="true" customHeight="true" spans="2:2">
      <c r="B430" s="76"/>
    </row>
    <row r="431" s="72" customFormat="true" customHeight="true" spans="2:2">
      <c r="B431" s="76"/>
    </row>
    <row r="432" s="72" customFormat="true" customHeight="true" spans="2:2">
      <c r="B432" s="76"/>
    </row>
    <row r="433" s="72" customFormat="true" customHeight="true" spans="2:2">
      <c r="B433" s="76"/>
    </row>
    <row r="434" s="72" customFormat="true" customHeight="true" spans="2:2">
      <c r="B434" s="76"/>
    </row>
    <row r="435" s="72" customFormat="true" customHeight="true" spans="2:2">
      <c r="B435" s="76"/>
    </row>
    <row r="436" s="72" customFormat="true" customHeight="true" spans="2:2">
      <c r="B436" s="76"/>
    </row>
    <row r="437" s="72" customFormat="true" customHeight="true" spans="2:2">
      <c r="B437" s="76"/>
    </row>
    <row r="438" s="72" customFormat="true" customHeight="true" spans="2:2">
      <c r="B438" s="76"/>
    </row>
    <row r="439" s="72" customFormat="true" customHeight="true" spans="2:2">
      <c r="B439" s="76"/>
    </row>
    <row r="440" s="72" customFormat="true" customHeight="true" spans="2:2">
      <c r="B440" s="76"/>
    </row>
    <row r="441" s="72" customFormat="true" customHeight="true" spans="2:2">
      <c r="B441" s="76"/>
    </row>
    <row r="442" s="72" customFormat="true" customHeight="true" spans="2:2">
      <c r="B442" s="76"/>
    </row>
    <row r="443" s="72" customFormat="true" customHeight="true" spans="2:2">
      <c r="B443" s="76"/>
    </row>
    <row r="444" s="72" customFormat="true" customHeight="true" spans="2:2">
      <c r="B444" s="76"/>
    </row>
    <row r="445" s="72" customFormat="true" customHeight="true" spans="2:2">
      <c r="B445" s="76"/>
    </row>
    <row r="446" s="72" customFormat="true" customHeight="true" spans="2:2">
      <c r="B446" s="76"/>
    </row>
    <row r="447" s="72" customFormat="true" customHeight="true" spans="2:2">
      <c r="B447" s="76"/>
    </row>
    <row r="448" s="72" customFormat="true" customHeight="true" spans="2:2">
      <c r="B448" s="76"/>
    </row>
    <row r="449" s="72" customFormat="true" customHeight="true" spans="2:2">
      <c r="B449" s="76"/>
    </row>
    <row r="450" s="72" customFormat="true" customHeight="true" spans="2:2">
      <c r="B450" s="76"/>
    </row>
    <row r="451" s="72" customFormat="true" customHeight="true" spans="2:2">
      <c r="B451" s="76"/>
    </row>
    <row r="452" s="72" customFormat="true" customHeight="true" spans="2:2">
      <c r="B452" s="76"/>
    </row>
    <row r="453" s="72" customFormat="true" customHeight="true" spans="2:2">
      <c r="B453" s="76"/>
    </row>
    <row r="454" s="72" customFormat="true" customHeight="true" spans="2:2">
      <c r="B454" s="76"/>
    </row>
    <row r="455" s="72" customFormat="true" customHeight="true" spans="2:2">
      <c r="B455" s="76"/>
    </row>
    <row r="456" s="72" customFormat="true" customHeight="true" spans="2:2">
      <c r="B456" s="76"/>
    </row>
    <row r="457" s="72" customFormat="true" customHeight="true" spans="2:2">
      <c r="B457" s="76"/>
    </row>
    <row r="458" s="72" customFormat="true" customHeight="true" spans="2:2">
      <c r="B458" s="76"/>
    </row>
    <row r="459" s="72" customFormat="true" customHeight="true" spans="2:2">
      <c r="B459" s="76"/>
    </row>
    <row r="460" s="72" customFormat="true" customHeight="true" spans="2:2">
      <c r="B460" s="76"/>
    </row>
    <row r="461" s="72" customFormat="true" customHeight="true" spans="2:2">
      <c r="B461" s="76"/>
    </row>
    <row r="462" s="72" customFormat="true" customHeight="true" spans="2:2">
      <c r="B462" s="76"/>
    </row>
    <row r="463" s="72" customFormat="true" customHeight="true" spans="2:2">
      <c r="B463" s="76"/>
    </row>
    <row r="464" s="72" customFormat="true" customHeight="true" spans="2:2">
      <c r="B464" s="76"/>
    </row>
    <row r="465" s="72" customFormat="true" customHeight="true" spans="2:2">
      <c r="B465" s="76"/>
    </row>
    <row r="466" s="72" customFormat="true" customHeight="true" spans="2:2">
      <c r="B466" s="76"/>
    </row>
    <row r="467" s="72" customFormat="true" customHeight="true" spans="2:2">
      <c r="B467" s="76"/>
    </row>
    <row r="468" s="72" customFormat="true" customHeight="true" spans="2:2">
      <c r="B468" s="76"/>
    </row>
    <row r="469" s="72" customFormat="true" customHeight="true" spans="2:2">
      <c r="B469" s="76"/>
    </row>
    <row r="470" s="72" customFormat="true" customHeight="true" spans="2:2">
      <c r="B470" s="76"/>
    </row>
    <row r="471" s="72" customFormat="true" customHeight="true" spans="2:2">
      <c r="B471" s="76"/>
    </row>
    <row r="472" s="72" customFormat="true" customHeight="true" spans="2:2">
      <c r="B472" s="76"/>
    </row>
    <row r="473" s="72" customFormat="true" customHeight="true" spans="2:2">
      <c r="B473" s="76"/>
    </row>
    <row r="474" s="72" customFormat="true" customHeight="true" spans="2:2">
      <c r="B474" s="76"/>
    </row>
    <row r="475" s="72" customFormat="true" customHeight="true" spans="2:2">
      <c r="B475" s="76"/>
    </row>
    <row r="476" s="72" customFormat="true" customHeight="true" spans="2:2">
      <c r="B476" s="76"/>
    </row>
    <row r="477" s="72" customFormat="true" customHeight="true" spans="2:2">
      <c r="B477" s="76"/>
    </row>
    <row r="478" s="72" customFormat="true" customHeight="true" spans="2:2">
      <c r="B478" s="76"/>
    </row>
    <row r="479" s="72" customFormat="true" customHeight="true" spans="2:2">
      <c r="B479" s="76"/>
    </row>
    <row r="480" s="72" customFormat="true" customHeight="true" spans="2:2">
      <c r="B480" s="76"/>
    </row>
    <row r="481" s="72" customFormat="true" customHeight="true" spans="2:2">
      <c r="B481" s="76"/>
    </row>
    <row r="482" s="72" customFormat="true" customHeight="true" spans="2:2">
      <c r="B482" s="76"/>
    </row>
    <row r="483" s="72" customFormat="true" customHeight="true" spans="2:2">
      <c r="B483" s="76"/>
    </row>
    <row r="484" s="72" customFormat="true" customHeight="true" spans="2:2">
      <c r="B484" s="76"/>
    </row>
    <row r="485" s="72" customFormat="true" customHeight="true" spans="2:2">
      <c r="B485" s="76"/>
    </row>
    <row r="486" s="72" customFormat="true" customHeight="true" spans="2:2">
      <c r="B486" s="76"/>
    </row>
    <row r="487" s="72" customFormat="true" customHeight="true" spans="2:2">
      <c r="B487" s="76"/>
    </row>
    <row r="488" s="72" customFormat="true" customHeight="true" spans="2:2">
      <c r="B488" s="76"/>
    </row>
    <row r="489" s="72" customFormat="true" customHeight="true" spans="2:2">
      <c r="B489" s="76"/>
    </row>
    <row r="490" s="72" customFormat="true" customHeight="true" spans="2:2">
      <c r="B490" s="76"/>
    </row>
    <row r="491" s="72" customFormat="true" customHeight="true" spans="2:2">
      <c r="B491" s="76"/>
    </row>
    <row r="492" s="72" customFormat="true" customHeight="true" spans="2:2">
      <c r="B492" s="76"/>
    </row>
    <row r="493" s="72" customFormat="true" customHeight="true" spans="2:2">
      <c r="B493" s="76"/>
    </row>
    <row r="494" s="72" customFormat="true" customHeight="true" spans="2:2">
      <c r="B494" s="76"/>
    </row>
    <row r="495" s="72" customFormat="true" customHeight="true" spans="2:2">
      <c r="B495" s="76"/>
    </row>
    <row r="496" s="72" customFormat="true" customHeight="true" spans="2:2">
      <c r="B496" s="76"/>
    </row>
    <row r="497" s="72" customFormat="true" customHeight="true" spans="2:2">
      <c r="B497" s="76"/>
    </row>
    <row r="498" s="72" customFormat="true" customHeight="true" spans="2:2">
      <c r="B498" s="76"/>
    </row>
    <row r="499" s="72" customFormat="true" customHeight="true" spans="2:2">
      <c r="B499" s="76"/>
    </row>
    <row r="500" s="72" customFormat="true" customHeight="true" spans="2:2">
      <c r="B500" s="76"/>
    </row>
    <row r="501" s="72" customFormat="true" customHeight="true" spans="2:2">
      <c r="B501" s="76"/>
    </row>
    <row r="502" s="72" customFormat="true" customHeight="true" spans="2:2">
      <c r="B502" s="76"/>
    </row>
    <row r="503" s="72" customFormat="true" customHeight="true" spans="2:2">
      <c r="B503" s="76"/>
    </row>
    <row r="504" s="72" customFormat="true" customHeight="true" spans="2:2">
      <c r="B504" s="76"/>
    </row>
    <row r="505" s="72" customFormat="true" customHeight="true" spans="2:2">
      <c r="B505" s="76"/>
    </row>
    <row r="506" s="72" customFormat="true" customHeight="true" spans="2:2">
      <c r="B506" s="76"/>
    </row>
    <row r="507" s="72" customFormat="true" customHeight="true" spans="2:2">
      <c r="B507" s="76"/>
    </row>
    <row r="508" s="72" customFormat="true" customHeight="true" spans="2:2">
      <c r="B508" s="76"/>
    </row>
    <row r="509" s="72" customFormat="true" customHeight="true" spans="2:2">
      <c r="B509" s="76"/>
    </row>
    <row r="510" s="72" customFormat="true" customHeight="true" spans="2:2">
      <c r="B510" s="76"/>
    </row>
    <row r="511" s="72" customFormat="true" customHeight="true" spans="2:2">
      <c r="B511" s="76"/>
    </row>
    <row r="512" s="72" customFormat="true" customHeight="true" spans="2:2">
      <c r="B512" s="76"/>
    </row>
    <row r="513" s="72" customFormat="true" customHeight="true" spans="2:2">
      <c r="B513" s="76"/>
    </row>
    <row r="514" s="72" customFormat="true" customHeight="true" spans="2:2">
      <c r="B514" s="76"/>
    </row>
    <row r="515" s="72" customFormat="true" customHeight="true" spans="2:2">
      <c r="B515" s="76"/>
    </row>
    <row r="516" s="72" customFormat="true" customHeight="true" spans="2:2">
      <c r="B516" s="76"/>
    </row>
    <row r="517" s="72" customFormat="true" customHeight="true" spans="2:2">
      <c r="B517" s="76"/>
    </row>
    <row r="518" s="72" customFormat="true" customHeight="true" spans="2:2">
      <c r="B518" s="76"/>
    </row>
    <row r="519" s="72" customFormat="true" customHeight="true" spans="2:2">
      <c r="B519" s="76"/>
    </row>
    <row r="520" s="72" customFormat="true" customHeight="true" spans="2:2">
      <c r="B520" s="76"/>
    </row>
    <row r="521" s="72" customFormat="true" customHeight="true" spans="2:2">
      <c r="B521" s="76"/>
    </row>
    <row r="522" s="72" customFormat="true" customHeight="true" spans="2:2">
      <c r="B522" s="76"/>
    </row>
    <row r="523" s="72" customFormat="true" customHeight="true" spans="2:2">
      <c r="B523" s="76"/>
    </row>
    <row r="524" s="72" customFormat="true" customHeight="true" spans="2:2">
      <c r="B524" s="76"/>
    </row>
    <row r="525" s="72" customFormat="true" customHeight="true" spans="2:2">
      <c r="B525" s="76"/>
    </row>
    <row r="526" s="72" customFormat="true" customHeight="true" spans="2:2">
      <c r="B526" s="76"/>
    </row>
    <row r="527" s="72" customFormat="true" customHeight="true" spans="2:2">
      <c r="B527" s="76"/>
    </row>
    <row r="528" s="72" customFormat="true" customHeight="true" spans="2:2">
      <c r="B528" s="76"/>
    </row>
    <row r="529" s="72" customFormat="true" customHeight="true" spans="2:2">
      <c r="B529" s="76"/>
    </row>
    <row r="530" s="72" customFormat="true" customHeight="true" spans="2:2">
      <c r="B530" s="76"/>
    </row>
    <row r="531" s="72" customFormat="true" customHeight="true" spans="2:2">
      <c r="B531" s="76"/>
    </row>
    <row r="532" s="72" customFormat="true" customHeight="true" spans="2:2">
      <c r="B532" s="76"/>
    </row>
    <row r="533" s="72" customFormat="true" customHeight="true" spans="2:2">
      <c r="B533" s="76"/>
    </row>
    <row r="534" s="72" customFormat="true" customHeight="true" spans="2:2">
      <c r="B534" s="76"/>
    </row>
    <row r="535" s="72" customFormat="true" customHeight="true" spans="2:2">
      <c r="B535" s="76"/>
    </row>
    <row r="536" s="72" customFormat="true" customHeight="true" spans="2:2">
      <c r="B536" s="76"/>
    </row>
    <row r="537" s="72" customFormat="true" customHeight="true" spans="2:2">
      <c r="B537" s="76"/>
    </row>
    <row r="538" s="72" customFormat="true" customHeight="true" spans="2:2">
      <c r="B538" s="76"/>
    </row>
    <row r="539" s="72" customFormat="true" customHeight="true" spans="2:2">
      <c r="B539" s="76"/>
    </row>
    <row r="540" s="72" customFormat="true" customHeight="true" spans="2:2">
      <c r="B540" s="76"/>
    </row>
    <row r="541" s="72" customFormat="true" customHeight="true" spans="2:2">
      <c r="B541" s="76"/>
    </row>
    <row r="542" s="72" customFormat="true" customHeight="true" spans="2:2">
      <c r="B542" s="76"/>
    </row>
    <row r="543" s="72" customFormat="true" customHeight="true" spans="2:2">
      <c r="B543" s="76"/>
    </row>
    <row r="544" s="72" customFormat="true" customHeight="true" spans="2:2">
      <c r="B544" s="76"/>
    </row>
    <row r="545" s="72" customFormat="true" customHeight="true" spans="2:2">
      <c r="B545" s="76"/>
    </row>
    <row r="546" s="72" customFormat="true" customHeight="true" spans="2:2">
      <c r="B546" s="76"/>
    </row>
    <row r="547" s="72" customFormat="true" customHeight="true" spans="2:2">
      <c r="B547" s="76"/>
    </row>
    <row r="548" s="72" customFormat="true" customHeight="true" spans="2:2">
      <c r="B548" s="76"/>
    </row>
    <row r="549" s="72" customFormat="true" customHeight="true" spans="2:2">
      <c r="B549" s="76"/>
    </row>
    <row r="550" s="72" customFormat="true" customHeight="true" spans="2:2">
      <c r="B550" s="76"/>
    </row>
    <row r="551" s="72" customFormat="true" customHeight="true" spans="2:2">
      <c r="B551" s="76"/>
    </row>
    <row r="552" s="72" customFormat="true" customHeight="true" spans="2:2">
      <c r="B552" s="76"/>
    </row>
    <row r="553" s="72" customFormat="true" customHeight="true" spans="2:2">
      <c r="B553" s="76"/>
    </row>
    <row r="554" s="72" customFormat="true" customHeight="true" spans="2:2">
      <c r="B554" s="76"/>
    </row>
    <row r="555" s="72" customFormat="true" customHeight="true" spans="2:2">
      <c r="B555" s="76"/>
    </row>
    <row r="556" s="72" customFormat="true" customHeight="true" spans="2:2">
      <c r="B556" s="76"/>
    </row>
    <row r="557" s="72" customFormat="true" customHeight="true" spans="2:2">
      <c r="B557" s="76"/>
    </row>
    <row r="558" s="72" customFormat="true" customHeight="true" spans="2:2">
      <c r="B558" s="76"/>
    </row>
    <row r="559" s="72" customFormat="true" customHeight="true" spans="2:2">
      <c r="B559" s="76"/>
    </row>
    <row r="560" s="72" customFormat="true" customHeight="true" spans="2:2">
      <c r="B560" s="76"/>
    </row>
    <row r="561" s="72" customFormat="true" customHeight="true" spans="2:2">
      <c r="B561" s="76"/>
    </row>
    <row r="562" s="72" customFormat="true" customHeight="true" spans="2:2">
      <c r="B562" s="76"/>
    </row>
    <row r="563" s="72" customFormat="true" customHeight="true" spans="2:2">
      <c r="B563" s="76"/>
    </row>
    <row r="564" s="72" customFormat="true" customHeight="true" spans="2:2">
      <c r="B564" s="76"/>
    </row>
    <row r="565" s="72" customFormat="true" customHeight="true" spans="2:2">
      <c r="B565" s="76"/>
    </row>
    <row r="566" s="72" customFormat="true" customHeight="true" spans="2:2">
      <c r="B566" s="76"/>
    </row>
    <row r="567" s="72" customFormat="true" customHeight="true" spans="2:2">
      <c r="B567" s="76"/>
    </row>
    <row r="568" s="72" customFormat="true" customHeight="true" spans="2:2">
      <c r="B568" s="76"/>
    </row>
    <row r="569" s="72" customFormat="true" customHeight="true" spans="2:2">
      <c r="B569" s="76"/>
    </row>
    <row r="570" s="72" customFormat="true" customHeight="true" spans="2:2">
      <c r="B570" s="76"/>
    </row>
    <row r="571" s="72" customFormat="true" customHeight="true" spans="2:2">
      <c r="B571" s="76"/>
    </row>
    <row r="572" s="72" customFormat="true" customHeight="true" spans="2:2">
      <c r="B572" s="76"/>
    </row>
    <row r="573" s="72" customFormat="true" customHeight="true" spans="2:2">
      <c r="B573" s="76"/>
    </row>
    <row r="574" s="72" customFormat="true" customHeight="true" spans="2:2">
      <c r="B574" s="76"/>
    </row>
    <row r="575" s="72" customFormat="true" customHeight="true" spans="2:2">
      <c r="B575" s="76"/>
    </row>
    <row r="576" s="72" customFormat="true" customHeight="true" spans="2:2">
      <c r="B576" s="76"/>
    </row>
    <row r="577" s="72" customFormat="true" customHeight="true" spans="2:2">
      <c r="B577" s="76"/>
    </row>
    <row r="578" s="72" customFormat="true" customHeight="true" spans="2:2">
      <c r="B578" s="76"/>
    </row>
    <row r="579" s="72" customFormat="true" customHeight="true" spans="2:2">
      <c r="B579" s="76"/>
    </row>
    <row r="580" s="72" customFormat="true" customHeight="true" spans="2:2">
      <c r="B580" s="76"/>
    </row>
    <row r="581" s="72" customFormat="true" customHeight="true" spans="2:2">
      <c r="B581" s="76"/>
    </row>
    <row r="582" s="72" customFormat="true" customHeight="true" spans="2:2">
      <c r="B582" s="76"/>
    </row>
    <row r="583" s="72" customFormat="true" customHeight="true" spans="2:2">
      <c r="B583" s="76"/>
    </row>
    <row r="584" s="72" customFormat="true" customHeight="true" spans="2:2">
      <c r="B584" s="76"/>
    </row>
    <row r="585" s="72" customFormat="true" customHeight="true" spans="2:2">
      <c r="B585" s="76"/>
    </row>
    <row r="586" s="72" customFormat="true" customHeight="true" spans="2:2">
      <c r="B586" s="76"/>
    </row>
    <row r="587" s="72" customFormat="true" customHeight="true" spans="2:2">
      <c r="B587" s="76"/>
    </row>
    <row r="588" s="72" customFormat="true" customHeight="true" spans="2:2">
      <c r="B588" s="76"/>
    </row>
    <row r="589" s="72" customFormat="true" customHeight="true" spans="2:2">
      <c r="B589" s="76"/>
    </row>
    <row r="590" s="72" customFormat="true" customHeight="true" spans="2:2">
      <c r="B590" s="76"/>
    </row>
    <row r="591" s="72" customFormat="true" customHeight="true" spans="2:2">
      <c r="B591" s="76"/>
    </row>
    <row r="592" s="72" customFormat="true" customHeight="true" spans="2:2">
      <c r="B592" s="76"/>
    </row>
    <row r="593" s="72" customFormat="true" customHeight="true" spans="2:2">
      <c r="B593" s="76"/>
    </row>
    <row r="594" s="72" customFormat="true" customHeight="true" spans="2:2">
      <c r="B594" s="76"/>
    </row>
    <row r="595" s="72" customFormat="true" customHeight="true" spans="2:2">
      <c r="B595" s="76"/>
    </row>
    <row r="596" s="72" customFormat="true" customHeight="true" spans="2:2">
      <c r="B596" s="76"/>
    </row>
    <row r="597" s="72" customFormat="true" customHeight="true" spans="2:2">
      <c r="B597" s="76"/>
    </row>
    <row r="598" s="72" customFormat="true" customHeight="true" spans="2:2">
      <c r="B598" s="76"/>
    </row>
    <row r="599" s="72" customFormat="true" customHeight="true" spans="2:2">
      <c r="B599" s="76"/>
    </row>
    <row r="600" s="72" customFormat="true" customHeight="true" spans="2:2">
      <c r="B600" s="76"/>
    </row>
    <row r="601" s="72" customFormat="true" customHeight="true" spans="2:2">
      <c r="B601" s="76"/>
    </row>
    <row r="602" s="72" customFormat="true" customHeight="true" spans="2:2">
      <c r="B602" s="76"/>
    </row>
    <row r="603" s="72" customFormat="true" customHeight="true" spans="2:2">
      <c r="B603" s="76"/>
    </row>
    <row r="604" s="72" customFormat="true" customHeight="true" spans="2:2">
      <c r="B604" s="76"/>
    </row>
    <row r="605" s="72" customFormat="true" customHeight="true" spans="2:2">
      <c r="B605" s="76"/>
    </row>
    <row r="606" s="72" customFormat="true" customHeight="true" spans="2:2">
      <c r="B606" s="76"/>
    </row>
    <row r="607" s="72" customFormat="true" customHeight="true" spans="2:2">
      <c r="B607" s="76"/>
    </row>
    <row r="608" s="72" customFormat="true" customHeight="true" spans="2:2">
      <c r="B608" s="76"/>
    </row>
    <row r="609" s="72" customFormat="true" customHeight="true" spans="2:2">
      <c r="B609" s="76"/>
    </row>
    <row r="610" s="72" customFormat="true" customHeight="true" spans="2:2">
      <c r="B610" s="76"/>
    </row>
    <row r="611" s="72" customFormat="true" customHeight="true" spans="2:2">
      <c r="B611" s="76"/>
    </row>
    <row r="612" s="72" customFormat="true" customHeight="true" spans="2:2">
      <c r="B612" s="76"/>
    </row>
    <row r="613" s="72" customFormat="true" customHeight="true" spans="2:2">
      <c r="B613" s="76"/>
    </row>
    <row r="614" s="72" customFormat="true" customHeight="true" spans="2:2">
      <c r="B614" s="76"/>
    </row>
    <row r="615" s="72" customFormat="true" customHeight="true" spans="2:2">
      <c r="B615" s="76"/>
    </row>
    <row r="616" s="72" customFormat="true" customHeight="true" spans="2:2">
      <c r="B616" s="76"/>
    </row>
    <row r="617" s="72" customFormat="true" customHeight="true" spans="2:2">
      <c r="B617" s="76"/>
    </row>
    <row r="618" s="72" customFormat="true" customHeight="true" spans="2:2">
      <c r="B618" s="76"/>
    </row>
    <row r="619" s="72" customFormat="true" customHeight="true" spans="2:2">
      <c r="B619" s="76"/>
    </row>
    <row r="620" s="72" customFormat="true" customHeight="true" spans="2:2">
      <c r="B620" s="76"/>
    </row>
    <row r="621" s="72" customFormat="true" customHeight="true" spans="2:2">
      <c r="B621" s="76"/>
    </row>
    <row r="622" s="72" customFormat="true" customHeight="true" spans="2:2">
      <c r="B622" s="76"/>
    </row>
    <row r="623" s="72" customFormat="true" customHeight="true" spans="2:2">
      <c r="B623" s="76"/>
    </row>
    <row r="624" s="72" customFormat="true" customHeight="true" spans="2:2">
      <c r="B624" s="76"/>
    </row>
    <row r="625" s="72" customFormat="true" customHeight="true" spans="2:2">
      <c r="B625" s="76"/>
    </row>
    <row r="626" s="72" customFormat="true" customHeight="true" spans="2:2">
      <c r="B626" s="76"/>
    </row>
    <row r="627" s="72" customFormat="true" customHeight="true" spans="2:2">
      <c r="B627" s="76"/>
    </row>
    <row r="628" s="72" customFormat="true" customHeight="true" spans="2:2">
      <c r="B628" s="76"/>
    </row>
    <row r="629" s="72" customFormat="true" customHeight="true" spans="2:2">
      <c r="B629" s="76"/>
    </row>
    <row r="630" s="72" customFormat="true" customHeight="true" spans="2:2">
      <c r="B630" s="76"/>
    </row>
    <row r="631" s="72" customFormat="true" customHeight="true" spans="2:2">
      <c r="B631" s="76"/>
    </row>
    <row r="632" s="72" customFormat="true" customHeight="true" spans="2:2">
      <c r="B632" s="76"/>
    </row>
    <row r="633" s="72" customFormat="true" customHeight="true" spans="2:2">
      <c r="B633" s="76"/>
    </row>
    <row r="634" s="72" customFormat="true" customHeight="true" spans="2:2">
      <c r="B634" s="76"/>
    </row>
    <row r="635" s="72" customFormat="true" customHeight="true" spans="2:2">
      <c r="B635" s="76"/>
    </row>
    <row r="636" s="72" customFormat="true" customHeight="true" spans="2:2">
      <c r="B636" s="76"/>
    </row>
    <row r="637" s="72" customFormat="true" customHeight="true" spans="2:2">
      <c r="B637" s="76"/>
    </row>
    <row r="638" s="72" customFormat="true" customHeight="true" spans="2:2">
      <c r="B638" s="76"/>
    </row>
    <row r="639" s="72" customFormat="true" customHeight="true" spans="2:2">
      <c r="B639" s="76"/>
    </row>
    <row r="640" s="72" customFormat="true" customHeight="true" spans="2:2">
      <c r="B640" s="76"/>
    </row>
    <row r="641" s="72" customFormat="true" customHeight="true" spans="2:2">
      <c r="B641" s="76"/>
    </row>
    <row r="642" s="72" customFormat="true" customHeight="true" spans="2:2">
      <c r="B642" s="76"/>
    </row>
    <row r="643" s="72" customFormat="true" customHeight="true" spans="2:2">
      <c r="B643" s="76"/>
    </row>
    <row r="644" s="72" customFormat="true" customHeight="true" spans="2:2">
      <c r="B644" s="76"/>
    </row>
    <row r="645" s="72" customFormat="true" customHeight="true" spans="2:2">
      <c r="B645" s="76"/>
    </row>
    <row r="646" s="72" customFormat="true" customHeight="true" spans="2:2">
      <c r="B646" s="76"/>
    </row>
    <row r="647" s="72" customFormat="true" customHeight="true" spans="2:2">
      <c r="B647" s="76"/>
    </row>
    <row r="648" s="72" customFormat="true" customHeight="true" spans="2:2">
      <c r="B648" s="76"/>
    </row>
    <row r="649" s="72" customFormat="true" customHeight="true" spans="2:2">
      <c r="B649" s="76"/>
    </row>
    <row r="650" s="72" customFormat="true" customHeight="true" spans="2:2">
      <c r="B650" s="76"/>
    </row>
    <row r="651" s="72" customFormat="true" customHeight="true" spans="2:2">
      <c r="B651" s="76"/>
    </row>
    <row r="652" s="72" customFormat="true" customHeight="true" spans="2:2">
      <c r="B652" s="76"/>
    </row>
    <row r="653" s="72" customFormat="true" customHeight="true" spans="2:2">
      <c r="B653" s="76"/>
    </row>
    <row r="654" s="72" customFormat="true" customHeight="true" spans="2:2">
      <c r="B654" s="76"/>
    </row>
    <row r="655" s="72" customFormat="true" customHeight="true" spans="2:2">
      <c r="B655" s="76"/>
    </row>
    <row r="656" s="72" customFormat="true" customHeight="true" spans="2:2">
      <c r="B656" s="76"/>
    </row>
    <row r="657" s="72" customFormat="true" customHeight="true" spans="2:2">
      <c r="B657" s="76"/>
    </row>
    <row r="658" s="72" customFormat="true" customHeight="true" spans="2:2">
      <c r="B658" s="76"/>
    </row>
    <row r="659" s="72" customFormat="true" customHeight="true" spans="2:2">
      <c r="B659" s="76"/>
    </row>
    <row r="660" s="72" customFormat="true" customHeight="true" spans="2:2">
      <c r="B660" s="76"/>
    </row>
    <row r="661" s="72" customFormat="true" customHeight="true" spans="2:2">
      <c r="B661" s="76"/>
    </row>
    <row r="662" s="72" customFormat="true" customHeight="true" spans="2:2">
      <c r="B662" s="76"/>
    </row>
    <row r="663" s="72" customFormat="true" customHeight="true" spans="2:2">
      <c r="B663" s="76"/>
    </row>
    <row r="664" s="72" customFormat="true" customHeight="true" spans="2:2">
      <c r="B664" s="76"/>
    </row>
    <row r="665" s="72" customFormat="true" customHeight="true" spans="2:2">
      <c r="B665" s="76"/>
    </row>
    <row r="666" s="72" customFormat="true" customHeight="true" spans="2:2">
      <c r="B666" s="76"/>
    </row>
    <row r="667" s="72" customFormat="true" customHeight="true" spans="2:2">
      <c r="B667" s="76"/>
    </row>
    <row r="668" s="72" customFormat="true" customHeight="true" spans="2:2">
      <c r="B668" s="76"/>
    </row>
    <row r="669" s="72" customFormat="true" customHeight="true" spans="2:2">
      <c r="B669" s="76"/>
    </row>
    <row r="670" s="72" customFormat="true" customHeight="true" spans="2:2">
      <c r="B670" s="76"/>
    </row>
    <row r="671" s="72" customFormat="true" customHeight="true" spans="2:2">
      <c r="B671" s="76"/>
    </row>
    <row r="672" s="72" customFormat="true" customHeight="true" spans="2:2">
      <c r="B672" s="76"/>
    </row>
    <row r="673" s="72" customFormat="true" customHeight="true" spans="2:2">
      <c r="B673" s="76"/>
    </row>
    <row r="674" s="72" customFormat="true" customHeight="true" spans="2:2">
      <c r="B674" s="76"/>
    </row>
    <row r="675" s="72" customFormat="true" customHeight="true" spans="2:2">
      <c r="B675" s="76"/>
    </row>
    <row r="676" s="72" customFormat="true" customHeight="true" spans="2:2">
      <c r="B676" s="76"/>
    </row>
    <row r="677" s="72" customFormat="true" customHeight="true" spans="2:2">
      <c r="B677" s="76"/>
    </row>
    <row r="678" s="72" customFormat="true" customHeight="true" spans="2:2">
      <c r="B678" s="76"/>
    </row>
    <row r="679" s="72" customFormat="true" customHeight="true" spans="2:2">
      <c r="B679" s="76"/>
    </row>
    <row r="680" s="72" customFormat="true" customHeight="true" spans="2:2">
      <c r="B680" s="76"/>
    </row>
    <row r="681" s="72" customFormat="true" customHeight="true" spans="2:2">
      <c r="B681" s="76"/>
    </row>
    <row r="682" s="72" customFormat="true" customHeight="true" spans="2:2">
      <c r="B682" s="76"/>
    </row>
    <row r="683" s="72" customFormat="true" customHeight="true" spans="2:2">
      <c r="B683" s="76"/>
    </row>
    <row r="684" s="72" customFormat="true" customHeight="true" spans="2:2">
      <c r="B684" s="76"/>
    </row>
    <row r="685" s="72" customFormat="true" customHeight="true" spans="2:2">
      <c r="B685" s="76"/>
    </row>
    <row r="686" s="72" customFormat="true" customHeight="true" spans="2:2">
      <c r="B686" s="76"/>
    </row>
    <row r="687" s="72" customFormat="true" customHeight="true" spans="2:2">
      <c r="B687" s="76"/>
    </row>
    <row r="688" s="72" customFormat="true" customHeight="true" spans="2:2">
      <c r="B688" s="76"/>
    </row>
    <row r="689" s="72" customFormat="true" customHeight="true" spans="2:2">
      <c r="B689" s="76"/>
    </row>
    <row r="690" s="72" customFormat="true" customHeight="true" spans="2:2">
      <c r="B690" s="76"/>
    </row>
    <row r="691" s="72" customFormat="true" customHeight="true" spans="2:2">
      <c r="B691" s="76"/>
    </row>
    <row r="692" s="72" customFormat="true" customHeight="true" spans="2:2">
      <c r="B692" s="76"/>
    </row>
    <row r="693" s="72" customFormat="true" customHeight="true" spans="2:2">
      <c r="B693" s="76"/>
    </row>
    <row r="694" s="72" customFormat="true" customHeight="true" spans="2:2">
      <c r="B694" s="76"/>
    </row>
    <row r="695" s="72" customFormat="true" customHeight="true" spans="2:2">
      <c r="B695" s="76"/>
    </row>
    <row r="696" s="72" customFormat="true" customHeight="true" spans="2:2">
      <c r="B696" s="76"/>
    </row>
    <row r="697" s="72" customFormat="true" customHeight="true" spans="2:2">
      <c r="B697" s="76"/>
    </row>
    <row r="698" s="72" customFormat="true" customHeight="true" spans="2:2">
      <c r="B698" s="76"/>
    </row>
    <row r="699" s="72" customFormat="true" customHeight="true" spans="2:2">
      <c r="B699" s="76"/>
    </row>
    <row r="700" s="72" customFormat="true" customHeight="true" spans="2:2">
      <c r="B700" s="76"/>
    </row>
    <row r="701" s="72" customFormat="true" customHeight="true" spans="2:2">
      <c r="B701" s="76"/>
    </row>
    <row r="702" s="72" customFormat="true" customHeight="true" spans="2:2">
      <c r="B702" s="76"/>
    </row>
    <row r="703" s="72" customFormat="true" customHeight="true" spans="2:2">
      <c r="B703" s="76"/>
    </row>
    <row r="704" s="72" customFormat="true" customHeight="true" spans="2:2">
      <c r="B704" s="76"/>
    </row>
    <row r="705" s="72" customFormat="true" customHeight="true" spans="2:2">
      <c r="B705" s="76"/>
    </row>
    <row r="706" s="72" customFormat="true" customHeight="true" spans="2:2">
      <c r="B706" s="76"/>
    </row>
    <row r="707" s="72" customFormat="true" customHeight="true" spans="2:2">
      <c r="B707" s="76"/>
    </row>
    <row r="708" s="72" customFormat="true" customHeight="true" spans="2:2">
      <c r="B708" s="76"/>
    </row>
    <row r="709" s="72" customFormat="true" customHeight="true" spans="2:2">
      <c r="B709" s="76"/>
    </row>
    <row r="710" s="72" customFormat="true" customHeight="true" spans="2:2">
      <c r="B710" s="76"/>
    </row>
    <row r="711" s="72" customFormat="true" customHeight="true" spans="2:2">
      <c r="B711" s="76"/>
    </row>
    <row r="712" s="72" customFormat="true" customHeight="true" spans="2:2">
      <c r="B712" s="76"/>
    </row>
    <row r="713" s="72" customFormat="true" customHeight="true" spans="2:2">
      <c r="B713" s="76"/>
    </row>
    <row r="714" s="72" customFormat="true" customHeight="true" spans="2:2">
      <c r="B714" s="76"/>
    </row>
    <row r="715" s="72" customFormat="true" customHeight="true" spans="2:2">
      <c r="B715" s="76"/>
    </row>
    <row r="716" s="72" customFormat="true" customHeight="true" spans="2:2">
      <c r="B716" s="76"/>
    </row>
    <row r="717" s="72" customFormat="true" customHeight="true" spans="2:2">
      <c r="B717" s="76"/>
    </row>
    <row r="718" s="72" customFormat="true" customHeight="true" spans="2:2">
      <c r="B718" s="76"/>
    </row>
    <row r="719" s="72" customFormat="true" customHeight="true" spans="2:2">
      <c r="B719" s="76"/>
    </row>
    <row r="720" s="72" customFormat="true" customHeight="true" spans="2:2">
      <c r="B720" s="76"/>
    </row>
    <row r="721" s="72" customFormat="true" customHeight="true" spans="2:2">
      <c r="B721" s="76"/>
    </row>
    <row r="722" s="72" customFormat="true" customHeight="true" spans="2:2">
      <c r="B722" s="76"/>
    </row>
    <row r="723" s="72" customFormat="true" customHeight="true" spans="2:2">
      <c r="B723" s="76"/>
    </row>
    <row r="724" s="72" customFormat="true" customHeight="true" spans="2:2">
      <c r="B724" s="76"/>
    </row>
    <row r="725" s="72" customFormat="true" customHeight="true" spans="2:2">
      <c r="B725" s="76"/>
    </row>
    <row r="726" s="72" customFormat="true" customHeight="true" spans="2:2">
      <c r="B726" s="76"/>
    </row>
    <row r="727" s="72" customFormat="true" customHeight="true" spans="2:2">
      <c r="B727" s="76"/>
    </row>
    <row r="728" s="72" customFormat="true" customHeight="true" spans="2:2">
      <c r="B728" s="76"/>
    </row>
    <row r="729" s="72" customFormat="true" customHeight="true" spans="2:2">
      <c r="B729" s="76"/>
    </row>
    <row r="730" s="72" customFormat="true" customHeight="true" spans="2:2">
      <c r="B730" s="76"/>
    </row>
    <row r="731" s="72" customFormat="true" customHeight="true" spans="2:2">
      <c r="B731" s="76"/>
    </row>
    <row r="732" s="72" customFormat="true" customHeight="true" spans="2:2">
      <c r="B732" s="76"/>
    </row>
    <row r="733" s="72" customFormat="true" customHeight="true" spans="2:2">
      <c r="B733" s="76"/>
    </row>
    <row r="734" s="72" customFormat="true" customHeight="true" spans="2:2">
      <c r="B734" s="76"/>
    </row>
    <row r="735" s="72" customFormat="true" customHeight="true" spans="2:2">
      <c r="B735" s="76"/>
    </row>
    <row r="736" s="72" customFormat="true" customHeight="true" spans="2:2">
      <c r="B736" s="76"/>
    </row>
    <row r="737" s="72" customFormat="true" customHeight="true" spans="2:2">
      <c r="B737" s="76"/>
    </row>
    <row r="738" s="72" customFormat="true" customHeight="true" spans="2:2">
      <c r="B738" s="76"/>
    </row>
    <row r="739" s="72" customFormat="true" customHeight="true" spans="2:2">
      <c r="B739" s="76"/>
    </row>
    <row r="740" s="72" customFormat="true" customHeight="true" spans="2:2">
      <c r="B740" s="76"/>
    </row>
    <row r="741" s="72" customFormat="true" customHeight="true" spans="2:2">
      <c r="B741" s="76"/>
    </row>
    <row r="742" s="72" customFormat="true" customHeight="true" spans="2:2">
      <c r="B742" s="76"/>
    </row>
    <row r="743" s="72" customFormat="true" customHeight="true" spans="2:2">
      <c r="B743" s="76"/>
    </row>
    <row r="744" s="72" customFormat="true" customHeight="true" spans="2:2">
      <c r="B744" s="76"/>
    </row>
    <row r="745" s="72" customFormat="true" customHeight="true" spans="2:2">
      <c r="B745" s="76"/>
    </row>
    <row r="746" s="72" customFormat="true" customHeight="true" spans="2:2">
      <c r="B746" s="76"/>
    </row>
    <row r="747" s="72" customFormat="true" customHeight="true" spans="2:2">
      <c r="B747" s="76"/>
    </row>
    <row r="748" s="72" customFormat="true" customHeight="true" spans="2:2">
      <c r="B748" s="76"/>
    </row>
    <row r="749" s="72" customFormat="true" customHeight="true" spans="2:2">
      <c r="B749" s="76"/>
    </row>
    <row r="750" s="72" customFormat="true" customHeight="true" spans="2:2">
      <c r="B750" s="76"/>
    </row>
    <row r="751" s="72" customFormat="true" customHeight="true" spans="2:2">
      <c r="B751" s="76"/>
    </row>
    <row r="752" s="72" customFormat="true" customHeight="true" spans="2:2">
      <c r="B752" s="76"/>
    </row>
    <row r="753" s="72" customFormat="true" customHeight="true" spans="2:2">
      <c r="B753" s="76"/>
    </row>
    <row r="754" s="72" customFormat="true" customHeight="true" spans="2:2">
      <c r="B754" s="76"/>
    </row>
    <row r="755" s="72" customFormat="true" customHeight="true" spans="2:2">
      <c r="B755" s="76"/>
    </row>
    <row r="756" s="72" customFormat="true" customHeight="true" spans="2:2">
      <c r="B756" s="76"/>
    </row>
    <row r="757" s="72" customFormat="true" customHeight="true" spans="2:2">
      <c r="B757" s="76"/>
    </row>
    <row r="758" s="72" customFormat="true" customHeight="true" spans="2:2">
      <c r="B758" s="76"/>
    </row>
    <row r="759" s="72" customFormat="true" customHeight="true" spans="2:2">
      <c r="B759" s="76"/>
    </row>
    <row r="760" s="72" customFormat="true" customHeight="true" spans="2:2">
      <c r="B760" s="76"/>
    </row>
    <row r="761" s="72" customFormat="true" customHeight="true" spans="2:2">
      <c r="B761" s="76"/>
    </row>
    <row r="762" s="72" customFormat="true" customHeight="true" spans="2:2">
      <c r="B762" s="76"/>
    </row>
    <row r="763" s="72" customFormat="true" customHeight="true" spans="2:2">
      <c r="B763" s="76"/>
    </row>
    <row r="764" s="72" customFormat="true" customHeight="true" spans="2:2">
      <c r="B764" s="76"/>
    </row>
    <row r="765" s="72" customFormat="true" customHeight="true" spans="2:2">
      <c r="B765" s="76"/>
    </row>
    <row r="766" s="72" customFormat="true" customHeight="true" spans="2:2">
      <c r="B766" s="76"/>
    </row>
    <row r="767" s="72" customFormat="true" customHeight="true" spans="2:2">
      <c r="B767" s="76"/>
    </row>
    <row r="768" s="72" customFormat="true" customHeight="true" spans="2:2">
      <c r="B768" s="76"/>
    </row>
    <row r="769" s="72" customFormat="true" customHeight="true" spans="2:2">
      <c r="B769" s="76"/>
    </row>
    <row r="770" s="72" customFormat="true" customHeight="true" spans="2:2">
      <c r="B770" s="76"/>
    </row>
    <row r="771" s="72" customFormat="true" customHeight="true" spans="2:2">
      <c r="B771" s="76"/>
    </row>
    <row r="772" s="72" customFormat="true" customHeight="true" spans="2:2">
      <c r="B772" s="76"/>
    </row>
    <row r="773" s="72" customFormat="true" customHeight="true" spans="2:2">
      <c r="B773" s="76"/>
    </row>
    <row r="774" s="72" customFormat="true" customHeight="true" spans="2:2">
      <c r="B774" s="76"/>
    </row>
    <row r="775" s="72" customFormat="true" customHeight="true" spans="2:2">
      <c r="B775" s="76"/>
    </row>
    <row r="776" s="72" customFormat="true" customHeight="true" spans="2:2">
      <c r="B776" s="76"/>
    </row>
    <row r="777" s="72" customFormat="true" customHeight="true" spans="2:2">
      <c r="B777" s="76"/>
    </row>
    <row r="778" s="72" customFormat="true" customHeight="true" spans="2:2">
      <c r="B778" s="76"/>
    </row>
    <row r="779" s="72" customFormat="true" customHeight="true" spans="2:2">
      <c r="B779" s="76"/>
    </row>
    <row r="780" s="72" customFormat="true" customHeight="true" spans="2:2">
      <c r="B780" s="76"/>
    </row>
    <row r="781" s="72" customFormat="true" customHeight="true" spans="2:2">
      <c r="B781" s="76"/>
    </row>
    <row r="782" s="72" customFormat="true" customHeight="true" spans="2:2">
      <c r="B782" s="76"/>
    </row>
    <row r="783" s="72" customFormat="true" customHeight="true" spans="2:2">
      <c r="B783" s="76"/>
    </row>
    <row r="784" s="72" customFormat="true" customHeight="true" spans="2:2">
      <c r="B784" s="76"/>
    </row>
    <row r="785" s="72" customFormat="true" customHeight="true" spans="2:2">
      <c r="B785" s="76"/>
    </row>
    <row r="786" s="72" customFormat="true" customHeight="true" spans="2:2">
      <c r="B786" s="76"/>
    </row>
    <row r="787" s="72" customFormat="true" customHeight="true" spans="2:2">
      <c r="B787" s="76"/>
    </row>
    <row r="788" s="72" customFormat="true" customHeight="true" spans="2:2">
      <c r="B788" s="76"/>
    </row>
    <row r="789" s="72" customFormat="true" customHeight="true" spans="2:2">
      <c r="B789" s="76"/>
    </row>
    <row r="790" s="72" customFormat="true" customHeight="true" spans="2:2">
      <c r="B790" s="76"/>
    </row>
    <row r="791" s="72" customFormat="true" customHeight="true" spans="2:2">
      <c r="B791" s="76"/>
    </row>
    <row r="792" s="72" customFormat="true" customHeight="true" spans="2:2">
      <c r="B792" s="76"/>
    </row>
    <row r="793" s="72" customFormat="true" customHeight="true" spans="2:2">
      <c r="B793" s="76"/>
    </row>
    <row r="794" s="72" customFormat="true" customHeight="true" spans="2:2">
      <c r="B794" s="76"/>
    </row>
    <row r="795" s="72" customFormat="true" customHeight="true" spans="2:2">
      <c r="B795" s="76"/>
    </row>
    <row r="796" s="72" customFormat="true" customHeight="true" spans="2:2">
      <c r="B796" s="76"/>
    </row>
    <row r="797" s="72" customFormat="true" customHeight="true" spans="2:2">
      <c r="B797" s="76"/>
    </row>
    <row r="798" s="72" customFormat="true" customHeight="true" spans="2:2">
      <c r="B798" s="76"/>
    </row>
    <row r="799" s="72" customFormat="true" customHeight="true" spans="2:2">
      <c r="B799" s="76"/>
    </row>
    <row r="800" s="72" customFormat="true" customHeight="true" spans="2:2">
      <c r="B800" s="76"/>
    </row>
    <row r="801" s="72" customFormat="true" customHeight="true" spans="2:2">
      <c r="B801" s="76"/>
    </row>
    <row r="802" s="72" customFormat="true" customHeight="true" spans="2:2">
      <c r="B802" s="76"/>
    </row>
    <row r="803" s="72" customFormat="true" customHeight="true" spans="2:2">
      <c r="B803" s="76"/>
    </row>
    <row r="804" s="72" customFormat="true" customHeight="true" spans="2:2">
      <c r="B804" s="76"/>
    </row>
    <row r="805" s="72" customFormat="true" customHeight="true" spans="2:2">
      <c r="B805" s="76"/>
    </row>
    <row r="806" s="72" customFormat="true" customHeight="true" spans="2:2">
      <c r="B806" s="76"/>
    </row>
    <row r="807" s="72" customFormat="true" customHeight="true" spans="2:2">
      <c r="B807" s="76"/>
    </row>
    <row r="808" s="72" customFormat="true" customHeight="true" spans="2:2">
      <c r="B808" s="76"/>
    </row>
    <row r="809" s="72" customFormat="true" customHeight="true" spans="2:2">
      <c r="B809" s="76"/>
    </row>
    <row r="810" s="72" customFormat="true" customHeight="true" spans="2:2">
      <c r="B810" s="76"/>
    </row>
    <row r="811" s="72" customFormat="true" customHeight="true" spans="2:2">
      <c r="B811" s="76"/>
    </row>
    <row r="812" s="72" customFormat="true" customHeight="true" spans="2:2">
      <c r="B812" s="76"/>
    </row>
    <row r="813" s="72" customFormat="true" customHeight="true" spans="2:2">
      <c r="B813" s="76"/>
    </row>
    <row r="814" s="72" customFormat="true" customHeight="true" spans="2:2">
      <c r="B814" s="76"/>
    </row>
    <row r="815" s="72" customFormat="true" customHeight="true" spans="2:2">
      <c r="B815" s="76"/>
    </row>
    <row r="816" s="72" customFormat="true" customHeight="true" spans="2:2">
      <c r="B816" s="76"/>
    </row>
    <row r="817" s="72" customFormat="true" customHeight="true" spans="2:2">
      <c r="B817" s="76"/>
    </row>
    <row r="818" s="72" customFormat="true" customHeight="true" spans="2:2">
      <c r="B818" s="76"/>
    </row>
    <row r="819" s="72" customFormat="true" customHeight="true" spans="2:2">
      <c r="B819" s="76"/>
    </row>
    <row r="820" s="72" customFormat="true" customHeight="true" spans="2:2">
      <c r="B820" s="76"/>
    </row>
    <row r="821" s="72" customFormat="true" customHeight="true" spans="2:2">
      <c r="B821" s="76"/>
    </row>
    <row r="822" s="72" customFormat="true" customHeight="true" spans="2:2">
      <c r="B822" s="76"/>
    </row>
    <row r="823" s="72" customFormat="true" customHeight="true" spans="2:2">
      <c r="B823" s="76"/>
    </row>
    <row r="824" s="72" customFormat="true" customHeight="true" spans="2:2">
      <c r="B824" s="76"/>
    </row>
    <row r="825" s="72" customFormat="true" customHeight="true" spans="2:2">
      <c r="B825" s="76"/>
    </row>
    <row r="826" s="72" customFormat="true" customHeight="true" spans="2:2">
      <c r="B826" s="76"/>
    </row>
    <row r="827" s="72" customFormat="true" customHeight="true" spans="2:2">
      <c r="B827" s="76"/>
    </row>
    <row r="828" s="72" customFormat="true" customHeight="true" spans="2:2">
      <c r="B828" s="76"/>
    </row>
    <row r="829" s="72" customFormat="true" customHeight="true" spans="2:2">
      <c r="B829" s="76"/>
    </row>
    <row r="830" s="72" customFormat="true" customHeight="true" spans="2:2">
      <c r="B830" s="76"/>
    </row>
    <row r="831" s="72" customFormat="true" customHeight="true" spans="2:2">
      <c r="B831" s="76"/>
    </row>
    <row r="832" s="72" customFormat="true" customHeight="true" spans="2:2">
      <c r="B832" s="76"/>
    </row>
    <row r="833" s="72" customFormat="true" customHeight="true" spans="2:2">
      <c r="B833" s="76"/>
    </row>
    <row r="834" s="72" customFormat="true" customHeight="true" spans="2:2">
      <c r="B834" s="76"/>
    </row>
    <row r="835" s="72" customFormat="true" customHeight="true" spans="2:2">
      <c r="B835" s="76"/>
    </row>
    <row r="836" s="72" customFormat="true" customHeight="true" spans="2:2">
      <c r="B836" s="76"/>
    </row>
    <row r="837" s="72" customFormat="true" customHeight="true" spans="2:2">
      <c r="B837" s="76"/>
    </row>
    <row r="838" s="72" customFormat="true" customHeight="true" spans="2:2">
      <c r="B838" s="76"/>
    </row>
    <row r="839" s="72" customFormat="true" customHeight="true" spans="2:2">
      <c r="B839" s="76"/>
    </row>
    <row r="840" s="72" customFormat="true" customHeight="true" spans="2:2">
      <c r="B840" s="76"/>
    </row>
    <row r="841" s="72" customFormat="true" customHeight="true" spans="2:2">
      <c r="B841" s="76"/>
    </row>
    <row r="842" s="72" customFormat="true" customHeight="true" spans="2:2">
      <c r="B842" s="76"/>
    </row>
    <row r="843" s="72" customFormat="true" customHeight="true" spans="2:2">
      <c r="B843" s="76"/>
    </row>
    <row r="844" s="72" customFormat="true" customHeight="true" spans="2:2">
      <c r="B844" s="76"/>
    </row>
    <row r="845" s="72" customFormat="true" customHeight="true" spans="2:2">
      <c r="B845" s="76"/>
    </row>
    <row r="846" s="72" customFormat="true" customHeight="true" spans="2:2">
      <c r="B846" s="76"/>
    </row>
    <row r="847" s="72" customFormat="true" customHeight="true" spans="2:2">
      <c r="B847" s="76"/>
    </row>
    <row r="848" s="72" customFormat="true" customHeight="true" spans="2:2">
      <c r="B848" s="76"/>
    </row>
    <row r="849" s="72" customFormat="true" customHeight="true" spans="2:2">
      <c r="B849" s="76"/>
    </row>
    <row r="850" s="72" customFormat="true" customHeight="true" spans="2:2">
      <c r="B850" s="76"/>
    </row>
    <row r="851" s="72" customFormat="true" customHeight="true" spans="2:2">
      <c r="B851" s="76"/>
    </row>
    <row r="852" s="72" customFormat="true" customHeight="true" spans="2:2">
      <c r="B852" s="76"/>
    </row>
    <row r="853" s="72" customFormat="true" customHeight="true" spans="2:2">
      <c r="B853" s="76"/>
    </row>
    <row r="854" s="72" customFormat="true" customHeight="true" spans="2:2">
      <c r="B854" s="76"/>
    </row>
    <row r="855" s="72" customFormat="true" customHeight="true" spans="2:2">
      <c r="B855" s="76"/>
    </row>
    <row r="856" s="72" customFormat="true" customHeight="true" spans="2:2">
      <c r="B856" s="76"/>
    </row>
    <row r="857" s="72" customFormat="true" customHeight="true" spans="2:2">
      <c r="B857" s="76"/>
    </row>
    <row r="858" s="72" customFormat="true" customHeight="true" spans="2:2">
      <c r="B858" s="76"/>
    </row>
    <row r="859" s="72" customFormat="true" customHeight="true" spans="2:2">
      <c r="B859" s="76"/>
    </row>
    <row r="860" s="72" customFormat="true" customHeight="true" spans="2:2">
      <c r="B860" s="76"/>
    </row>
    <row r="861" s="72" customFormat="true" customHeight="true" spans="2:2">
      <c r="B861" s="76"/>
    </row>
    <row r="862" s="72" customFormat="true" customHeight="true" spans="2:2">
      <c r="B862" s="76"/>
    </row>
    <row r="863" s="72" customFormat="true" customHeight="true" spans="2:2">
      <c r="B863" s="76"/>
    </row>
    <row r="864" s="72" customFormat="true" customHeight="true" spans="2:2">
      <c r="B864" s="76"/>
    </row>
    <row r="865" s="72" customFormat="true" customHeight="true" spans="2:2">
      <c r="B865" s="76"/>
    </row>
    <row r="866" s="72" customFormat="true" customHeight="true" spans="2:2">
      <c r="B866" s="76"/>
    </row>
    <row r="867" s="72" customFormat="true" customHeight="true" spans="2:2">
      <c r="B867" s="76"/>
    </row>
    <row r="868" s="72" customFormat="true" customHeight="true" spans="2:2">
      <c r="B868" s="76"/>
    </row>
    <row r="869" s="72" customFormat="true" customHeight="true" spans="2:2">
      <c r="B869" s="76"/>
    </row>
    <row r="870" s="72" customFormat="true" customHeight="true" spans="2:2">
      <c r="B870" s="76"/>
    </row>
    <row r="871" s="72" customFormat="true" customHeight="true" spans="2:2">
      <c r="B871" s="76"/>
    </row>
    <row r="872" s="72" customFormat="true" customHeight="true" spans="2:2">
      <c r="B872" s="76"/>
    </row>
    <row r="873" s="72" customFormat="true" customHeight="true" spans="2:2">
      <c r="B873" s="76"/>
    </row>
    <row r="874" s="72" customFormat="true" customHeight="true" spans="2:2">
      <c r="B874" s="76"/>
    </row>
    <row r="875" s="72" customFormat="true" customHeight="true" spans="2:2">
      <c r="B875" s="76"/>
    </row>
    <row r="876" s="72" customFormat="true" customHeight="true" spans="2:2">
      <c r="B876" s="76"/>
    </row>
    <row r="877" s="72" customFormat="true" customHeight="true" spans="2:2">
      <c r="B877" s="76"/>
    </row>
    <row r="878" s="72" customFormat="true" customHeight="true" spans="2:2">
      <c r="B878" s="76"/>
    </row>
    <row r="879" s="72" customFormat="true" customHeight="true" spans="2:2">
      <c r="B879" s="76"/>
    </row>
    <row r="880" s="72" customFormat="true" customHeight="true" spans="2:2">
      <c r="B880" s="76"/>
    </row>
    <row r="881" s="72" customFormat="true" customHeight="true" spans="2:2">
      <c r="B881" s="76"/>
    </row>
    <row r="882" s="72" customFormat="true" customHeight="true" spans="2:2">
      <c r="B882" s="76"/>
    </row>
    <row r="883" s="72" customFormat="true" customHeight="true" spans="2:2">
      <c r="B883" s="76"/>
    </row>
    <row r="884" s="72" customFormat="true" customHeight="true" spans="2:2">
      <c r="B884" s="76"/>
    </row>
    <row r="885" s="72" customFormat="true" customHeight="true" spans="2:2">
      <c r="B885" s="76"/>
    </row>
    <row r="886" s="72" customFormat="true" customHeight="true" spans="2:2">
      <c r="B886" s="76"/>
    </row>
    <row r="887" s="72" customFormat="true" customHeight="true" spans="2:2">
      <c r="B887" s="76"/>
    </row>
    <row r="888" s="72" customFormat="true" customHeight="true" spans="2:2">
      <c r="B888" s="76"/>
    </row>
    <row r="889" s="72" customFormat="true" customHeight="true" spans="2:2">
      <c r="B889" s="76"/>
    </row>
    <row r="890" s="72" customFormat="true" customHeight="true" spans="2:2">
      <c r="B890" s="76"/>
    </row>
    <row r="891" s="72" customFormat="true" customHeight="true" spans="2:2">
      <c r="B891" s="76"/>
    </row>
    <row r="892" s="72" customFormat="true" customHeight="true" spans="2:2">
      <c r="B892" s="76"/>
    </row>
    <row r="893" s="72" customFormat="true" customHeight="true" spans="2:2">
      <c r="B893" s="76"/>
    </row>
    <row r="894" s="72" customFormat="true" customHeight="true" spans="2:2">
      <c r="B894" s="76"/>
    </row>
    <row r="895" s="72" customFormat="true" customHeight="true" spans="2:2">
      <c r="B895" s="76"/>
    </row>
    <row r="896" s="72" customFormat="true" customHeight="true" spans="2:2">
      <c r="B896" s="76"/>
    </row>
    <row r="897" s="72" customFormat="true" customHeight="true" spans="2:2">
      <c r="B897" s="76"/>
    </row>
    <row r="898" s="72" customFormat="true" customHeight="true" spans="2:2">
      <c r="B898" s="76"/>
    </row>
    <row r="899" s="72" customFormat="true" customHeight="true" spans="2:2">
      <c r="B899" s="76"/>
    </row>
    <row r="900" s="72" customFormat="true" customHeight="true" spans="2:2">
      <c r="B900" s="76"/>
    </row>
    <row r="901" s="72" customFormat="true" customHeight="true" spans="2:2">
      <c r="B901" s="76"/>
    </row>
    <row r="902" s="72" customFormat="true" customHeight="true" spans="2:2">
      <c r="B902" s="76"/>
    </row>
    <row r="903" s="72" customFormat="true" customHeight="true" spans="2:2">
      <c r="B903" s="76"/>
    </row>
    <row r="904" s="72" customFormat="true" customHeight="true" spans="2:2">
      <c r="B904" s="76"/>
    </row>
    <row r="905" s="72" customFormat="true" customHeight="true" spans="2:2">
      <c r="B905" s="76"/>
    </row>
    <row r="906" s="72" customFormat="true" customHeight="true" spans="2:2">
      <c r="B906" s="76"/>
    </row>
    <row r="907" s="72" customFormat="true" customHeight="true" spans="2:2">
      <c r="B907" s="76"/>
    </row>
    <row r="908" s="72" customFormat="true" customHeight="true" spans="2:2">
      <c r="B908" s="76"/>
    </row>
    <row r="909" s="72" customFormat="true" customHeight="true" spans="2:2">
      <c r="B909" s="76"/>
    </row>
    <row r="910" s="72" customFormat="true" customHeight="true" spans="2:2">
      <c r="B910" s="76"/>
    </row>
    <row r="911" s="72" customFormat="true" customHeight="true" spans="2:2">
      <c r="B911" s="76"/>
    </row>
    <row r="912" s="72" customFormat="true" customHeight="true" spans="2:2">
      <c r="B912" s="76"/>
    </row>
    <row r="913" s="72" customFormat="true" customHeight="true" spans="2:2">
      <c r="B913" s="76"/>
    </row>
    <row r="914" s="72" customFormat="true" customHeight="true" spans="2:2">
      <c r="B914" s="76"/>
    </row>
    <row r="915" s="72" customFormat="true" customHeight="true" spans="2:2">
      <c r="B915" s="76"/>
    </row>
    <row r="916" s="72" customFormat="true" customHeight="true" spans="2:2">
      <c r="B916" s="76"/>
    </row>
    <row r="917" s="72" customFormat="true" customHeight="true" spans="2:2">
      <c r="B917" s="76"/>
    </row>
    <row r="918" s="72" customFormat="true" customHeight="true" spans="2:2">
      <c r="B918" s="76"/>
    </row>
    <row r="919" s="72" customFormat="true" customHeight="true" spans="2:2">
      <c r="B919" s="76"/>
    </row>
    <row r="920" s="72" customFormat="true" customHeight="true" spans="2:2">
      <c r="B920" s="76"/>
    </row>
    <row r="921" s="72" customFormat="true" customHeight="true" spans="2:2">
      <c r="B921" s="76"/>
    </row>
    <row r="922" s="72" customFormat="true" customHeight="true" spans="2:2">
      <c r="B922" s="76"/>
    </row>
    <row r="923" s="72" customFormat="true" customHeight="true" spans="2:2">
      <c r="B923" s="76"/>
    </row>
    <row r="924" s="72" customFormat="true" customHeight="true" spans="2:2">
      <c r="B924" s="76"/>
    </row>
    <row r="925" s="72" customFormat="true" customHeight="true" spans="2:2">
      <c r="B925" s="76"/>
    </row>
    <row r="926" s="72" customFormat="true" customHeight="true" spans="2:2">
      <c r="B926" s="76"/>
    </row>
    <row r="927" s="72" customFormat="true" customHeight="true" spans="2:2">
      <c r="B927" s="76"/>
    </row>
    <row r="928" s="72" customFormat="true" customHeight="true" spans="2:2">
      <c r="B928" s="76"/>
    </row>
    <row r="929" s="72" customFormat="true" customHeight="true" spans="2:2">
      <c r="B929" s="76"/>
    </row>
    <row r="930" s="72" customFormat="true" customHeight="true" spans="2:2">
      <c r="B930" s="76"/>
    </row>
    <row r="931" s="72" customFormat="true" customHeight="true" spans="2:2">
      <c r="B931" s="76"/>
    </row>
    <row r="932" s="72" customFormat="true" customHeight="true" spans="2:2">
      <c r="B932" s="76"/>
    </row>
    <row r="933" s="72" customFormat="true" customHeight="true" spans="2:2">
      <c r="B933" s="76"/>
    </row>
    <row r="934" s="72" customFormat="true" customHeight="true" spans="2:2">
      <c r="B934" s="76"/>
    </row>
    <row r="935" s="72" customFormat="true" customHeight="true" spans="2:2">
      <c r="B935" s="76"/>
    </row>
    <row r="936" s="72" customFormat="true" customHeight="true" spans="2:2">
      <c r="B936" s="76"/>
    </row>
    <row r="937" s="72" customFormat="true" customHeight="true" spans="2:2">
      <c r="B937" s="76"/>
    </row>
    <row r="938" s="72" customFormat="true" customHeight="true" spans="2:2">
      <c r="B938" s="76"/>
    </row>
    <row r="939" s="72" customFormat="true" customHeight="true" spans="2:2">
      <c r="B939" s="76"/>
    </row>
    <row r="940" s="72" customFormat="true" customHeight="true" spans="2:2">
      <c r="B940" s="76"/>
    </row>
    <row r="941" s="72" customFormat="true" customHeight="true" spans="2:2">
      <c r="B941" s="76"/>
    </row>
    <row r="942" s="72" customFormat="true" customHeight="true" spans="2:2">
      <c r="B942" s="76"/>
    </row>
    <row r="943" s="72" customFormat="true" customHeight="true" spans="2:2">
      <c r="B943" s="76"/>
    </row>
    <row r="944" s="72" customFormat="true" customHeight="true" spans="2:2">
      <c r="B944" s="76"/>
    </row>
    <row r="945" s="72" customFormat="true" customHeight="true" spans="2:2">
      <c r="B945" s="76"/>
    </row>
    <row r="946" s="72" customFormat="true" customHeight="true" spans="2:2">
      <c r="B946" s="76"/>
    </row>
    <row r="947" s="72" customFormat="true" customHeight="true" spans="2:2">
      <c r="B947" s="76"/>
    </row>
    <row r="948" s="72" customFormat="true" customHeight="true" spans="2:2">
      <c r="B948" s="76"/>
    </row>
    <row r="949" s="72" customFormat="true" customHeight="true" spans="2:2">
      <c r="B949" s="76"/>
    </row>
    <row r="950" s="72" customFormat="true" customHeight="true" spans="2:2">
      <c r="B950" s="76"/>
    </row>
    <row r="951" s="72" customFormat="true" customHeight="true" spans="2:2">
      <c r="B951" s="76"/>
    </row>
    <row r="952" s="72" customFormat="true" customHeight="true" spans="2:2">
      <c r="B952" s="76"/>
    </row>
    <row r="953" s="72" customFormat="true" customHeight="true" spans="2:2">
      <c r="B953" s="76"/>
    </row>
    <row r="954" s="72" customFormat="true" customHeight="true" spans="2:2">
      <c r="B954" s="76"/>
    </row>
    <row r="955" s="72" customFormat="true" customHeight="true" spans="2:2">
      <c r="B955" s="76"/>
    </row>
    <row r="956" s="72" customFormat="true" customHeight="true" spans="2:2">
      <c r="B956" s="76"/>
    </row>
    <row r="957" s="72" customFormat="true" customHeight="true" spans="2:2">
      <c r="B957" s="76"/>
    </row>
    <row r="958" s="72" customFormat="true" customHeight="true" spans="2:2">
      <c r="B958" s="76"/>
    </row>
    <row r="959" s="72" customFormat="true" customHeight="true" spans="2:2">
      <c r="B959" s="76"/>
    </row>
    <row r="960" s="72" customFormat="true" customHeight="true" spans="2:2">
      <c r="B960" s="76"/>
    </row>
    <row r="961" s="72" customFormat="true" customHeight="true" spans="2:2">
      <c r="B961" s="76"/>
    </row>
    <row r="962" s="72" customFormat="true" customHeight="true" spans="2:2">
      <c r="B962" s="76"/>
    </row>
    <row r="963" s="72" customFormat="true" customHeight="true" spans="2:2">
      <c r="B963" s="76"/>
    </row>
    <row r="964" s="72" customFormat="true" customHeight="true" spans="2:2">
      <c r="B964" s="76"/>
    </row>
    <row r="965" s="72" customFormat="true" customHeight="true" spans="2:2">
      <c r="B965" s="76"/>
    </row>
    <row r="966" s="72" customFormat="true" customHeight="true" spans="2:2">
      <c r="B966" s="76"/>
    </row>
    <row r="967" s="72" customFormat="true" customHeight="true" spans="2:2">
      <c r="B967" s="76"/>
    </row>
    <row r="968" s="72" customFormat="true" customHeight="true" spans="2:2">
      <c r="B968" s="76"/>
    </row>
    <row r="969" s="72" customFormat="true" customHeight="true" spans="2:2">
      <c r="B969" s="76"/>
    </row>
    <row r="970" s="72" customFormat="true" customHeight="true" spans="2:2">
      <c r="B970" s="76"/>
    </row>
    <row r="971" s="72" customFormat="true" customHeight="true" spans="2:2">
      <c r="B971" s="76"/>
    </row>
    <row r="972" s="72" customFormat="true" customHeight="true" spans="2:2">
      <c r="B972" s="76"/>
    </row>
    <row r="973" s="72" customFormat="true" customHeight="true" spans="2:2">
      <c r="B973" s="76"/>
    </row>
    <row r="974" s="72" customFormat="true" customHeight="true" spans="2:2">
      <c r="B974" s="76"/>
    </row>
    <row r="975" s="72" customFormat="true" customHeight="true" spans="2:2">
      <c r="B975" s="76"/>
    </row>
    <row r="976" s="72" customFormat="true" customHeight="true" spans="2:2">
      <c r="B976" s="76"/>
    </row>
    <row r="977" s="72" customFormat="true" customHeight="true" spans="2:2">
      <c r="B977" s="76"/>
    </row>
    <row r="978" s="72" customFormat="true" customHeight="true" spans="2:2">
      <c r="B978" s="76"/>
    </row>
    <row r="979" s="72" customFormat="true" customHeight="true" spans="2:2">
      <c r="B979" s="76"/>
    </row>
    <row r="980" s="72" customFormat="true" customHeight="true" spans="2:2">
      <c r="B980" s="76"/>
    </row>
    <row r="981" s="72" customFormat="true" customHeight="true" spans="2:2">
      <c r="B981" s="76"/>
    </row>
    <row r="982" s="72" customFormat="true" customHeight="true" spans="2:2">
      <c r="B982" s="76"/>
    </row>
    <row r="983" s="72" customFormat="true" customHeight="true" spans="2:2">
      <c r="B983" s="76"/>
    </row>
    <row r="984" s="72" customFormat="true" customHeight="true" spans="2:2">
      <c r="B984" s="76"/>
    </row>
    <row r="985" s="72" customFormat="true" customHeight="true" spans="2:2">
      <c r="B985" s="76"/>
    </row>
    <row r="986" s="72" customFormat="true" customHeight="true" spans="2:2">
      <c r="B986" s="76"/>
    </row>
    <row r="987" s="72" customFormat="true" customHeight="true" spans="2:2">
      <c r="B987" s="76"/>
    </row>
    <row r="988" s="72" customFormat="true" customHeight="true" spans="2:2">
      <c r="B988" s="76"/>
    </row>
    <row r="989" s="72" customFormat="true" customHeight="true" spans="2:2">
      <c r="B989" s="76"/>
    </row>
    <row r="990" s="72" customFormat="true" customHeight="true" spans="2:2">
      <c r="B990" s="76"/>
    </row>
    <row r="991" s="72" customFormat="true" customHeight="true" spans="2:2">
      <c r="B991" s="76"/>
    </row>
    <row r="992" s="72" customFormat="true" customHeight="true" spans="2:2">
      <c r="B992" s="76"/>
    </row>
    <row r="993" s="72" customFormat="true" customHeight="true" spans="2:2">
      <c r="B993" s="76"/>
    </row>
    <row r="994" s="72" customFormat="true" customHeight="true" spans="2:2">
      <c r="B994" s="76"/>
    </row>
    <row r="995" s="72" customFormat="true" customHeight="true" spans="2:2">
      <c r="B995" s="76"/>
    </row>
    <row r="996" s="72" customFormat="true" customHeight="true" spans="2:2">
      <c r="B996" s="76"/>
    </row>
    <row r="997" s="72" customFormat="true" customHeight="true" spans="2:2">
      <c r="B997" s="76"/>
    </row>
    <row r="998" s="72" customFormat="true" customHeight="true" spans="2:2">
      <c r="B998" s="76"/>
    </row>
    <row r="999" s="72" customFormat="true" customHeight="true" spans="2:2">
      <c r="B999" s="76"/>
    </row>
    <row r="1000" s="72" customFormat="true" customHeight="true" spans="2:2">
      <c r="B1000" s="76"/>
    </row>
    <row r="1001" s="72" customFormat="true" customHeight="true" spans="2:2">
      <c r="B1001" s="76"/>
    </row>
    <row r="1002" s="72" customFormat="true" customHeight="true" spans="2:2">
      <c r="B1002" s="76"/>
    </row>
    <row r="1003" s="72" customFormat="true" customHeight="true" spans="2:2">
      <c r="B1003" s="76"/>
    </row>
    <row r="1004" s="72" customFormat="true" customHeight="true" spans="2:2">
      <c r="B1004" s="76"/>
    </row>
    <row r="1005" s="72" customFormat="true" customHeight="true" spans="2:2">
      <c r="B1005" s="76"/>
    </row>
    <row r="1006" s="72" customFormat="true" customHeight="true" spans="2:2">
      <c r="B1006" s="76"/>
    </row>
    <row r="1007" s="72" customFormat="true" customHeight="true" spans="2:2">
      <c r="B1007" s="76"/>
    </row>
    <row r="1008" s="72" customFormat="true" customHeight="true" spans="2:2">
      <c r="B1008" s="76"/>
    </row>
    <row r="1009" s="72" customFormat="true" customHeight="true" spans="2:2">
      <c r="B1009" s="76"/>
    </row>
    <row r="1010" s="72" customFormat="true" customHeight="true" spans="2:2">
      <c r="B1010" s="76"/>
    </row>
    <row r="1011" s="72" customFormat="true" customHeight="true" spans="2:2">
      <c r="B1011" s="76"/>
    </row>
    <row r="1012" s="72" customFormat="true" customHeight="true" spans="2:2">
      <c r="B1012" s="76"/>
    </row>
    <row r="1013" s="72" customFormat="true" customHeight="true" spans="2:2">
      <c r="B1013" s="76"/>
    </row>
    <row r="1014" s="72" customFormat="true" customHeight="true" spans="2:2">
      <c r="B1014" s="76"/>
    </row>
    <row r="1015" s="72" customFormat="true" customHeight="true" spans="2:2">
      <c r="B1015" s="76"/>
    </row>
    <row r="1016" s="72" customFormat="true" customHeight="true" spans="2:2">
      <c r="B1016" s="76"/>
    </row>
    <row r="1017" s="72" customFormat="true" customHeight="true" spans="2:2">
      <c r="B1017" s="76"/>
    </row>
    <row r="1018" s="72" customFormat="true" customHeight="true" spans="2:2">
      <c r="B1018" s="76"/>
    </row>
    <row r="1019" s="72" customFormat="true" customHeight="true" spans="2:2">
      <c r="B1019" s="76"/>
    </row>
    <row r="1020" s="72" customFormat="true" customHeight="true" spans="2:2">
      <c r="B1020" s="76"/>
    </row>
    <row r="1021" s="72" customFormat="true" customHeight="true" spans="2:2">
      <c r="B1021" s="76"/>
    </row>
    <row r="1022" s="72" customFormat="true" customHeight="true" spans="2:2">
      <c r="B1022" s="76"/>
    </row>
    <row r="1023" s="72" customFormat="true" customHeight="true" spans="2:2">
      <c r="B1023" s="76"/>
    </row>
    <row r="1024" s="72" customFormat="true" customHeight="true" spans="2:2">
      <c r="B1024" s="76"/>
    </row>
    <row r="1025" s="72" customFormat="true" customHeight="true" spans="2:2">
      <c r="B1025" s="76"/>
    </row>
    <row r="1026" s="72" customFormat="true" customHeight="true" spans="2:2">
      <c r="B1026" s="76"/>
    </row>
    <row r="1027" s="72" customFormat="true" customHeight="true" spans="2:2">
      <c r="B1027" s="76"/>
    </row>
    <row r="1028" s="72" customFormat="true" customHeight="true" spans="2:2">
      <c r="B1028" s="76"/>
    </row>
    <row r="1029" s="72" customFormat="true" customHeight="true" spans="2:2">
      <c r="B1029" s="76"/>
    </row>
    <row r="1030" s="72" customFormat="true" customHeight="true" spans="2:2">
      <c r="B1030" s="76"/>
    </row>
    <row r="1031" s="72" customFormat="true" customHeight="true" spans="2:2">
      <c r="B1031" s="76"/>
    </row>
    <row r="1032" s="72" customFormat="true" customHeight="true" spans="2:2">
      <c r="B1032" s="76"/>
    </row>
    <row r="1033" s="72" customFormat="true" customHeight="true" spans="2:2">
      <c r="B1033" s="76"/>
    </row>
    <row r="1034" s="72" customFormat="true" customHeight="true" spans="2:2">
      <c r="B1034" s="76"/>
    </row>
    <row r="1035" s="72" customFormat="true" customHeight="true" spans="2:2">
      <c r="B1035" s="76"/>
    </row>
    <row r="1036" s="72" customFormat="true" customHeight="true" spans="2:2">
      <c r="B1036" s="76"/>
    </row>
    <row r="1037" s="72" customFormat="true" customHeight="true" spans="2:2">
      <c r="B1037" s="76"/>
    </row>
    <row r="1038" s="72" customFormat="true" customHeight="true" spans="2:2">
      <c r="B1038" s="76"/>
    </row>
    <row r="1039" s="72" customFormat="true" customHeight="true" spans="2:2">
      <c r="B1039" s="76"/>
    </row>
    <row r="1040" s="72" customFormat="true" customHeight="true" spans="2:2">
      <c r="B1040" s="76"/>
    </row>
    <row r="1041" s="72" customFormat="true" customHeight="true" spans="2:2">
      <c r="B1041" s="76"/>
    </row>
    <row r="1042" s="72" customFormat="true" customHeight="true" spans="2:2">
      <c r="B1042" s="76"/>
    </row>
    <row r="1043" s="72" customFormat="true" customHeight="true" spans="2:2">
      <c r="B1043" s="76"/>
    </row>
    <row r="1044" s="72" customFormat="true" customHeight="true" spans="2:2">
      <c r="B1044" s="76"/>
    </row>
    <row r="1045" s="72" customFormat="true" customHeight="true" spans="2:2">
      <c r="B1045" s="76"/>
    </row>
    <row r="1046" s="72" customFormat="true" customHeight="true" spans="2:2">
      <c r="B1046" s="76"/>
    </row>
    <row r="1047" s="72" customFormat="true" customHeight="true" spans="2:2">
      <c r="B1047" s="76"/>
    </row>
    <row r="1048" s="72" customFormat="true" customHeight="true" spans="2:2">
      <c r="B1048" s="76"/>
    </row>
    <row r="1049" s="72" customFormat="true" customHeight="true" spans="2:2">
      <c r="B1049" s="76"/>
    </row>
    <row r="1050" s="72" customFormat="true" customHeight="true" spans="2:2">
      <c r="B1050" s="76"/>
    </row>
    <row r="1051" s="72" customFormat="true" customHeight="true" spans="2:2">
      <c r="B1051" s="76"/>
    </row>
    <row r="1052" s="72" customFormat="true" customHeight="true" spans="2:2">
      <c r="B1052" s="76"/>
    </row>
    <row r="1053" s="72" customFormat="true" customHeight="true" spans="2:2">
      <c r="B1053" s="76"/>
    </row>
    <row r="1054" s="72" customFormat="true" customHeight="true" spans="2:2">
      <c r="B1054" s="76"/>
    </row>
    <row r="1055" s="72" customFormat="true" customHeight="true" spans="2:2">
      <c r="B1055" s="76"/>
    </row>
    <row r="1056" s="72" customFormat="true" customHeight="true" spans="2:2">
      <c r="B1056" s="76"/>
    </row>
    <row r="1057" s="72" customFormat="true" customHeight="true" spans="2:2">
      <c r="B1057" s="76"/>
    </row>
    <row r="1058" s="72" customFormat="true" customHeight="true" spans="2:2">
      <c r="B1058" s="76"/>
    </row>
    <row r="1059" s="72" customFormat="true" customHeight="true" spans="2:2">
      <c r="B1059" s="76"/>
    </row>
    <row r="1060" s="72" customFormat="true" customHeight="true" spans="2:2">
      <c r="B1060" s="76"/>
    </row>
    <row r="1061" s="72" customFormat="true" customHeight="true" spans="2:2">
      <c r="B1061" s="76"/>
    </row>
    <row r="1062" s="72" customFormat="true" customHeight="true" spans="2:2">
      <c r="B1062" s="76"/>
    </row>
    <row r="1063" s="72" customFormat="true" customHeight="true" spans="2:2">
      <c r="B1063" s="76"/>
    </row>
    <row r="1064" s="72" customFormat="true" customHeight="true" spans="2:2">
      <c r="B1064" s="76"/>
    </row>
    <row r="1065" s="72" customFormat="true" customHeight="true" spans="2:2">
      <c r="B1065" s="76"/>
    </row>
    <row r="1066" s="72" customFormat="true" customHeight="true" spans="2:2">
      <c r="B1066" s="76"/>
    </row>
    <row r="1067" s="72" customFormat="true" customHeight="true" spans="2:2">
      <c r="B1067" s="76"/>
    </row>
    <row r="1068" s="72" customFormat="true" customHeight="true" spans="2:2">
      <c r="B1068" s="76"/>
    </row>
    <row r="1069" s="72" customFormat="true" customHeight="true" spans="2:2">
      <c r="B1069" s="76"/>
    </row>
    <row r="1070" s="72" customFormat="true" customHeight="true" spans="2:2">
      <c r="B1070" s="76"/>
    </row>
    <row r="1071" s="72" customFormat="true" customHeight="true" spans="2:2">
      <c r="B1071" s="76"/>
    </row>
    <row r="1072" s="72" customFormat="true" customHeight="true" spans="2:2">
      <c r="B1072" s="76"/>
    </row>
    <row r="1073" s="72" customFormat="true" customHeight="true" spans="2:2">
      <c r="B1073" s="76"/>
    </row>
    <row r="1074" s="72" customFormat="true" customHeight="true" spans="2:2">
      <c r="B1074" s="76"/>
    </row>
    <row r="1075" s="72" customFormat="true" customHeight="true" spans="2:2">
      <c r="B1075" s="76"/>
    </row>
    <row r="1076" s="72" customFormat="true" customHeight="true" spans="2:2">
      <c r="B1076" s="76"/>
    </row>
    <row r="1077" s="72" customFormat="true" customHeight="true" spans="2:2">
      <c r="B1077" s="76"/>
    </row>
    <row r="1078" s="72" customFormat="true" customHeight="true" spans="2:2">
      <c r="B1078" s="76"/>
    </row>
    <row r="1079" s="72" customFormat="true" customHeight="true" spans="2:2">
      <c r="B1079" s="76"/>
    </row>
    <row r="1080" s="72" customFormat="true" customHeight="true" spans="2:2">
      <c r="B1080" s="76"/>
    </row>
    <row r="1081" s="72" customFormat="true" customHeight="true" spans="2:2">
      <c r="B1081" s="76"/>
    </row>
    <row r="1082" s="72" customFormat="true" customHeight="true" spans="2:2">
      <c r="B1082" s="76"/>
    </row>
    <row r="1083" s="72" customFormat="true" customHeight="true" spans="2:2">
      <c r="B1083" s="76"/>
    </row>
    <row r="1084" s="72" customFormat="true" customHeight="true" spans="2:2">
      <c r="B1084" s="76"/>
    </row>
    <row r="1085" s="72" customFormat="true" customHeight="true" spans="2:2">
      <c r="B1085" s="76"/>
    </row>
    <row r="1086" s="72" customFormat="true" customHeight="true" spans="2:2">
      <c r="B1086" s="76"/>
    </row>
    <row r="1087" s="72" customFormat="true" customHeight="true" spans="2:2">
      <c r="B1087" s="76"/>
    </row>
    <row r="1088" s="72" customFormat="true" customHeight="true" spans="2:2">
      <c r="B1088" s="76"/>
    </row>
    <row r="1089" s="72" customFormat="true" customHeight="true" spans="2:2">
      <c r="B1089" s="76"/>
    </row>
    <row r="1090" s="72" customFormat="true" customHeight="true" spans="2:2">
      <c r="B1090" s="76"/>
    </row>
    <row r="1091" s="72" customFormat="true" customHeight="true" spans="2:2">
      <c r="B1091" s="76"/>
    </row>
    <row r="1092" s="72" customFormat="true" customHeight="true" spans="2:2">
      <c r="B1092" s="76"/>
    </row>
    <row r="1093" s="72" customFormat="true" customHeight="true" spans="2:2">
      <c r="B1093" s="76"/>
    </row>
    <row r="1094" s="72" customFormat="true" customHeight="true" spans="2:2">
      <c r="B1094" s="76"/>
    </row>
    <row r="1095" s="72" customFormat="true" customHeight="true" spans="2:2">
      <c r="B1095" s="76"/>
    </row>
    <row r="1096" s="72" customFormat="true" customHeight="true" spans="2:2">
      <c r="B1096" s="76"/>
    </row>
    <row r="1097" s="72" customFormat="true" customHeight="true" spans="2:2">
      <c r="B1097" s="76"/>
    </row>
    <row r="1098" s="72" customFormat="true" customHeight="true" spans="2:2">
      <c r="B1098" s="76"/>
    </row>
    <row r="1099" s="72" customFormat="true" customHeight="true" spans="2:2">
      <c r="B1099" s="76"/>
    </row>
    <row r="1100" s="72" customFormat="true" customHeight="true" spans="2:2">
      <c r="B1100" s="76"/>
    </row>
    <row r="1101" s="72" customFormat="true" customHeight="true" spans="2:2">
      <c r="B1101" s="76"/>
    </row>
    <row r="1102" s="72" customFormat="true" customHeight="true" spans="2:2">
      <c r="B1102" s="76"/>
    </row>
    <row r="1103" s="72" customFormat="true" customHeight="true" spans="2:2">
      <c r="B1103" s="76"/>
    </row>
    <row r="1104" s="72" customFormat="true" customHeight="true" spans="2:2">
      <c r="B1104" s="76"/>
    </row>
    <row r="1105" s="72" customFormat="true" customHeight="true" spans="2:2">
      <c r="B1105" s="76"/>
    </row>
    <row r="1106" s="72" customFormat="true" customHeight="true" spans="2:2">
      <c r="B1106" s="76"/>
    </row>
    <row r="1107" s="72" customFormat="true" customHeight="true" spans="2:2">
      <c r="B1107" s="76"/>
    </row>
    <row r="1108" s="72" customFormat="true" customHeight="true" spans="2:2">
      <c r="B1108" s="76"/>
    </row>
    <row r="1109" s="72" customFormat="true" customHeight="true" spans="2:2">
      <c r="B1109" s="76"/>
    </row>
    <row r="1110" s="72" customFormat="true" customHeight="true" spans="2:2">
      <c r="B1110" s="76"/>
    </row>
    <row r="1111" s="72" customFormat="true" customHeight="true" spans="2:2">
      <c r="B1111" s="76"/>
    </row>
    <row r="1112" s="72" customFormat="true" customHeight="true" spans="2:2">
      <c r="B1112" s="76"/>
    </row>
    <row r="1113" s="72" customFormat="true" customHeight="true" spans="2:2">
      <c r="B1113" s="76"/>
    </row>
    <row r="1114" s="72" customFormat="true" customHeight="true" spans="2:2">
      <c r="B1114" s="76"/>
    </row>
    <row r="1115" s="72" customFormat="true" customHeight="true" spans="2:2">
      <c r="B1115" s="76"/>
    </row>
    <row r="1116" s="72" customFormat="true" customHeight="true" spans="2:2">
      <c r="B1116" s="76"/>
    </row>
    <row r="1117" s="72" customFormat="true" customHeight="true" spans="2:2">
      <c r="B1117" s="76"/>
    </row>
    <row r="1118" s="72" customFormat="true" customHeight="true" spans="2:2">
      <c r="B1118" s="76"/>
    </row>
    <row r="1119" s="72" customFormat="true" customHeight="true" spans="2:2">
      <c r="B1119" s="76"/>
    </row>
    <row r="1120" s="72" customFormat="true" customHeight="true" spans="2:2">
      <c r="B1120" s="76"/>
    </row>
    <row r="1121" s="72" customFormat="true" customHeight="true" spans="2:2">
      <c r="B1121" s="76"/>
    </row>
    <row r="1122" s="72" customFormat="true" customHeight="true" spans="2:2">
      <c r="B1122" s="76"/>
    </row>
    <row r="1123" s="72" customFormat="true" customHeight="true" spans="2:2">
      <c r="B1123" s="76"/>
    </row>
    <row r="1124" s="72" customFormat="true" customHeight="true" spans="2:2">
      <c r="B1124" s="76"/>
    </row>
    <row r="1125" s="72" customFormat="true" customHeight="true" spans="2:2">
      <c r="B1125" s="76"/>
    </row>
    <row r="1126" s="72" customFormat="true" customHeight="true" spans="2:2">
      <c r="B1126" s="76"/>
    </row>
    <row r="1127" s="72" customFormat="true" customHeight="true" spans="2:2">
      <c r="B1127" s="76"/>
    </row>
    <row r="1128" s="72" customFormat="true" customHeight="true" spans="2:2">
      <c r="B1128" s="76"/>
    </row>
    <row r="1129" s="72" customFormat="true" customHeight="true" spans="2:2">
      <c r="B1129" s="76"/>
    </row>
    <row r="1130" s="72" customFormat="true" customHeight="true" spans="2:2">
      <c r="B1130" s="76"/>
    </row>
    <row r="1131" s="72" customFormat="true" customHeight="true" spans="2:2">
      <c r="B1131" s="76"/>
    </row>
    <row r="1132" s="72" customFormat="true" customHeight="true" spans="2:2">
      <c r="B1132" s="76"/>
    </row>
    <row r="1133" s="72" customFormat="true" customHeight="true" spans="2:2">
      <c r="B1133" s="76"/>
    </row>
    <row r="1134" s="72" customFormat="true" customHeight="true" spans="2:2">
      <c r="B1134" s="76"/>
    </row>
    <row r="1135" s="72" customFormat="true" customHeight="true" spans="2:2">
      <c r="B1135" s="76"/>
    </row>
    <row r="1136" s="72" customFormat="true" customHeight="true" spans="2:2">
      <c r="B1136" s="76"/>
    </row>
    <row r="1137" s="72" customFormat="true" customHeight="true" spans="2:2">
      <c r="B1137" s="76"/>
    </row>
    <row r="1138" s="72" customFormat="true" customHeight="true" spans="2:2">
      <c r="B1138" s="76"/>
    </row>
    <row r="1139" s="72" customFormat="true" customHeight="true" spans="2:2">
      <c r="B1139" s="76"/>
    </row>
    <row r="1140" s="72" customFormat="true" customHeight="true" spans="2:2">
      <c r="B1140" s="76"/>
    </row>
    <row r="1141" s="72" customFormat="true" customHeight="true" spans="2:2">
      <c r="B1141" s="76"/>
    </row>
    <row r="1142" s="72" customFormat="true" customHeight="true" spans="2:2">
      <c r="B1142" s="76"/>
    </row>
    <row r="1143" s="72" customFormat="true" customHeight="true" spans="2:2">
      <c r="B1143" s="76"/>
    </row>
    <row r="1144" s="72" customFormat="true" customHeight="true" spans="2:2">
      <c r="B1144" s="76"/>
    </row>
    <row r="1145" s="72" customFormat="true" customHeight="true" spans="2:2">
      <c r="B1145" s="76"/>
    </row>
    <row r="1146" s="72" customFormat="true" customHeight="true" spans="2:2">
      <c r="B1146" s="76"/>
    </row>
    <row r="1147" s="72" customFormat="true" customHeight="true" spans="2:2">
      <c r="B1147" s="76"/>
    </row>
    <row r="1148" s="72" customFormat="true" customHeight="true" spans="2:2">
      <c r="B1148" s="76"/>
    </row>
    <row r="1149" s="72" customFormat="true" customHeight="true" spans="2:2">
      <c r="B1149" s="76"/>
    </row>
    <row r="1150" s="72" customFormat="true" customHeight="true" spans="2:2">
      <c r="B1150" s="76"/>
    </row>
    <row r="1151" s="72" customFormat="true" customHeight="true" spans="2:2">
      <c r="B1151" s="76"/>
    </row>
    <row r="1152" s="72" customFormat="true" customHeight="true" spans="2:2">
      <c r="B1152" s="76"/>
    </row>
    <row r="1153" s="72" customFormat="true" customHeight="true" spans="2:2">
      <c r="B1153" s="76"/>
    </row>
    <row r="1154" s="72" customFormat="true" customHeight="true" spans="2:2">
      <c r="B1154" s="76"/>
    </row>
    <row r="1155" s="72" customFormat="true" customHeight="true" spans="2:2">
      <c r="B1155" s="76"/>
    </row>
    <row r="1156" s="72" customFormat="true" customHeight="true" spans="2:2">
      <c r="B1156" s="76"/>
    </row>
    <row r="1157" s="72" customFormat="true" customHeight="true" spans="2:2">
      <c r="B1157" s="76"/>
    </row>
    <row r="1158" s="72" customFormat="true" customHeight="true" spans="2:2">
      <c r="B1158" s="76"/>
    </row>
    <row r="1159" s="72" customFormat="true" customHeight="true" spans="2:2">
      <c r="B1159" s="76"/>
    </row>
    <row r="1160" s="72" customFormat="true" customHeight="true" spans="2:2">
      <c r="B1160" s="76"/>
    </row>
    <row r="1161" s="72" customFormat="true" customHeight="true" spans="2:2">
      <c r="B1161" s="76"/>
    </row>
    <row r="1162" s="72" customFormat="true" customHeight="true" spans="2:2">
      <c r="B1162" s="76"/>
    </row>
    <row r="1163" s="72" customFormat="true" customHeight="true" spans="2:2">
      <c r="B1163" s="76"/>
    </row>
    <row r="1164" s="72" customFormat="true" customHeight="true" spans="2:2">
      <c r="B1164" s="76"/>
    </row>
    <row r="1165" s="72" customFormat="true" customHeight="true" spans="2:2">
      <c r="B1165" s="76"/>
    </row>
    <row r="1166" s="72" customFormat="true" customHeight="true" spans="2:2">
      <c r="B1166" s="76"/>
    </row>
    <row r="1167" s="72" customFormat="true" customHeight="true" spans="2:2">
      <c r="B1167" s="76"/>
    </row>
    <row r="1168" s="72" customFormat="true" customHeight="true" spans="2:2">
      <c r="B1168" s="76"/>
    </row>
    <row r="1169" s="72" customFormat="true" customHeight="true" spans="2:2">
      <c r="B1169" s="76"/>
    </row>
    <row r="1170" s="72" customFormat="true" customHeight="true" spans="2:2">
      <c r="B1170" s="76"/>
    </row>
    <row r="1171" s="72" customFormat="true" customHeight="true" spans="2:2">
      <c r="B1171" s="76"/>
    </row>
    <row r="1172" s="72" customFormat="true" customHeight="true" spans="2:2">
      <c r="B1172" s="76"/>
    </row>
    <row r="1173" s="72" customFormat="true" customHeight="true" spans="2:2">
      <c r="B1173" s="76"/>
    </row>
    <row r="1174" s="72" customFormat="true" customHeight="true" spans="2:2">
      <c r="B1174" s="76"/>
    </row>
    <row r="1175" s="72" customFormat="true" customHeight="true" spans="2:2">
      <c r="B1175" s="76"/>
    </row>
    <row r="1176" s="72" customFormat="true" customHeight="true" spans="2:2">
      <c r="B1176" s="76"/>
    </row>
    <row r="1177" s="72" customFormat="true" customHeight="true" spans="2:2">
      <c r="B1177" s="76"/>
    </row>
    <row r="1178" s="72" customFormat="true" customHeight="true" spans="2:2">
      <c r="B1178" s="76"/>
    </row>
    <row r="1179" s="72" customFormat="true" customHeight="true" spans="2:2">
      <c r="B1179" s="76"/>
    </row>
    <row r="1180" s="72" customFormat="true" customHeight="true" spans="2:2">
      <c r="B1180" s="76"/>
    </row>
    <row r="1181" s="72" customFormat="true" customHeight="true" spans="2:2">
      <c r="B1181" s="76"/>
    </row>
    <row r="1182" s="72" customFormat="true" customHeight="true" spans="2:2">
      <c r="B1182" s="76"/>
    </row>
    <row r="1183" s="72" customFormat="true" customHeight="true" spans="2:2">
      <c r="B1183" s="76"/>
    </row>
    <row r="1184" s="72" customFormat="true" customHeight="true" spans="2:2">
      <c r="B1184" s="76"/>
    </row>
    <row r="1185" s="72" customFormat="true" customHeight="true" spans="2:2">
      <c r="B1185" s="76"/>
    </row>
    <row r="1186" s="72" customFormat="true" customHeight="true" spans="2:2">
      <c r="B1186" s="76"/>
    </row>
    <row r="1187" s="72" customFormat="true" customHeight="true" spans="2:2">
      <c r="B1187" s="76"/>
    </row>
    <row r="1188" s="72" customFormat="true" customHeight="true" spans="2:2">
      <c r="B1188" s="76"/>
    </row>
    <row r="1189" s="72" customFormat="true" customHeight="true" spans="2:2">
      <c r="B1189" s="76"/>
    </row>
    <row r="1190" s="72" customFormat="true" customHeight="true" spans="2:2">
      <c r="B1190" s="76"/>
    </row>
    <row r="1191" s="72" customFormat="true" customHeight="true" spans="2:2">
      <c r="B1191" s="76"/>
    </row>
    <row r="1192" s="72" customFormat="true" customHeight="true" spans="2:2">
      <c r="B1192" s="76"/>
    </row>
    <row r="1193" s="72" customFormat="true" customHeight="true" spans="2:2">
      <c r="B1193" s="76"/>
    </row>
    <row r="1194" s="72" customFormat="true" customHeight="true" spans="2:2">
      <c r="B1194" s="76"/>
    </row>
    <row r="1195" s="72" customFormat="true" customHeight="true" spans="2:2">
      <c r="B1195" s="76"/>
    </row>
    <row r="1196" s="72" customFormat="true" customHeight="true" spans="2:2">
      <c r="B1196" s="76"/>
    </row>
    <row r="1197" s="72" customFormat="true" customHeight="true" spans="2:2">
      <c r="B1197" s="76"/>
    </row>
    <row r="1198" s="72" customFormat="true" customHeight="true" spans="2:2">
      <c r="B1198" s="76"/>
    </row>
    <row r="1199" s="72" customFormat="true" customHeight="true" spans="2:2">
      <c r="B1199" s="76"/>
    </row>
    <row r="1200" s="72" customFormat="true" customHeight="true" spans="2:2">
      <c r="B1200" s="76"/>
    </row>
    <row r="1201" s="72" customFormat="true" customHeight="true" spans="2:2">
      <c r="B1201" s="76"/>
    </row>
    <row r="1202" s="72" customFormat="true" customHeight="true" spans="2:2">
      <c r="B1202" s="76"/>
    </row>
    <row r="1203" s="72" customFormat="true" customHeight="true" spans="2:2">
      <c r="B1203" s="76"/>
    </row>
    <row r="1204" s="72" customFormat="true" customHeight="true" spans="2:2">
      <c r="B1204" s="76"/>
    </row>
    <row r="1205" s="72" customFormat="true" customHeight="true" spans="2:2">
      <c r="B1205" s="76"/>
    </row>
    <row r="1206" s="72" customFormat="true" customHeight="true" spans="2:2">
      <c r="B1206" s="76"/>
    </row>
    <row r="1207" s="72" customFormat="true" customHeight="true" spans="2:2">
      <c r="B1207" s="76"/>
    </row>
    <row r="1208" s="72" customFormat="true" customHeight="true" spans="2:2">
      <c r="B1208" s="76"/>
    </row>
    <row r="1209" s="72" customFormat="true" customHeight="true" spans="2:2">
      <c r="B1209" s="76"/>
    </row>
    <row r="1210" s="72" customFormat="true" customHeight="true" spans="2:2">
      <c r="B1210" s="76"/>
    </row>
    <row r="1211" s="72" customFormat="true" customHeight="true" spans="2:2">
      <c r="B1211" s="76"/>
    </row>
    <row r="1212" s="72" customFormat="true" customHeight="true" spans="2:2">
      <c r="B1212" s="76"/>
    </row>
    <row r="1213" s="72" customFormat="true" customHeight="true" spans="2:2">
      <c r="B1213" s="76"/>
    </row>
    <row r="1214" s="72" customFormat="true" customHeight="true" spans="2:2">
      <c r="B1214" s="76"/>
    </row>
    <row r="1215" s="72" customFormat="true" customHeight="true" spans="2:2">
      <c r="B1215" s="76"/>
    </row>
    <row r="1216" s="72" customFormat="true" customHeight="true" spans="2:2">
      <c r="B1216" s="76"/>
    </row>
    <row r="1217" s="72" customFormat="true" customHeight="true" spans="2:2">
      <c r="B1217" s="76"/>
    </row>
    <row r="1218" s="72" customFormat="true" customHeight="true" spans="2:2">
      <c r="B1218" s="76"/>
    </row>
    <row r="1219" s="72" customFormat="true" customHeight="true" spans="2:2">
      <c r="B1219" s="76"/>
    </row>
    <row r="1220" s="72" customFormat="true" customHeight="true" spans="2:2">
      <c r="B1220" s="76"/>
    </row>
    <row r="1221" s="72" customFormat="true" customHeight="true" spans="2:2">
      <c r="B1221" s="76"/>
    </row>
    <row r="1222" s="72" customFormat="true" customHeight="true" spans="2:2">
      <c r="B1222" s="76"/>
    </row>
    <row r="1223" s="72" customFormat="true" customHeight="true" spans="2:2">
      <c r="B1223" s="76"/>
    </row>
    <row r="1224" s="72" customFormat="true" customHeight="true" spans="2:2">
      <c r="B1224" s="76"/>
    </row>
    <row r="1225" s="72" customFormat="true" customHeight="true" spans="2:2">
      <c r="B1225" s="76"/>
    </row>
    <row r="1226" s="72" customFormat="true" customHeight="true" spans="2:2">
      <c r="B1226" s="76"/>
    </row>
    <row r="1227" s="72" customFormat="true" customHeight="true" spans="2:2">
      <c r="B1227" s="76"/>
    </row>
    <row r="1228" s="72" customFormat="true" customHeight="true" spans="2:2">
      <c r="B1228" s="76"/>
    </row>
    <row r="1229" s="72" customFormat="true" customHeight="true" spans="2:2">
      <c r="B1229" s="76"/>
    </row>
    <row r="1230" s="72" customFormat="true" customHeight="true" spans="2:2">
      <c r="B1230" s="76"/>
    </row>
    <row r="1231" s="72" customFormat="true" customHeight="true" spans="2:2">
      <c r="B1231" s="76"/>
    </row>
    <row r="1232" s="72" customFormat="true" customHeight="true" spans="2:2">
      <c r="B1232" s="76"/>
    </row>
    <row r="1233" s="72" customFormat="true" customHeight="true" spans="2:2">
      <c r="B1233" s="76"/>
    </row>
    <row r="1234" s="72" customFormat="true" customHeight="true" spans="2:2">
      <c r="B1234" s="76"/>
    </row>
    <row r="1235" s="72" customFormat="true" customHeight="true" spans="2:2">
      <c r="B1235" s="76"/>
    </row>
    <row r="1236" s="72" customFormat="true" customHeight="true" spans="2:2">
      <c r="B1236" s="76"/>
    </row>
    <row r="1237" s="72" customFormat="true" customHeight="true" spans="2:2">
      <c r="B1237" s="76"/>
    </row>
    <row r="1238" s="72" customFormat="true" customHeight="true" spans="2:2">
      <c r="B1238" s="76"/>
    </row>
    <row r="1239" s="72" customFormat="true" customHeight="true" spans="2:2">
      <c r="B1239" s="76"/>
    </row>
    <row r="1240" s="72" customFormat="true" customHeight="true" spans="2:2">
      <c r="B1240" s="76"/>
    </row>
    <row r="1241" s="72" customFormat="true" customHeight="true" spans="2:2">
      <c r="B1241" s="76"/>
    </row>
    <row r="1242" s="72" customFormat="true" customHeight="true" spans="2:2">
      <c r="B1242" s="76"/>
    </row>
    <row r="1243" s="72" customFormat="true" customHeight="true" spans="2:2">
      <c r="B1243" s="76"/>
    </row>
    <row r="1244" s="72" customFormat="true" customHeight="true" spans="2:2">
      <c r="B1244" s="76"/>
    </row>
    <row r="1245" s="72" customFormat="true" customHeight="true" spans="2:2">
      <c r="B1245" s="76"/>
    </row>
    <row r="1246" s="72" customFormat="true" customHeight="true" spans="2:2">
      <c r="B1246" s="76"/>
    </row>
    <row r="1247" s="72" customFormat="true" customHeight="true" spans="2:2">
      <c r="B1247" s="76"/>
    </row>
    <row r="1248" s="72" customFormat="true" customHeight="true" spans="2:2">
      <c r="B1248" s="76"/>
    </row>
    <row r="1249" s="72" customFormat="true" customHeight="true" spans="2:2">
      <c r="B1249" s="76"/>
    </row>
    <row r="1250" s="72" customFormat="true" customHeight="true" spans="2:2">
      <c r="B1250" s="76"/>
    </row>
    <row r="1251" s="72" customFormat="true" customHeight="true" spans="2:2">
      <c r="B1251" s="76"/>
    </row>
    <row r="1252" s="72" customFormat="true" customHeight="true" spans="2:2">
      <c r="B1252" s="76"/>
    </row>
    <row r="1253" s="72" customFormat="true" customHeight="true" spans="2:2">
      <c r="B1253" s="76"/>
    </row>
    <row r="1254" s="72" customFormat="true" customHeight="true" spans="2:2">
      <c r="B1254" s="76"/>
    </row>
    <row r="1255" s="72" customFormat="true" customHeight="true" spans="2:2">
      <c r="B1255" s="76"/>
    </row>
    <row r="1256" s="72" customFormat="true" customHeight="true" spans="2:2">
      <c r="B1256" s="76"/>
    </row>
    <row r="1257" s="72" customFormat="true" customHeight="true" spans="2:2">
      <c r="B1257" s="76"/>
    </row>
    <row r="1258" s="72" customFormat="true" customHeight="true" spans="2:2">
      <c r="B1258" s="76"/>
    </row>
    <row r="1259" s="72" customFormat="true" customHeight="true" spans="2:2">
      <c r="B1259" s="76"/>
    </row>
    <row r="1260" s="72" customFormat="true" customHeight="true" spans="2:2">
      <c r="B1260" s="76"/>
    </row>
    <row r="1261" s="72" customFormat="true" customHeight="true" spans="2:2">
      <c r="B1261" s="76"/>
    </row>
    <row r="1262" s="72" customFormat="true" customHeight="true" spans="2:2">
      <c r="B1262" s="76"/>
    </row>
    <row r="1263" s="72" customFormat="true" customHeight="true" spans="2:2">
      <c r="B1263" s="76"/>
    </row>
    <row r="1264" s="72" customFormat="true" customHeight="true" spans="2:2">
      <c r="B1264" s="76"/>
    </row>
    <row r="1265" s="72" customFormat="true" customHeight="true" spans="2:2">
      <c r="B1265" s="76"/>
    </row>
    <row r="1266" s="72" customFormat="true" customHeight="true" spans="2:2">
      <c r="B1266" s="76"/>
    </row>
    <row r="1267" s="72" customFormat="true" customHeight="true" spans="2:2">
      <c r="B1267" s="76"/>
    </row>
    <row r="1268" s="72" customFormat="true" customHeight="true" spans="2:2">
      <c r="B1268" s="76"/>
    </row>
    <row r="1269" s="72" customFormat="true" customHeight="true" spans="2:2">
      <c r="B1269" s="76"/>
    </row>
    <row r="1270" s="72" customFormat="true" customHeight="true" spans="2:2">
      <c r="B1270" s="76"/>
    </row>
    <row r="1271" s="72" customFormat="true" customHeight="true" spans="2:2">
      <c r="B1271" s="76"/>
    </row>
    <row r="1272" s="72" customFormat="true" customHeight="true" spans="2:2">
      <c r="B1272" s="76"/>
    </row>
    <row r="1273" s="72" customFormat="true" customHeight="true" spans="2:2">
      <c r="B1273" s="76"/>
    </row>
    <row r="1274" s="72" customFormat="true" customHeight="true" spans="2:2">
      <c r="B1274" s="76"/>
    </row>
    <row r="1275" s="72" customFormat="true" customHeight="true" spans="2:2">
      <c r="B1275" s="76"/>
    </row>
    <row r="1276" s="72" customFormat="true" customHeight="true" spans="2:2">
      <c r="B1276" s="76"/>
    </row>
    <row r="1277" s="72" customFormat="true" customHeight="true" spans="2:2">
      <c r="B1277" s="76"/>
    </row>
    <row r="1278" s="72" customFormat="true" customHeight="true" spans="2:2">
      <c r="B1278" s="76"/>
    </row>
    <row r="1279" s="72" customFormat="true" customHeight="true" spans="2:2">
      <c r="B1279" s="76"/>
    </row>
    <row r="1280" s="72" customFormat="true" customHeight="true" spans="2:2">
      <c r="B1280" s="76"/>
    </row>
    <row r="1281" s="72" customFormat="true" customHeight="true" spans="2:2">
      <c r="B1281" s="76"/>
    </row>
    <row r="1282" s="72" customFormat="true" customHeight="true" spans="2:2">
      <c r="B1282" s="76"/>
    </row>
    <row r="1283" s="72" customFormat="true" customHeight="true" spans="2:2">
      <c r="B1283" s="76"/>
    </row>
    <row r="1284" s="72" customFormat="true" customHeight="true" spans="2:2">
      <c r="B1284" s="76"/>
    </row>
    <row r="1285" s="72" customFormat="true" customHeight="true" spans="2:2">
      <c r="B1285" s="76"/>
    </row>
    <row r="1286" s="72" customFormat="true" customHeight="true" spans="2:2">
      <c r="B1286" s="76"/>
    </row>
    <row r="1287" s="72" customFormat="true" customHeight="true" spans="2:2">
      <c r="B1287" s="76"/>
    </row>
    <row r="1288" s="72" customFormat="true" customHeight="true" spans="2:2">
      <c r="B1288" s="76"/>
    </row>
    <row r="1289" s="72" customFormat="true" customHeight="true" spans="2:2">
      <c r="B1289" s="76"/>
    </row>
    <row r="1290" s="72" customFormat="true" customHeight="true" spans="2:2">
      <c r="B1290" s="76"/>
    </row>
    <row r="1291" s="72" customFormat="true" customHeight="true" spans="2:2">
      <c r="B1291" s="76"/>
    </row>
    <row r="1292" s="72" customFormat="true" customHeight="true" spans="2:2">
      <c r="B1292" s="76"/>
    </row>
    <row r="1293" s="72" customFormat="true" customHeight="true" spans="2:2">
      <c r="B1293" s="76"/>
    </row>
    <row r="1294" s="72" customFormat="true" customHeight="true" spans="2:2">
      <c r="B1294" s="76"/>
    </row>
    <row r="1295" s="72" customFormat="true" customHeight="true" spans="2:2">
      <c r="B1295" s="76"/>
    </row>
    <row r="1296" s="72" customFormat="true" customHeight="true" spans="2:2">
      <c r="B1296" s="76"/>
    </row>
    <row r="1297" s="72" customFormat="true" customHeight="true" spans="2:2">
      <c r="B1297" s="76"/>
    </row>
    <row r="1298" s="72" customFormat="true" customHeight="true" spans="2:2">
      <c r="B1298" s="76"/>
    </row>
    <row r="1299" s="72" customFormat="true" customHeight="true" spans="2:2">
      <c r="B1299" s="76"/>
    </row>
    <row r="1300" s="72" customFormat="true" customHeight="true" spans="2:2">
      <c r="B1300" s="76"/>
    </row>
    <row r="1301" s="72" customFormat="true" customHeight="true" spans="2:2">
      <c r="B1301" s="76"/>
    </row>
    <row r="1302" s="72" customFormat="true" customHeight="true" spans="2:2">
      <c r="B1302" s="76"/>
    </row>
    <row r="1303" s="72" customFormat="true" customHeight="true" spans="2:2">
      <c r="B1303" s="76"/>
    </row>
    <row r="1304" s="72" customFormat="true" customHeight="true" spans="2:2">
      <c r="B1304" s="76"/>
    </row>
    <row r="1305" s="72" customFormat="true" customHeight="true" spans="2:2">
      <c r="B1305" s="76"/>
    </row>
    <row r="1306" s="72" customFormat="true" customHeight="true" spans="2:2">
      <c r="B1306" s="76"/>
    </row>
    <row r="1307" s="72" customFormat="true" customHeight="true" spans="2:2">
      <c r="B1307" s="76"/>
    </row>
    <row r="1308" s="72" customFormat="true" customHeight="true" spans="2:2">
      <c r="B1308" s="76"/>
    </row>
    <row r="1309" s="72" customFormat="true" customHeight="true" spans="2:2">
      <c r="B1309" s="76"/>
    </row>
    <row r="1310" s="72" customFormat="true" customHeight="true" spans="2:2">
      <c r="B1310" s="76"/>
    </row>
    <row r="1311" s="72" customFormat="true" customHeight="true" spans="2:2">
      <c r="B1311" s="76"/>
    </row>
    <row r="1312" s="72" customFormat="true" customHeight="true" spans="2:2">
      <c r="B1312" s="76"/>
    </row>
    <row r="1313" s="72" customFormat="true" customHeight="true" spans="2:2">
      <c r="B1313" s="76"/>
    </row>
    <row r="1314" s="72" customFormat="true" customHeight="true" spans="2:2">
      <c r="B1314" s="76"/>
    </row>
    <row r="1315" s="72" customFormat="true" customHeight="true" spans="2:2">
      <c r="B1315" s="76"/>
    </row>
    <row r="1316" s="72" customFormat="true" customHeight="true" spans="2:2">
      <c r="B1316" s="76"/>
    </row>
    <row r="1317" s="72" customFormat="true" customHeight="true" spans="2:2">
      <c r="B1317" s="76"/>
    </row>
    <row r="1318" s="72" customFormat="true" customHeight="true" spans="2:2">
      <c r="B1318" s="76"/>
    </row>
    <row r="1319" s="72" customFormat="true" customHeight="true" spans="2:2">
      <c r="B1319" s="76"/>
    </row>
    <row r="1320" s="72" customFormat="true" customHeight="true" spans="2:2">
      <c r="B1320" s="76"/>
    </row>
    <row r="1321" s="72" customFormat="true" customHeight="true" spans="2:2">
      <c r="B1321" s="76"/>
    </row>
    <row r="1322" s="72" customFormat="true" customHeight="true" spans="2:2">
      <c r="B1322" s="76"/>
    </row>
    <row r="1323" s="72" customFormat="true" customHeight="true" spans="2:2">
      <c r="B1323" s="76"/>
    </row>
    <row r="1324" s="72" customFormat="true" customHeight="true" spans="2:2">
      <c r="B1324" s="76"/>
    </row>
    <row r="1325" s="72" customFormat="true" customHeight="true" spans="2:2">
      <c r="B1325" s="76"/>
    </row>
    <row r="1326" s="72" customFormat="true" customHeight="true" spans="2:2">
      <c r="B1326" s="76"/>
    </row>
    <row r="1327" s="72" customFormat="true" customHeight="true" spans="2:2">
      <c r="B1327" s="76"/>
    </row>
    <row r="1328" s="72" customFormat="true" customHeight="true" spans="2:2">
      <c r="B1328" s="76"/>
    </row>
    <row r="1329" s="72" customFormat="true" customHeight="true" spans="2:2">
      <c r="B1329" s="76"/>
    </row>
    <row r="1330" s="72" customFormat="true" customHeight="true" spans="2:2">
      <c r="B1330" s="76"/>
    </row>
    <row r="1331" s="72" customFormat="true" customHeight="true" spans="2:2">
      <c r="B1331" s="76"/>
    </row>
    <row r="1332" s="72" customFormat="true" customHeight="true" spans="2:2">
      <c r="B1332" s="76"/>
    </row>
    <row r="1333" s="72" customFormat="true" customHeight="true" spans="2:2">
      <c r="B1333" s="76"/>
    </row>
    <row r="1334" s="72" customFormat="true" customHeight="true" spans="2:2">
      <c r="B1334" s="76"/>
    </row>
    <row r="1335" s="72" customFormat="true" customHeight="true" spans="2:2">
      <c r="B1335" s="76"/>
    </row>
    <row r="1336" s="72" customFormat="true" customHeight="true" spans="2:2">
      <c r="B1336" s="76"/>
    </row>
    <row r="1337" s="72" customFormat="true" customHeight="true" spans="2:2">
      <c r="B1337" s="76"/>
    </row>
    <row r="1338" s="72" customFormat="true" customHeight="true" spans="2:2">
      <c r="B1338" s="76"/>
    </row>
    <row r="1339" s="72" customFormat="true" customHeight="true" spans="2:2">
      <c r="B1339" s="76"/>
    </row>
    <row r="1340" s="72" customFormat="true" customHeight="true" spans="2:2">
      <c r="B1340" s="76"/>
    </row>
    <row r="1341" s="72" customFormat="true" customHeight="true" spans="2:2">
      <c r="B1341" s="76"/>
    </row>
    <row r="1342" s="72" customFormat="true" customHeight="true" spans="2:2">
      <c r="B1342" s="76"/>
    </row>
    <row r="1343" s="72" customFormat="true" customHeight="true" spans="2:2">
      <c r="B1343" s="76"/>
    </row>
    <row r="1344" s="72" customFormat="true" customHeight="true" spans="2:2">
      <c r="B1344" s="76"/>
    </row>
    <row r="1345" s="72" customFormat="true" customHeight="true" spans="2:2">
      <c r="B1345" s="76"/>
    </row>
    <row r="1346" s="72" customFormat="true" customHeight="true" spans="2:2">
      <c r="B1346" s="76"/>
    </row>
    <row r="1347" s="72" customFormat="true" customHeight="true" spans="2:2">
      <c r="B1347" s="76"/>
    </row>
    <row r="1348" s="72" customFormat="true" customHeight="true" spans="2:2">
      <c r="B1348" s="76"/>
    </row>
    <row r="1349" s="72" customFormat="true" customHeight="true" spans="2:2">
      <c r="B1349" s="76"/>
    </row>
    <row r="1350" s="72" customFormat="true" customHeight="true" spans="2:2">
      <c r="B1350" s="76"/>
    </row>
    <row r="1351" s="72" customFormat="true" customHeight="true" spans="2:2">
      <c r="B1351" s="76"/>
    </row>
    <row r="1352" s="72" customFormat="true" customHeight="true" spans="2:2">
      <c r="B1352" s="76"/>
    </row>
    <row r="1353" s="72" customFormat="true" customHeight="true" spans="2:2">
      <c r="B1353" s="76"/>
    </row>
    <row r="1354" s="72" customFormat="true" customHeight="true" spans="2:2">
      <c r="B1354" s="76"/>
    </row>
    <row r="1355" s="72" customFormat="true" customHeight="true" spans="2:2">
      <c r="B1355" s="76"/>
    </row>
    <row r="1356" s="72" customFormat="true" customHeight="true" spans="2:2">
      <c r="B1356" s="76"/>
    </row>
    <row r="1357" s="72" customFormat="true" customHeight="true" spans="2:2">
      <c r="B1357" s="76"/>
    </row>
    <row r="1358" s="72" customFormat="true" customHeight="true" spans="2:2">
      <c r="B1358" s="76"/>
    </row>
    <row r="1359" s="72" customFormat="true" customHeight="true" spans="2:2">
      <c r="B1359" s="76"/>
    </row>
    <row r="1360" s="72" customFormat="true" customHeight="true" spans="2:2">
      <c r="B1360" s="76"/>
    </row>
    <row r="1361" s="72" customFormat="true" customHeight="true" spans="2:2">
      <c r="B1361" s="76"/>
    </row>
    <row r="1362" s="72" customFormat="true" customHeight="true" spans="2:2">
      <c r="B1362" s="76"/>
    </row>
    <row r="1363" s="72" customFormat="true" customHeight="true" spans="2:2">
      <c r="B1363" s="76"/>
    </row>
    <row r="1364" s="72" customFormat="true" customHeight="true" spans="2:2">
      <c r="B1364" s="76"/>
    </row>
    <row r="1365" s="72" customFormat="true" customHeight="true" spans="2:2">
      <c r="B1365" s="76"/>
    </row>
    <row r="1366" s="72" customFormat="true" customHeight="true" spans="2:2">
      <c r="B1366" s="76"/>
    </row>
    <row r="1367" s="72" customFormat="true" customHeight="true" spans="2:2">
      <c r="B1367" s="76"/>
    </row>
    <row r="1368" s="72" customFormat="true" customHeight="true" spans="2:2">
      <c r="B1368" s="76"/>
    </row>
    <row r="1369" s="72" customFormat="true" customHeight="true" spans="2:2">
      <c r="B1369" s="76"/>
    </row>
    <row r="1370" s="72" customFormat="true" customHeight="true" spans="2:2">
      <c r="B1370" s="76"/>
    </row>
    <row r="1371" s="72" customFormat="true" customHeight="true" spans="2:2">
      <c r="B1371" s="76"/>
    </row>
    <row r="1372" s="72" customFormat="true" customHeight="true" spans="2:2">
      <c r="B1372" s="76"/>
    </row>
    <row r="1373" s="72" customFormat="true" customHeight="true" spans="2:2">
      <c r="B1373" s="76"/>
    </row>
    <row r="1374" s="72" customFormat="true" customHeight="true" spans="2:2">
      <c r="B1374" s="76"/>
    </row>
    <row r="1375" s="72" customFormat="true" customHeight="true" spans="2:2">
      <c r="B1375" s="76"/>
    </row>
    <row r="1376" s="72" customFormat="true" customHeight="true" spans="2:2">
      <c r="B1376" s="76"/>
    </row>
    <row r="1377" s="72" customFormat="true" customHeight="true" spans="2:2">
      <c r="B1377" s="76"/>
    </row>
    <row r="1378" s="72" customFormat="true" customHeight="true" spans="2:2">
      <c r="B1378" s="76"/>
    </row>
    <row r="1379" s="72" customFormat="true" customHeight="true" spans="2:2">
      <c r="B1379" s="76"/>
    </row>
    <row r="1380" s="72" customFormat="true" customHeight="true" spans="2:2">
      <c r="B1380" s="76"/>
    </row>
    <row r="1381" s="72" customFormat="true" customHeight="true" spans="2:2">
      <c r="B1381" s="76"/>
    </row>
    <row r="1382" s="72" customFormat="true" customHeight="true" spans="2:2">
      <c r="B1382" s="76"/>
    </row>
    <row r="1383" s="72" customFormat="true" customHeight="true" spans="2:2">
      <c r="B1383" s="76"/>
    </row>
    <row r="1384" s="72" customFormat="true" customHeight="true" spans="2:2">
      <c r="B1384" s="76"/>
    </row>
    <row r="1385" s="72" customFormat="true" customHeight="true" spans="2:2">
      <c r="B1385" s="76"/>
    </row>
    <row r="1386" s="72" customFormat="true" customHeight="true" spans="2:2">
      <c r="B1386" s="76"/>
    </row>
    <row r="1387" s="72" customFormat="true" customHeight="true" spans="2:2">
      <c r="B1387" s="76"/>
    </row>
    <row r="1388" s="72" customFormat="true" customHeight="true" spans="2:2">
      <c r="B1388" s="76"/>
    </row>
    <row r="1389" s="72" customFormat="true" customHeight="true" spans="2:2">
      <c r="B1389" s="76"/>
    </row>
    <row r="1390" s="72" customFormat="true" customHeight="true" spans="2:2">
      <c r="B1390" s="76"/>
    </row>
    <row r="1391" s="72" customFormat="true" customHeight="true" spans="2:2">
      <c r="B1391" s="76"/>
    </row>
    <row r="1392" s="72" customFormat="true" customHeight="true" spans="2:2">
      <c r="B1392" s="76"/>
    </row>
    <row r="1393" s="72" customFormat="true" customHeight="true" spans="2:2">
      <c r="B1393" s="76"/>
    </row>
    <row r="1394" s="72" customFormat="true" customHeight="true" spans="2:2">
      <c r="B1394" s="76"/>
    </row>
    <row r="1395" s="72" customFormat="true" customHeight="true" spans="2:2">
      <c r="B1395" s="76"/>
    </row>
    <row r="1396" s="72" customFormat="true" customHeight="true" spans="2:2">
      <c r="B1396" s="76"/>
    </row>
    <row r="1397" s="72" customFormat="true" customHeight="true" spans="2:2">
      <c r="B1397" s="76"/>
    </row>
    <row r="1398" s="72" customFormat="true" customHeight="true" spans="2:2">
      <c r="B1398" s="76"/>
    </row>
    <row r="1399" s="72" customFormat="true" customHeight="true" spans="2:2">
      <c r="B1399" s="76"/>
    </row>
    <row r="1400" s="72" customFormat="true" customHeight="true" spans="2:2">
      <c r="B1400" s="76"/>
    </row>
    <row r="1401" s="72" customFormat="true" customHeight="true" spans="2:2">
      <c r="B1401" s="76"/>
    </row>
    <row r="1402" s="72" customFormat="true" customHeight="true" spans="2:2">
      <c r="B1402" s="76"/>
    </row>
    <row r="1403" s="72" customFormat="true" customHeight="true" spans="2:2">
      <c r="B1403" s="76"/>
    </row>
    <row r="1404" s="72" customFormat="true" customHeight="true" spans="2:2">
      <c r="B1404" s="76"/>
    </row>
    <row r="1405" s="72" customFormat="true" customHeight="true" spans="2:2">
      <c r="B1405" s="76"/>
    </row>
    <row r="1406" s="72" customFormat="true" customHeight="true" spans="2:2">
      <c r="B1406" s="76"/>
    </row>
    <row r="1407" s="72" customFormat="true" customHeight="true" spans="2:2">
      <c r="B1407" s="76"/>
    </row>
    <row r="1408" s="72" customFormat="true" customHeight="true" spans="2:2">
      <c r="B1408" s="76"/>
    </row>
    <row r="1409" s="72" customFormat="true" customHeight="true" spans="2:2">
      <c r="B1409" s="76"/>
    </row>
    <row r="1410" s="72" customFormat="true" customHeight="true" spans="2:2">
      <c r="B1410" s="76"/>
    </row>
    <row r="1411" s="72" customFormat="true" customHeight="true" spans="2:2">
      <c r="B1411" s="76"/>
    </row>
    <row r="1412" s="72" customFormat="true" customHeight="true" spans="2:2">
      <c r="B1412" s="76"/>
    </row>
    <row r="1413" s="72" customFormat="true" customHeight="true" spans="2:2">
      <c r="B1413" s="76"/>
    </row>
    <row r="1414" s="72" customFormat="true" customHeight="true" spans="2:2">
      <c r="B1414" s="76"/>
    </row>
    <row r="1415" s="72" customFormat="true" customHeight="true" spans="2:2">
      <c r="B1415" s="76"/>
    </row>
    <row r="1416" s="72" customFormat="true" customHeight="true" spans="2:2">
      <c r="B1416" s="76"/>
    </row>
    <row r="1417" s="72" customFormat="true" customHeight="true" spans="2:2">
      <c r="B1417" s="76"/>
    </row>
    <row r="1418" s="72" customFormat="true" customHeight="true" spans="2:2">
      <c r="B1418" s="76"/>
    </row>
    <row r="1419" s="72" customFormat="true" customHeight="true" spans="2:2">
      <c r="B1419" s="76"/>
    </row>
    <row r="1420" s="72" customFormat="true" customHeight="true" spans="2:2">
      <c r="B1420" s="76"/>
    </row>
    <row r="1421" s="72" customFormat="true" customHeight="true" spans="2:2">
      <c r="B1421" s="76"/>
    </row>
    <row r="1422" s="72" customFormat="true" customHeight="true" spans="2:2">
      <c r="B1422" s="76"/>
    </row>
    <row r="1423" s="72" customFormat="true" customHeight="true" spans="2:2">
      <c r="B1423" s="76"/>
    </row>
    <row r="1424" s="72" customFormat="true" customHeight="true" spans="2:2">
      <c r="B1424" s="76"/>
    </row>
    <row r="1425" s="72" customFormat="true" customHeight="true" spans="2:2">
      <c r="B1425" s="76"/>
    </row>
    <row r="1426" s="72" customFormat="true" customHeight="true" spans="2:2">
      <c r="B1426" s="76"/>
    </row>
    <row r="1427" s="72" customFormat="true" customHeight="true" spans="2:2">
      <c r="B1427" s="76"/>
    </row>
    <row r="1428" s="72" customFormat="true" customHeight="true" spans="2:2">
      <c r="B1428" s="76"/>
    </row>
    <row r="1429" s="72" customFormat="true" customHeight="true" spans="2:2">
      <c r="B1429" s="76"/>
    </row>
    <row r="1430" s="72" customFormat="true" customHeight="true" spans="2:2">
      <c r="B1430" s="76"/>
    </row>
    <row r="1431" s="72" customFormat="true" customHeight="true" spans="2:2">
      <c r="B1431" s="76"/>
    </row>
    <row r="1432" s="72" customFormat="true" customHeight="true" spans="2:2">
      <c r="B1432" s="76"/>
    </row>
    <row r="1433" s="72" customFormat="true" customHeight="true" spans="2:2">
      <c r="B1433" s="76"/>
    </row>
    <row r="1434" s="72" customFormat="true" customHeight="true" spans="2:2">
      <c r="B1434" s="76"/>
    </row>
    <row r="1435" s="72" customFormat="true" customHeight="true" spans="2:2">
      <c r="B1435" s="76"/>
    </row>
    <row r="1436" s="72" customFormat="true" customHeight="true" spans="2:2">
      <c r="B1436" s="76"/>
    </row>
    <row r="1437" s="72" customFormat="true" customHeight="true" spans="2:2">
      <c r="B1437" s="76"/>
    </row>
    <row r="1438" s="72" customFormat="true" customHeight="true" spans="2:2">
      <c r="B1438" s="76"/>
    </row>
    <row r="1439" s="72" customFormat="true" customHeight="true" spans="2:2">
      <c r="B1439" s="76"/>
    </row>
    <row r="1440" s="72" customFormat="true" customHeight="true" spans="2:2">
      <c r="B1440" s="76"/>
    </row>
    <row r="1441" s="72" customFormat="true" customHeight="true" spans="2:2">
      <c r="B1441" s="76"/>
    </row>
    <row r="1442" s="72" customFormat="true" customHeight="true" spans="2:2">
      <c r="B1442" s="76"/>
    </row>
    <row r="1443" s="72" customFormat="true" customHeight="true" spans="2:2">
      <c r="B1443" s="76"/>
    </row>
    <row r="1444" s="72" customFormat="true" customHeight="true" spans="2:2">
      <c r="B1444" s="76"/>
    </row>
    <row r="1445" s="72" customFormat="true" customHeight="true" spans="2:2">
      <c r="B1445" s="76"/>
    </row>
    <row r="1446" s="72" customFormat="true" customHeight="true" spans="2:2">
      <c r="B1446" s="76"/>
    </row>
    <row r="1447" s="72" customFormat="true" customHeight="true" spans="2:2">
      <c r="B1447" s="76"/>
    </row>
    <row r="1448" s="72" customFormat="true" customHeight="true" spans="2:2">
      <c r="B1448" s="76"/>
    </row>
    <row r="1449" s="72" customFormat="true" customHeight="true" spans="2:2">
      <c r="B1449" s="76"/>
    </row>
    <row r="1450" s="72" customFormat="true" customHeight="true" spans="2:2">
      <c r="B1450" s="76"/>
    </row>
    <row r="1451" s="72" customFormat="true" customHeight="true" spans="2:2">
      <c r="B1451" s="76"/>
    </row>
    <row r="1452" s="72" customFormat="true" customHeight="true" spans="2:2">
      <c r="B1452" s="76"/>
    </row>
    <row r="1453" s="72" customFormat="true" customHeight="true" spans="2:2">
      <c r="B1453" s="76"/>
    </row>
    <row r="1454" s="72" customFormat="true" customHeight="true" spans="2:2">
      <c r="B1454" s="76"/>
    </row>
    <row r="1455" s="72" customFormat="true" customHeight="true" spans="2:2">
      <c r="B1455" s="76"/>
    </row>
    <row r="1456" s="72" customFormat="true" customHeight="true" spans="2:2">
      <c r="B1456" s="76"/>
    </row>
    <row r="1457" s="72" customFormat="true" customHeight="true" spans="2:2">
      <c r="B1457" s="76"/>
    </row>
    <row r="1458" s="72" customFormat="true" customHeight="true" spans="2:2">
      <c r="B1458" s="76"/>
    </row>
    <row r="1459" s="72" customFormat="true" customHeight="true" spans="2:2">
      <c r="B1459" s="76"/>
    </row>
    <row r="1460" s="72" customFormat="true" customHeight="true" spans="2:2">
      <c r="B1460" s="76"/>
    </row>
    <row r="1461" s="72" customFormat="true" customHeight="true" spans="2:2">
      <c r="B1461" s="76"/>
    </row>
    <row r="1462" s="72" customFormat="true" customHeight="true" spans="2:2">
      <c r="B1462" s="76"/>
    </row>
    <row r="1463" s="72" customFormat="true" customHeight="true" spans="2:2">
      <c r="B1463" s="76"/>
    </row>
    <row r="1464" s="72" customFormat="true" customHeight="true" spans="2:2">
      <c r="B1464" s="76"/>
    </row>
    <row r="1465" s="72" customFormat="true" customHeight="true" spans="2:2">
      <c r="B1465" s="76"/>
    </row>
    <row r="1466" s="72" customFormat="true" customHeight="true" spans="2:2">
      <c r="B1466" s="76"/>
    </row>
    <row r="1467" s="72" customFormat="true" customHeight="true" spans="2:2">
      <c r="B1467" s="76"/>
    </row>
    <row r="1468" s="72" customFormat="true" customHeight="true" spans="2:2">
      <c r="B1468" s="76"/>
    </row>
    <row r="1469" s="72" customFormat="true" customHeight="true" spans="2:2">
      <c r="B1469" s="76"/>
    </row>
    <row r="1470" s="72" customFormat="true" customHeight="true" spans="2:2">
      <c r="B1470" s="76"/>
    </row>
    <row r="1471" s="72" customFormat="true" customHeight="true" spans="2:2">
      <c r="B1471" s="76"/>
    </row>
    <row r="1472" s="72" customFormat="true" customHeight="true" spans="2:2">
      <c r="B1472" s="76"/>
    </row>
    <row r="1473" s="72" customFormat="true" customHeight="true" spans="2:2">
      <c r="B1473" s="76"/>
    </row>
    <row r="1474" s="72" customFormat="true" customHeight="true" spans="2:2">
      <c r="B1474" s="76"/>
    </row>
    <row r="1475" s="72" customFormat="true" customHeight="true" spans="2:2">
      <c r="B1475" s="76"/>
    </row>
    <row r="1476" s="72" customFormat="true" customHeight="true" spans="2:2">
      <c r="B1476" s="76"/>
    </row>
    <row r="1477" s="72" customFormat="true" customHeight="true" spans="2:2">
      <c r="B1477" s="76"/>
    </row>
    <row r="1478" s="72" customFormat="true" customHeight="true" spans="2:2">
      <c r="B1478" s="76"/>
    </row>
    <row r="1479" s="72" customFormat="true" customHeight="true" spans="2:2">
      <c r="B1479" s="76"/>
    </row>
    <row r="1480" s="72" customFormat="true" customHeight="true" spans="2:2">
      <c r="B1480" s="76"/>
    </row>
    <row r="1481" s="72" customFormat="true" customHeight="true" spans="2:2">
      <c r="B1481" s="76"/>
    </row>
    <row r="1482" s="72" customFormat="true" customHeight="true" spans="2:2">
      <c r="B1482" s="76"/>
    </row>
    <row r="1483" s="72" customFormat="true" customHeight="true" spans="2:2">
      <c r="B1483" s="76"/>
    </row>
    <row r="1484" s="72" customFormat="true" customHeight="true" spans="2:2">
      <c r="B1484" s="76"/>
    </row>
    <row r="1485" s="72" customFormat="true" customHeight="true" spans="2:2">
      <c r="B1485" s="76"/>
    </row>
    <row r="1486" s="72" customFormat="true" customHeight="true" spans="2:2">
      <c r="B1486" s="76"/>
    </row>
    <row r="1487" s="72" customFormat="true" customHeight="true" spans="2:2">
      <c r="B1487" s="76"/>
    </row>
    <row r="1488" s="72" customFormat="true" customHeight="true" spans="2:2">
      <c r="B1488" s="76"/>
    </row>
    <row r="1489" s="72" customFormat="true" customHeight="true" spans="2:2">
      <c r="B1489" s="76"/>
    </row>
    <row r="1490" s="72" customFormat="true" customHeight="true" spans="2:2">
      <c r="B1490" s="76"/>
    </row>
    <row r="1491" s="72" customFormat="true" customHeight="true" spans="2:2">
      <c r="B1491" s="76"/>
    </row>
    <row r="1492" s="72" customFormat="true" customHeight="true" spans="2:2">
      <c r="B1492" s="76"/>
    </row>
    <row r="1493" s="72" customFormat="true" customHeight="true" spans="2:2">
      <c r="B1493" s="76"/>
    </row>
    <row r="1494" s="72" customFormat="true" customHeight="true" spans="2:2">
      <c r="B1494" s="76"/>
    </row>
    <row r="1495" s="72" customFormat="true" customHeight="true" spans="2:2">
      <c r="B1495" s="76"/>
    </row>
    <row r="1496" s="72" customFormat="true" customHeight="true" spans="2:2">
      <c r="B1496" s="76"/>
    </row>
    <row r="1497" s="72" customFormat="true" customHeight="true" spans="2:2">
      <c r="B1497" s="76"/>
    </row>
    <row r="1498" s="72" customFormat="true" customHeight="true" spans="2:2">
      <c r="B1498" s="76"/>
    </row>
    <row r="1499" s="72" customFormat="true" customHeight="true" spans="2:2">
      <c r="B1499" s="76"/>
    </row>
    <row r="1500" s="72" customFormat="true" customHeight="true" spans="2:2">
      <c r="B1500" s="76"/>
    </row>
    <row r="1501" s="72" customFormat="true" customHeight="true" spans="2:2">
      <c r="B1501" s="76"/>
    </row>
    <row r="1502" s="72" customFormat="true" customHeight="true" spans="2:2">
      <c r="B1502" s="76"/>
    </row>
    <row r="1503" s="72" customFormat="true" customHeight="true" spans="2:2">
      <c r="B1503" s="76"/>
    </row>
    <row r="1504" s="72" customFormat="true" customHeight="true" spans="2:2">
      <c r="B1504" s="76"/>
    </row>
    <row r="1505" s="72" customFormat="true" customHeight="true" spans="2:2">
      <c r="B1505" s="76"/>
    </row>
    <row r="1506" s="72" customFormat="true" customHeight="true" spans="2:2">
      <c r="B1506" s="76"/>
    </row>
    <row r="1507" s="72" customFormat="true" customHeight="true" spans="2:2">
      <c r="B1507" s="76"/>
    </row>
    <row r="1508" s="72" customFormat="true" customHeight="true" spans="2:2">
      <c r="B1508" s="76"/>
    </row>
    <row r="1509" s="72" customFormat="true" customHeight="true" spans="2:2">
      <c r="B1509" s="76"/>
    </row>
    <row r="1510" s="72" customFormat="true" customHeight="true" spans="2:2">
      <c r="B1510" s="76"/>
    </row>
    <row r="1511" s="72" customFormat="true" customHeight="true" spans="2:2">
      <c r="B1511" s="76"/>
    </row>
    <row r="1512" s="72" customFormat="true" customHeight="true" spans="2:2">
      <c r="B1512" s="76"/>
    </row>
    <row r="1513" s="72" customFormat="true" customHeight="true" spans="2:2">
      <c r="B1513" s="76"/>
    </row>
    <row r="1514" s="72" customFormat="true" customHeight="true" spans="2:2">
      <c r="B1514" s="76"/>
    </row>
    <row r="1515" s="72" customFormat="true" customHeight="true" spans="2:2">
      <c r="B1515" s="76"/>
    </row>
    <row r="1516" s="72" customFormat="true" customHeight="true" spans="2:2">
      <c r="B1516" s="76"/>
    </row>
    <row r="1517" s="72" customFormat="true" customHeight="true" spans="2:2">
      <c r="B1517" s="76"/>
    </row>
    <row r="1518" s="72" customFormat="true" customHeight="true" spans="2:2">
      <c r="B1518" s="76"/>
    </row>
    <row r="1519" s="72" customFormat="true" customHeight="true" spans="2:2">
      <c r="B1519" s="76"/>
    </row>
    <row r="1520" s="72" customFormat="true" customHeight="true" spans="2:2">
      <c r="B1520" s="76"/>
    </row>
    <row r="1521" s="72" customFormat="true" customHeight="true" spans="2:2">
      <c r="B1521" s="76"/>
    </row>
    <row r="1522" s="72" customFormat="true" customHeight="true" spans="2:2">
      <c r="B1522" s="76"/>
    </row>
    <row r="1523" s="72" customFormat="true" customHeight="true" spans="2:2">
      <c r="B1523" s="76"/>
    </row>
    <row r="1524" s="72" customFormat="true" customHeight="true" spans="2:2">
      <c r="B1524" s="76"/>
    </row>
    <row r="1525" s="72" customFormat="true" customHeight="true" spans="2:2">
      <c r="B1525" s="76"/>
    </row>
    <row r="1526" s="72" customFormat="true" customHeight="true" spans="2:2">
      <c r="B1526" s="76"/>
    </row>
    <row r="1527" s="72" customFormat="true" customHeight="true" spans="2:2">
      <c r="B1527" s="76"/>
    </row>
    <row r="1528" s="72" customFormat="true" customHeight="true" spans="2:2">
      <c r="B1528" s="76"/>
    </row>
    <row r="1529" s="72" customFormat="true" customHeight="true" spans="2:2">
      <c r="B1529" s="76"/>
    </row>
    <row r="1530" s="72" customFormat="true" customHeight="true" spans="2:2">
      <c r="B1530" s="76"/>
    </row>
    <row r="1531" s="72" customFormat="true" customHeight="true" spans="2:2">
      <c r="B1531" s="76"/>
    </row>
    <row r="1532" s="72" customFormat="true" customHeight="true" spans="2:2">
      <c r="B1532" s="76"/>
    </row>
    <row r="1533" s="72" customFormat="true" customHeight="true" spans="2:2">
      <c r="B1533" s="76"/>
    </row>
    <row r="1534" s="72" customFormat="true" customHeight="true" spans="2:2">
      <c r="B1534" s="76"/>
    </row>
    <row r="1535" s="72" customFormat="true" customHeight="true" spans="2:2">
      <c r="B1535" s="76"/>
    </row>
    <row r="1536" s="72" customFormat="true" customHeight="true" spans="2:2">
      <c r="B1536" s="76"/>
    </row>
    <row r="1537" s="72" customFormat="true" customHeight="true" spans="2:2">
      <c r="B1537" s="76"/>
    </row>
    <row r="1538" s="72" customFormat="true" customHeight="true" spans="2:2">
      <c r="B1538" s="76"/>
    </row>
    <row r="1539" s="72" customFormat="true" customHeight="true" spans="2:2">
      <c r="B1539" s="76"/>
    </row>
    <row r="1540" s="72" customFormat="true" customHeight="true" spans="2:2">
      <c r="B1540" s="76"/>
    </row>
    <row r="1541" s="72" customFormat="true" customHeight="true" spans="2:2">
      <c r="B1541" s="76"/>
    </row>
    <row r="1542" s="72" customFormat="true" customHeight="true" spans="2:2">
      <c r="B1542" s="76"/>
    </row>
    <row r="1543" s="72" customFormat="true" customHeight="true" spans="2:2">
      <c r="B1543" s="76"/>
    </row>
    <row r="1544" s="72" customFormat="true" customHeight="true" spans="2:2">
      <c r="B1544" s="76"/>
    </row>
    <row r="1545" s="72" customFormat="true" customHeight="true" spans="2:2">
      <c r="B1545" s="76"/>
    </row>
    <row r="1546" s="72" customFormat="true" customHeight="true" spans="2:2">
      <c r="B1546" s="76"/>
    </row>
    <row r="1547" s="72" customFormat="true" customHeight="true" spans="2:2">
      <c r="B1547" s="76"/>
    </row>
    <row r="1548" s="72" customFormat="true" customHeight="true" spans="2:2">
      <c r="B1548" s="76"/>
    </row>
    <row r="1549" s="72" customFormat="true" customHeight="true" spans="2:2">
      <c r="B1549" s="76"/>
    </row>
    <row r="1550" s="72" customFormat="true" customHeight="true" spans="2:2">
      <c r="B1550" s="76"/>
    </row>
    <row r="1551" s="72" customFormat="true" customHeight="true" spans="2:2">
      <c r="B1551" s="76"/>
    </row>
    <row r="1552" s="72" customFormat="true" customHeight="true" spans="2:2">
      <c r="B1552" s="76"/>
    </row>
    <row r="1553" s="72" customFormat="true" customHeight="true" spans="2:2">
      <c r="B1553" s="76"/>
    </row>
    <row r="1554" s="72" customFormat="true" customHeight="true" spans="2:2">
      <c r="B1554" s="76"/>
    </row>
    <row r="1555" s="72" customFormat="true" customHeight="true" spans="2:2">
      <c r="B1555" s="76"/>
    </row>
    <row r="1556" s="72" customFormat="true" customHeight="true" spans="2:2">
      <c r="B1556" s="76"/>
    </row>
    <row r="1557" s="72" customFormat="true" customHeight="true" spans="2:2">
      <c r="B1557" s="76"/>
    </row>
    <row r="1558" s="72" customFormat="true" customHeight="true" spans="2:2">
      <c r="B1558" s="76"/>
    </row>
    <row r="1559" s="72" customFormat="true" customHeight="true" spans="2:2">
      <c r="B1559" s="76"/>
    </row>
    <row r="1560" s="72" customFormat="true" customHeight="true" spans="2:2">
      <c r="B1560" s="76"/>
    </row>
    <row r="1561" s="72" customFormat="true" customHeight="true" spans="2:2">
      <c r="B1561" s="76"/>
    </row>
    <row r="1562" s="72" customFormat="true" customHeight="true" spans="2:2">
      <c r="B1562" s="76"/>
    </row>
    <row r="1563" s="72" customFormat="true" customHeight="true" spans="2:2">
      <c r="B1563" s="76"/>
    </row>
    <row r="1564" s="72" customFormat="true" customHeight="true" spans="2:2">
      <c r="B1564" s="76"/>
    </row>
    <row r="1565" s="72" customFormat="true" customHeight="true" spans="2:2">
      <c r="B1565" s="76"/>
    </row>
    <row r="1566" s="72" customFormat="true" customHeight="true" spans="2:2">
      <c r="B1566" s="76"/>
    </row>
    <row r="1567" s="72" customFormat="true" customHeight="true" spans="2:2">
      <c r="B1567" s="76"/>
    </row>
    <row r="1568" s="72" customFormat="true" customHeight="true" spans="2:2">
      <c r="B1568" s="76"/>
    </row>
    <row r="1569" s="72" customFormat="true" customHeight="true" spans="2:2">
      <c r="B1569" s="76"/>
    </row>
    <row r="1570" s="72" customFormat="true" customHeight="true" spans="2:2">
      <c r="B1570" s="76"/>
    </row>
    <row r="1571" s="72" customFormat="true" customHeight="true" spans="2:2">
      <c r="B1571" s="76"/>
    </row>
    <row r="1572" s="72" customFormat="true" customHeight="true" spans="2:2">
      <c r="B1572" s="76"/>
    </row>
    <row r="1573" s="72" customFormat="true" customHeight="true" spans="2:2">
      <c r="B1573" s="76"/>
    </row>
    <row r="1574" s="72" customFormat="true" customHeight="true" spans="2:2">
      <c r="B1574" s="76"/>
    </row>
    <row r="1575" s="72" customFormat="true" customHeight="true" spans="2:2">
      <c r="B1575" s="76"/>
    </row>
    <row r="1576" s="72" customFormat="true" customHeight="true" spans="2:2">
      <c r="B1576" s="76"/>
    </row>
    <row r="1577" s="72" customFormat="true" customHeight="true" spans="2:2">
      <c r="B1577" s="76"/>
    </row>
    <row r="1578" s="72" customFormat="true" customHeight="true" spans="2:2">
      <c r="B1578" s="76"/>
    </row>
    <row r="1579" s="72" customFormat="true" customHeight="true" spans="2:2">
      <c r="B1579" s="76"/>
    </row>
    <row r="1580" s="72" customFormat="true" customHeight="true" spans="2:2">
      <c r="B1580" s="76"/>
    </row>
    <row r="1581" s="72" customFormat="true" customHeight="true" spans="2:2">
      <c r="B1581" s="76"/>
    </row>
    <row r="1582" s="72" customFormat="true" customHeight="true" spans="2:2">
      <c r="B1582" s="76"/>
    </row>
    <row r="1583" s="72" customFormat="true" customHeight="true" spans="2:2">
      <c r="B1583" s="76"/>
    </row>
    <row r="1584" s="72" customFormat="true" customHeight="true" spans="2:2">
      <c r="B1584" s="76"/>
    </row>
    <row r="1585" s="72" customFormat="true" customHeight="true" spans="2:2">
      <c r="B1585" s="76"/>
    </row>
    <row r="1586" s="72" customFormat="true" customHeight="true" spans="2:2">
      <c r="B1586" s="76"/>
    </row>
    <row r="1587" s="72" customFormat="true" customHeight="true" spans="2:2">
      <c r="B1587" s="76"/>
    </row>
    <row r="1588" s="72" customFormat="true" customHeight="true" spans="2:2">
      <c r="B1588" s="76"/>
    </row>
    <row r="1589" s="72" customFormat="true" customHeight="true" spans="2:2">
      <c r="B1589" s="76"/>
    </row>
    <row r="1590" s="72" customFormat="true" customHeight="true" spans="2:2">
      <c r="B1590" s="76"/>
    </row>
    <row r="1591" s="72" customFormat="true" customHeight="true" spans="2:2">
      <c r="B1591" s="76"/>
    </row>
    <row r="1592" s="72" customFormat="true" customHeight="true" spans="2:2">
      <c r="B1592" s="76"/>
    </row>
    <row r="1593" s="72" customFormat="true" customHeight="true" spans="2:2">
      <c r="B1593" s="76"/>
    </row>
    <row r="1594" s="72" customFormat="true" customHeight="true" spans="2:2">
      <c r="B1594" s="76"/>
    </row>
    <row r="1595" s="72" customFormat="true" customHeight="true" spans="2:2">
      <c r="B1595" s="76"/>
    </row>
    <row r="1596" s="72" customFormat="true" customHeight="true" spans="2:2">
      <c r="B1596" s="76"/>
    </row>
    <row r="1597" s="72" customFormat="true" customHeight="true" spans="2:2">
      <c r="B1597" s="76"/>
    </row>
    <row r="1598" s="72" customFormat="true" customHeight="true" spans="2:2">
      <c r="B1598" s="76"/>
    </row>
    <row r="1599" s="72" customFormat="true" customHeight="true" spans="2:2">
      <c r="B1599" s="76"/>
    </row>
    <row r="1600" s="72" customFormat="true" customHeight="true" spans="2:2">
      <c r="B1600" s="76"/>
    </row>
    <row r="1601" s="72" customFormat="true" customHeight="true" spans="2:2">
      <c r="B1601" s="76"/>
    </row>
    <row r="1602" s="72" customFormat="true" customHeight="true" spans="2:2">
      <c r="B1602" s="76"/>
    </row>
    <row r="1603" s="72" customFormat="true" customHeight="true" spans="2:2">
      <c r="B1603" s="76"/>
    </row>
    <row r="1604" s="72" customFormat="true" customHeight="true" spans="2:2">
      <c r="B1604" s="76"/>
    </row>
    <row r="1605" s="72" customFormat="true" customHeight="true" spans="2:2">
      <c r="B1605" s="76"/>
    </row>
    <row r="1606" s="72" customFormat="true" customHeight="true" spans="2:2">
      <c r="B1606" s="76"/>
    </row>
    <row r="1607" s="72" customFormat="true" customHeight="true" spans="2:2">
      <c r="B1607" s="76"/>
    </row>
    <row r="1608" s="72" customFormat="true" customHeight="true" spans="2:2">
      <c r="B1608" s="76"/>
    </row>
    <row r="1609" s="72" customFormat="true" customHeight="true" spans="2:2">
      <c r="B1609" s="76"/>
    </row>
    <row r="1610" s="72" customFormat="true" customHeight="true" spans="2:2">
      <c r="B1610" s="76"/>
    </row>
    <row r="1611" s="72" customFormat="true" customHeight="true" spans="2:2">
      <c r="B1611" s="76"/>
    </row>
    <row r="1612" s="72" customFormat="true" customHeight="true" spans="2:2">
      <c r="B1612" s="76"/>
    </row>
    <row r="1613" s="72" customFormat="true" customHeight="true" spans="2:2">
      <c r="B1613" s="76"/>
    </row>
    <row r="1614" s="72" customFormat="true" customHeight="true" spans="2:2">
      <c r="B1614" s="76"/>
    </row>
    <row r="1615" s="72" customFormat="true" customHeight="true" spans="2:2">
      <c r="B1615" s="76"/>
    </row>
    <row r="1616" s="72" customFormat="true" customHeight="true" spans="2:2">
      <c r="B1616" s="76"/>
    </row>
    <row r="1617" s="72" customFormat="true" customHeight="true" spans="2:2">
      <c r="B1617" s="76"/>
    </row>
    <row r="1618" s="72" customFormat="true" customHeight="true" spans="2:2">
      <c r="B1618" s="76"/>
    </row>
    <row r="1619" s="72" customFormat="true" customHeight="true" spans="2:2">
      <c r="B1619" s="76"/>
    </row>
    <row r="1620" s="72" customFormat="true" customHeight="true" spans="2:2">
      <c r="B1620" s="76"/>
    </row>
    <row r="1621" s="72" customFormat="true" customHeight="true" spans="2:2">
      <c r="B1621" s="76"/>
    </row>
    <row r="1622" s="72" customFormat="true" customHeight="true" spans="2:2">
      <c r="B1622" s="76"/>
    </row>
    <row r="1623" s="72" customFormat="true" customHeight="true" spans="2:2">
      <c r="B1623" s="76"/>
    </row>
    <row r="1624" s="72" customFormat="true" customHeight="true" spans="2:2">
      <c r="B1624" s="76"/>
    </row>
    <row r="1625" s="72" customFormat="true" customHeight="true" spans="2:2">
      <c r="B1625" s="76"/>
    </row>
    <row r="1626" s="72" customFormat="true" customHeight="true" spans="2:2">
      <c r="B1626" s="76"/>
    </row>
    <row r="1627" s="72" customFormat="true" customHeight="true" spans="2:2">
      <c r="B1627" s="76"/>
    </row>
    <row r="1628" s="72" customFormat="true" customHeight="true" spans="2:2">
      <c r="B1628" s="76"/>
    </row>
    <row r="1629" s="72" customFormat="true" customHeight="true" spans="2:2">
      <c r="B1629" s="76"/>
    </row>
    <row r="1630" s="72" customFormat="true" customHeight="true" spans="2:2">
      <c r="B1630" s="76"/>
    </row>
    <row r="1631" s="72" customFormat="true" customHeight="true" spans="2:2">
      <c r="B1631" s="76"/>
    </row>
    <row r="1632" s="72" customFormat="true" customHeight="true" spans="2:2">
      <c r="B1632" s="76"/>
    </row>
    <row r="1633" s="72" customFormat="true" customHeight="true" spans="2:2">
      <c r="B1633" s="76"/>
    </row>
    <row r="1634" s="72" customFormat="true" customHeight="true" spans="2:2">
      <c r="B1634" s="76"/>
    </row>
    <row r="1635" s="72" customFormat="true" customHeight="true" spans="2:2">
      <c r="B1635" s="76"/>
    </row>
    <row r="1636" s="72" customFormat="true" customHeight="true" spans="2:2">
      <c r="B1636" s="76"/>
    </row>
    <row r="1637" s="72" customFormat="true" customHeight="true" spans="2:2">
      <c r="B1637" s="76"/>
    </row>
    <row r="1638" s="72" customFormat="true" customHeight="true" spans="2:2">
      <c r="B1638" s="76"/>
    </row>
    <row r="1639" s="72" customFormat="true" customHeight="true" spans="2:2">
      <c r="B1639" s="76"/>
    </row>
    <row r="1640" s="72" customFormat="true" customHeight="true" spans="2:2">
      <c r="B1640" s="76"/>
    </row>
    <row r="1641" s="72" customFormat="true" customHeight="true" spans="2:2">
      <c r="B1641" s="76"/>
    </row>
    <row r="1642" s="72" customFormat="true" customHeight="true" spans="2:2">
      <c r="B1642" s="76"/>
    </row>
    <row r="1643" s="72" customFormat="true" customHeight="true" spans="2:2">
      <c r="B1643" s="76"/>
    </row>
    <row r="1644" s="72" customFormat="true" customHeight="true" spans="2:2">
      <c r="B1644" s="76"/>
    </row>
    <row r="1645" s="72" customFormat="true" customHeight="true" spans="2:2">
      <c r="B1645" s="76"/>
    </row>
    <row r="1646" s="72" customFormat="true" customHeight="true" spans="2:2">
      <c r="B1646" s="76"/>
    </row>
    <row r="1647" s="72" customFormat="true" customHeight="true" spans="2:2">
      <c r="B1647" s="76"/>
    </row>
    <row r="1648" s="72" customFormat="true" customHeight="true" spans="2:2">
      <c r="B1648" s="76"/>
    </row>
    <row r="1649" s="72" customFormat="true" customHeight="true" spans="2:2">
      <c r="B1649" s="76"/>
    </row>
    <row r="1650" s="72" customFormat="true" customHeight="true" spans="2:2">
      <c r="B1650" s="76"/>
    </row>
    <row r="1651" s="72" customFormat="true" customHeight="true" spans="2:2">
      <c r="B1651" s="76"/>
    </row>
    <row r="1652" s="72" customFormat="true" customHeight="true" spans="2:2">
      <c r="B1652" s="76"/>
    </row>
    <row r="1653" s="72" customFormat="true" customHeight="true" spans="2:2">
      <c r="B1653" s="76"/>
    </row>
    <row r="1654" s="72" customFormat="true" customHeight="true" spans="2:2">
      <c r="B1654" s="76"/>
    </row>
    <row r="1655" s="72" customFormat="true" customHeight="true" spans="2:2">
      <c r="B1655" s="76"/>
    </row>
    <row r="1656" s="72" customFormat="true" customHeight="true" spans="2:2">
      <c r="B1656" s="76"/>
    </row>
    <row r="1657" s="72" customFormat="true" customHeight="true" spans="2:2">
      <c r="B1657" s="76"/>
    </row>
    <row r="1658" s="72" customFormat="true" customHeight="true" spans="2:2">
      <c r="B1658" s="76"/>
    </row>
    <row r="1659" s="72" customFormat="true" customHeight="true" spans="2:2">
      <c r="B1659" s="76"/>
    </row>
    <row r="1660" s="72" customFormat="true" customHeight="true" spans="2:2">
      <c r="B1660" s="76"/>
    </row>
    <row r="1661" s="72" customFormat="true" customHeight="true" spans="2:2">
      <c r="B1661" s="76"/>
    </row>
    <row r="1662" s="72" customFormat="true" customHeight="true" spans="2:2">
      <c r="B1662" s="76"/>
    </row>
    <row r="1663" s="72" customFormat="true" customHeight="true" spans="2:2">
      <c r="B1663" s="76"/>
    </row>
    <row r="1664" s="72" customFormat="true" customHeight="true" spans="2:2">
      <c r="B1664" s="76"/>
    </row>
    <row r="1665" s="72" customFormat="true" customHeight="true" spans="2:2">
      <c r="B1665" s="76"/>
    </row>
    <row r="1666" s="72" customFormat="true" customHeight="true" spans="2:2">
      <c r="B1666" s="76"/>
    </row>
    <row r="1667" s="72" customFormat="true" customHeight="true" spans="2:2">
      <c r="B1667" s="76"/>
    </row>
    <row r="1668" s="72" customFormat="true" customHeight="true" spans="2:2">
      <c r="B1668" s="76"/>
    </row>
    <row r="1669" s="72" customFormat="true" customHeight="true" spans="2:2">
      <c r="B1669" s="76"/>
    </row>
    <row r="1670" s="72" customFormat="true" customHeight="true" spans="2:2">
      <c r="B1670" s="76"/>
    </row>
    <row r="1671" s="72" customFormat="true" customHeight="true" spans="2:2">
      <c r="B1671" s="76"/>
    </row>
    <row r="1672" s="72" customFormat="true" customHeight="true" spans="2:2">
      <c r="B1672" s="76"/>
    </row>
    <row r="1673" s="72" customFormat="true" customHeight="true" spans="2:2">
      <c r="B1673" s="76"/>
    </row>
    <row r="1674" s="72" customFormat="true" customHeight="true" spans="2:2">
      <c r="B1674" s="76"/>
    </row>
    <row r="1675" s="72" customFormat="true" customHeight="true" spans="2:2">
      <c r="B1675" s="76"/>
    </row>
    <row r="1676" s="72" customFormat="true" customHeight="true" spans="2:2">
      <c r="B1676" s="76"/>
    </row>
    <row r="1677" s="72" customFormat="true" customHeight="true" spans="2:2">
      <c r="B1677" s="76"/>
    </row>
    <row r="1678" s="72" customFormat="true" customHeight="true" spans="2:2">
      <c r="B1678" s="76"/>
    </row>
    <row r="1679" s="72" customFormat="true" customHeight="true" spans="2:2">
      <c r="B1679" s="76"/>
    </row>
    <row r="1680" s="72" customFormat="true" customHeight="true" spans="2:2">
      <c r="B1680" s="76"/>
    </row>
    <row r="1681" s="72" customFormat="true" customHeight="true" spans="2:2">
      <c r="B1681" s="76"/>
    </row>
    <row r="1682" s="72" customFormat="true" customHeight="true" spans="2:2">
      <c r="B1682" s="76"/>
    </row>
    <row r="1683" s="72" customFormat="true" customHeight="true" spans="2:2">
      <c r="B1683" s="76"/>
    </row>
    <row r="1684" s="72" customFormat="true" customHeight="true" spans="2:2">
      <c r="B1684" s="76"/>
    </row>
    <row r="1685" s="72" customFormat="true" customHeight="true" spans="2:2">
      <c r="B1685" s="76"/>
    </row>
    <row r="1686" s="72" customFormat="true" customHeight="true" spans="2:2">
      <c r="B1686" s="76"/>
    </row>
    <row r="1687" s="72" customFormat="true" customHeight="true" spans="2:2">
      <c r="B1687" s="76"/>
    </row>
    <row r="1688" s="72" customFormat="true" customHeight="true" spans="2:2">
      <c r="B1688" s="76"/>
    </row>
    <row r="1689" s="72" customFormat="true" customHeight="true" spans="2:2">
      <c r="B1689" s="76"/>
    </row>
    <row r="1690" s="72" customFormat="true" customHeight="true" spans="2:2">
      <c r="B1690" s="76"/>
    </row>
    <row r="1691" s="72" customFormat="true" customHeight="true" spans="2:2">
      <c r="B1691" s="76"/>
    </row>
    <row r="1692" s="72" customFormat="true" customHeight="true" spans="2:2">
      <c r="B1692" s="76"/>
    </row>
    <row r="1693" s="72" customFormat="true" customHeight="true" spans="2:2">
      <c r="B1693" s="76"/>
    </row>
    <row r="1694" s="72" customFormat="true" customHeight="true" spans="2:2">
      <c r="B1694" s="76"/>
    </row>
    <row r="1695" s="72" customFormat="true" customHeight="true" spans="2:2">
      <c r="B1695" s="76"/>
    </row>
    <row r="1696" s="72" customFormat="true" customHeight="true" spans="2:2">
      <c r="B1696" s="76"/>
    </row>
    <row r="1697" s="72" customFormat="true" customHeight="true" spans="2:2">
      <c r="B1697" s="76"/>
    </row>
    <row r="1698" s="72" customFormat="true" customHeight="true" spans="2:2">
      <c r="B1698" s="76"/>
    </row>
    <row r="1699" s="72" customFormat="true" customHeight="true" spans="2:2">
      <c r="B1699" s="76"/>
    </row>
    <row r="1700" s="72" customFormat="true" customHeight="true" spans="2:2">
      <c r="B1700" s="76"/>
    </row>
    <row r="1701" s="72" customFormat="true" customHeight="true" spans="2:2">
      <c r="B1701" s="76"/>
    </row>
    <row r="1702" s="72" customFormat="true" customHeight="true" spans="2:2">
      <c r="B1702" s="76"/>
    </row>
    <row r="1703" s="72" customFormat="true" customHeight="true" spans="2:2">
      <c r="B1703" s="76"/>
    </row>
    <row r="1704" s="72" customFormat="true" customHeight="true" spans="2:2">
      <c r="B1704" s="76"/>
    </row>
    <row r="1705" s="72" customFormat="true" customHeight="true" spans="2:2">
      <c r="B1705" s="76"/>
    </row>
    <row r="1706" s="72" customFormat="true" customHeight="true" spans="2:2">
      <c r="B1706" s="76"/>
    </row>
    <row r="1707" s="72" customFormat="true" customHeight="true" spans="2:2">
      <c r="B1707" s="76"/>
    </row>
    <row r="1708" s="72" customFormat="true" customHeight="true" spans="2:2">
      <c r="B1708" s="76"/>
    </row>
    <row r="1709" s="72" customFormat="true" customHeight="true" spans="2:2">
      <c r="B1709" s="76"/>
    </row>
    <row r="1710" s="72" customFormat="true" customHeight="true" spans="2:2">
      <c r="B1710" s="76"/>
    </row>
    <row r="1711" s="72" customFormat="true" customHeight="true" spans="2:2">
      <c r="B1711" s="76"/>
    </row>
    <row r="1712" s="72" customFormat="true" customHeight="true" spans="2:2">
      <c r="B1712" s="76"/>
    </row>
    <row r="1713" s="72" customFormat="true" customHeight="true" spans="2:2">
      <c r="B1713" s="76"/>
    </row>
    <row r="1714" s="72" customFormat="true" customHeight="true" spans="2:2">
      <c r="B1714" s="76"/>
    </row>
    <row r="1715" s="72" customFormat="true" customHeight="true" spans="2:2">
      <c r="B1715" s="76"/>
    </row>
    <row r="1716" s="72" customFormat="true" customHeight="true" spans="2:2">
      <c r="B1716" s="76"/>
    </row>
    <row r="1717" s="72" customFormat="true" customHeight="true" spans="2:2">
      <c r="B1717" s="76"/>
    </row>
    <row r="1718" s="72" customFormat="true" customHeight="true" spans="2:2">
      <c r="B1718" s="76"/>
    </row>
    <row r="1719" s="72" customFormat="true" customHeight="true" spans="2:2">
      <c r="B1719" s="76"/>
    </row>
    <row r="1720" s="72" customFormat="true" customHeight="true" spans="2:2">
      <c r="B1720" s="76"/>
    </row>
    <row r="1721" s="72" customFormat="true" customHeight="true" spans="2:2">
      <c r="B1721" s="76"/>
    </row>
    <row r="1722" s="72" customFormat="true" customHeight="true" spans="2:2">
      <c r="B1722" s="76"/>
    </row>
    <row r="1723" s="72" customFormat="true" customHeight="true" spans="2:2">
      <c r="B1723" s="76"/>
    </row>
    <row r="1724" s="72" customFormat="true" customHeight="true" spans="2:2">
      <c r="B1724" s="76"/>
    </row>
    <row r="1725" s="72" customFormat="true" customHeight="true" spans="2:2">
      <c r="B1725" s="76"/>
    </row>
    <row r="1726" s="72" customFormat="true" customHeight="true" spans="2:2">
      <c r="B1726" s="76"/>
    </row>
    <row r="1727" s="72" customFormat="true" customHeight="true" spans="2:2">
      <c r="B1727" s="76"/>
    </row>
    <row r="1728" s="72" customFormat="true" customHeight="true" spans="2:2">
      <c r="B1728" s="76"/>
    </row>
    <row r="1729" s="72" customFormat="true" customHeight="true" spans="2:2">
      <c r="B1729" s="76"/>
    </row>
    <row r="1730" s="72" customFormat="true" customHeight="true" spans="2:2">
      <c r="B1730" s="76"/>
    </row>
    <row r="1731" s="72" customFormat="true" customHeight="true" spans="2:2">
      <c r="B1731" s="76"/>
    </row>
    <row r="1732" s="72" customFormat="true" customHeight="true" spans="2:2">
      <c r="B1732" s="76"/>
    </row>
    <row r="1733" s="72" customFormat="true" customHeight="true" spans="2:2">
      <c r="B1733" s="76"/>
    </row>
    <row r="1734" s="72" customFormat="true" customHeight="true" spans="2:2">
      <c r="B1734" s="76"/>
    </row>
    <row r="1735" s="72" customFormat="true" customHeight="true" spans="2:2">
      <c r="B1735" s="76"/>
    </row>
    <row r="1736" s="72" customFormat="true" customHeight="true" spans="2:2">
      <c r="B1736" s="76"/>
    </row>
    <row r="1737" s="72" customFormat="true" customHeight="true" spans="2:2">
      <c r="B1737" s="76"/>
    </row>
    <row r="1738" s="72" customFormat="true" customHeight="true" spans="2:2">
      <c r="B1738" s="76"/>
    </row>
    <row r="1739" s="72" customFormat="true" customHeight="true" spans="2:2">
      <c r="B1739" s="76"/>
    </row>
    <row r="1740" s="72" customFormat="true" customHeight="true" spans="2:2">
      <c r="B1740" s="76"/>
    </row>
    <row r="1741" s="72" customFormat="true" customHeight="true" spans="2:2">
      <c r="B1741" s="76"/>
    </row>
    <row r="1742" s="72" customFormat="true" customHeight="true" spans="2:2">
      <c r="B1742" s="76"/>
    </row>
    <row r="1743" s="72" customFormat="true" customHeight="true" spans="2:2">
      <c r="B1743" s="76"/>
    </row>
    <row r="1744" s="72" customFormat="true" customHeight="true" spans="2:2">
      <c r="B1744" s="76"/>
    </row>
    <row r="1745" s="72" customFormat="true" customHeight="true" spans="2:2">
      <c r="B1745" s="76"/>
    </row>
    <row r="1746" s="72" customFormat="true" customHeight="true" spans="2:2">
      <c r="B1746" s="76"/>
    </row>
    <row r="1747" s="72" customFormat="true" customHeight="true" spans="2:2">
      <c r="B1747" s="76"/>
    </row>
    <row r="1748" s="72" customFormat="true" customHeight="true" spans="2:2">
      <c r="B1748" s="76"/>
    </row>
    <row r="1749" s="72" customFormat="true" customHeight="true" spans="2:2">
      <c r="B1749" s="76"/>
    </row>
    <row r="1750" s="72" customFormat="true" customHeight="true" spans="2:2">
      <c r="B1750" s="76"/>
    </row>
    <row r="1751" s="72" customFormat="true" customHeight="true" spans="2:2">
      <c r="B1751" s="76"/>
    </row>
    <row r="1752" s="72" customFormat="true" customHeight="true" spans="2:2">
      <c r="B1752" s="76"/>
    </row>
    <row r="1753" s="72" customFormat="true" customHeight="true" spans="2:2">
      <c r="B1753" s="76"/>
    </row>
    <row r="1754" s="72" customFormat="true" customHeight="true" spans="2:2">
      <c r="B1754" s="76"/>
    </row>
    <row r="1755" s="72" customFormat="true" customHeight="true" spans="2:2">
      <c r="B1755" s="76"/>
    </row>
    <row r="1756" s="72" customFormat="true" customHeight="true" spans="2:2">
      <c r="B1756" s="76"/>
    </row>
    <row r="1757" s="72" customFormat="true" customHeight="true" spans="2:2">
      <c r="B1757" s="76"/>
    </row>
    <row r="1758" s="72" customFormat="true" customHeight="true" spans="2:2">
      <c r="B1758" s="76"/>
    </row>
    <row r="1759" s="72" customFormat="true" customHeight="true" spans="2:2">
      <c r="B1759" s="76"/>
    </row>
    <row r="1760" s="72" customFormat="true" customHeight="true" spans="2:2">
      <c r="B1760" s="76"/>
    </row>
    <row r="1761" s="72" customFormat="true" customHeight="true" spans="2:2">
      <c r="B1761" s="76"/>
    </row>
    <row r="1762" s="72" customFormat="true" customHeight="true" spans="2:2">
      <c r="B1762" s="76"/>
    </row>
    <row r="1763" s="72" customFormat="true" customHeight="true" spans="2:2">
      <c r="B1763" s="76"/>
    </row>
    <row r="1764" s="72" customFormat="true" customHeight="true" spans="2:2">
      <c r="B1764" s="76"/>
    </row>
    <row r="1765" s="72" customFormat="true" customHeight="true" spans="2:2">
      <c r="B1765" s="76"/>
    </row>
    <row r="1766" s="72" customFormat="true" customHeight="true" spans="2:2">
      <c r="B1766" s="76"/>
    </row>
    <row r="1767" s="72" customFormat="true" customHeight="true" spans="2:2">
      <c r="B1767" s="76"/>
    </row>
    <row r="1768" s="72" customFormat="true" customHeight="true" spans="2:2">
      <c r="B1768" s="76"/>
    </row>
    <row r="1769" s="72" customFormat="true" customHeight="true" spans="2:2">
      <c r="B1769" s="76"/>
    </row>
    <row r="1770" s="72" customFormat="true" customHeight="true" spans="2:2">
      <c r="B1770" s="76"/>
    </row>
    <row r="1771" s="72" customFormat="true" customHeight="true" spans="2:2">
      <c r="B1771" s="76"/>
    </row>
    <row r="1772" s="72" customFormat="true" customHeight="true" spans="2:2">
      <c r="B1772" s="76"/>
    </row>
    <row r="1773" s="72" customFormat="true" customHeight="true" spans="2:2">
      <c r="B1773" s="76"/>
    </row>
    <row r="1774" s="72" customFormat="true" customHeight="true" spans="2:2">
      <c r="B1774" s="76"/>
    </row>
    <row r="1775" s="72" customFormat="true" customHeight="true" spans="2:2">
      <c r="B1775" s="76"/>
    </row>
    <row r="1776" s="72" customFormat="true" customHeight="true" spans="2:2">
      <c r="B1776" s="76"/>
    </row>
    <row r="1777" s="72" customFormat="true" customHeight="true" spans="2:2">
      <c r="B1777" s="76"/>
    </row>
    <row r="1778" s="72" customFormat="true" customHeight="true" spans="2:2">
      <c r="B1778" s="76"/>
    </row>
    <row r="1779" s="72" customFormat="true" customHeight="true" spans="2:2">
      <c r="B1779" s="76"/>
    </row>
    <row r="1780" s="72" customFormat="true" customHeight="true" spans="2:2">
      <c r="B1780" s="76"/>
    </row>
    <row r="1781" s="72" customFormat="true" customHeight="true" spans="2:2">
      <c r="B1781" s="76"/>
    </row>
    <row r="1782" s="72" customFormat="true" customHeight="true" spans="2:2">
      <c r="B1782" s="76"/>
    </row>
    <row r="1783" s="72" customFormat="true" customHeight="true" spans="2:2">
      <c r="B1783" s="76"/>
    </row>
    <row r="1784" s="72" customFormat="true" customHeight="true" spans="2:2">
      <c r="B1784" s="76"/>
    </row>
    <row r="1785" s="72" customFormat="true" customHeight="true" spans="2:2">
      <c r="B1785" s="76"/>
    </row>
    <row r="1786" s="72" customFormat="true" customHeight="true" spans="2:2">
      <c r="B1786" s="76"/>
    </row>
    <row r="1787" s="72" customFormat="true" customHeight="true" spans="2:2">
      <c r="B1787" s="76"/>
    </row>
    <row r="1788" s="72" customFormat="true" customHeight="true" spans="2:2">
      <c r="B1788" s="76"/>
    </row>
    <row r="1789" s="72" customFormat="true" customHeight="true" spans="2:2">
      <c r="B1789" s="76"/>
    </row>
    <row r="1790" s="72" customFormat="true" customHeight="true" spans="2:2">
      <c r="B1790" s="76"/>
    </row>
    <row r="1791" s="72" customFormat="true" customHeight="true" spans="2:2">
      <c r="B1791" s="76"/>
    </row>
    <row r="1792" s="72" customFormat="true" customHeight="true" spans="2:2">
      <c r="B1792" s="76"/>
    </row>
    <row r="1793" s="72" customFormat="true" customHeight="true" spans="2:2">
      <c r="B1793" s="76"/>
    </row>
    <row r="1794" s="72" customFormat="true" customHeight="true" spans="2:2">
      <c r="B1794" s="76"/>
    </row>
    <row r="1795" s="72" customFormat="true" customHeight="true" spans="2:2">
      <c r="B1795" s="76"/>
    </row>
    <row r="1796" s="72" customFormat="true" customHeight="true" spans="2:2">
      <c r="B1796" s="76"/>
    </row>
    <row r="1797" s="72" customFormat="true" customHeight="true" spans="2:2">
      <c r="B1797" s="76"/>
    </row>
    <row r="1798" s="72" customFormat="true" customHeight="true" spans="2:2">
      <c r="B1798" s="76"/>
    </row>
    <row r="1799" s="72" customFormat="true" customHeight="true" spans="2:2">
      <c r="B1799" s="76"/>
    </row>
    <row r="1800" s="72" customFormat="true" customHeight="true" spans="2:2">
      <c r="B1800" s="76"/>
    </row>
    <row r="1801" s="72" customFormat="true" customHeight="true" spans="2:2">
      <c r="B1801" s="76"/>
    </row>
    <row r="1802" s="72" customFormat="true" customHeight="true" spans="2:2">
      <c r="B1802" s="76"/>
    </row>
    <row r="1803" s="72" customFormat="true" customHeight="true" spans="2:2">
      <c r="B1803" s="76"/>
    </row>
    <row r="1804" s="72" customFormat="true" customHeight="true" spans="2:2">
      <c r="B1804" s="76"/>
    </row>
    <row r="1805" s="72" customFormat="true" customHeight="true" spans="2:2">
      <c r="B1805" s="76"/>
    </row>
    <row r="1806" s="72" customFormat="true" customHeight="true" spans="2:2">
      <c r="B1806" s="76"/>
    </row>
    <row r="1807" s="72" customFormat="true" customHeight="true" spans="2:2">
      <c r="B1807" s="76"/>
    </row>
    <row r="1808" s="72" customFormat="true" customHeight="true" spans="2:2">
      <c r="B1808" s="76"/>
    </row>
    <row r="1809" s="72" customFormat="true" customHeight="true" spans="2:2">
      <c r="B1809" s="76"/>
    </row>
    <row r="1810" s="72" customFormat="true" customHeight="true" spans="2:2">
      <c r="B1810" s="76"/>
    </row>
    <row r="1811" s="72" customFormat="true" customHeight="true" spans="2:2">
      <c r="B1811" s="76"/>
    </row>
    <row r="1812" s="72" customFormat="true" customHeight="true" spans="2:2">
      <c r="B1812" s="76"/>
    </row>
    <row r="1813" s="72" customFormat="true" customHeight="true" spans="2:2">
      <c r="B1813" s="76"/>
    </row>
    <row r="1814" s="72" customFormat="true" customHeight="true" spans="2:2">
      <c r="B1814" s="76"/>
    </row>
    <row r="1815" s="72" customFormat="true" customHeight="true" spans="2:2">
      <c r="B1815" s="76"/>
    </row>
    <row r="1816" s="72" customFormat="true" customHeight="true" spans="2:2">
      <c r="B1816" s="76"/>
    </row>
    <row r="1817" s="72" customFormat="true" customHeight="true" spans="2:2">
      <c r="B1817" s="76"/>
    </row>
    <row r="1818" s="72" customFormat="true" customHeight="true" spans="2:2">
      <c r="B1818" s="76"/>
    </row>
    <row r="1819" s="72" customFormat="true" customHeight="true" spans="2:2">
      <c r="B1819" s="76"/>
    </row>
    <row r="1820" s="72" customFormat="true" customHeight="true" spans="2:2">
      <c r="B1820" s="76"/>
    </row>
    <row r="1821" s="72" customFormat="true" customHeight="true" spans="2:2">
      <c r="B1821" s="76"/>
    </row>
    <row r="1822" s="72" customFormat="true" customHeight="true" spans="2:2">
      <c r="B1822" s="76"/>
    </row>
    <row r="1823" s="72" customFormat="true" customHeight="true" spans="2:2">
      <c r="B1823" s="76"/>
    </row>
    <row r="1824" s="72" customFormat="true" customHeight="true" spans="2:2">
      <c r="B1824" s="76"/>
    </row>
    <row r="1825" s="72" customFormat="true" customHeight="true" spans="2:2">
      <c r="B1825" s="76"/>
    </row>
    <row r="1826" s="72" customFormat="true" customHeight="true" spans="2:2">
      <c r="B1826" s="76"/>
    </row>
    <row r="1827" s="72" customFormat="true" customHeight="true" spans="2:2">
      <c r="B1827" s="76"/>
    </row>
    <row r="1828" s="72" customFormat="true" customHeight="true" spans="2:2">
      <c r="B1828" s="76"/>
    </row>
    <row r="1829" s="72" customFormat="true" customHeight="true" spans="2:2">
      <c r="B1829" s="76"/>
    </row>
    <row r="1830" s="72" customFormat="true" customHeight="true" spans="2:2">
      <c r="B1830" s="76"/>
    </row>
    <row r="1831" s="72" customFormat="true" customHeight="true" spans="2:2">
      <c r="B1831" s="76"/>
    </row>
    <row r="1832" s="72" customFormat="true" customHeight="true" spans="2:2">
      <c r="B1832" s="76"/>
    </row>
    <row r="1833" s="72" customFormat="true" customHeight="true" spans="2:2">
      <c r="B1833" s="76"/>
    </row>
    <row r="1834" s="72" customFormat="true" customHeight="true" spans="2:2">
      <c r="B1834" s="76"/>
    </row>
    <row r="1835" s="72" customFormat="true" customHeight="true" spans="2:2">
      <c r="B1835" s="76"/>
    </row>
    <row r="1836" s="72" customFormat="true" customHeight="true" spans="2:2">
      <c r="B1836" s="76"/>
    </row>
    <row r="1837" s="72" customFormat="true" customHeight="true" spans="2:2">
      <c r="B1837" s="76"/>
    </row>
    <row r="1838" s="72" customFormat="true" customHeight="true" spans="2:2">
      <c r="B1838" s="76"/>
    </row>
    <row r="1839" s="72" customFormat="true" customHeight="true" spans="2:2">
      <c r="B1839" s="76"/>
    </row>
    <row r="1840" s="72" customFormat="true" customHeight="true" spans="2:2">
      <c r="B1840" s="76"/>
    </row>
    <row r="1841" s="72" customFormat="true" customHeight="true" spans="2:2">
      <c r="B1841" s="76"/>
    </row>
    <row r="1842" s="72" customFormat="true" customHeight="true" spans="2:2">
      <c r="B1842" s="76"/>
    </row>
    <row r="1843" s="72" customFormat="true" customHeight="true" spans="2:2">
      <c r="B1843" s="76"/>
    </row>
    <row r="1844" s="72" customFormat="true" customHeight="true" spans="2:2">
      <c r="B1844" s="76"/>
    </row>
    <row r="1845" s="72" customFormat="true" customHeight="true" spans="2:2">
      <c r="B1845" s="76"/>
    </row>
    <row r="1846" s="72" customFormat="true" customHeight="true" spans="2:2">
      <c r="B1846" s="76"/>
    </row>
    <row r="1847" s="72" customFormat="true" customHeight="true" spans="2:2">
      <c r="B1847" s="76"/>
    </row>
    <row r="1848" s="72" customFormat="true" customHeight="true" spans="2:2">
      <c r="B1848" s="76"/>
    </row>
    <row r="1849" s="72" customFormat="true" customHeight="true" spans="2:2">
      <c r="B1849" s="76"/>
    </row>
    <row r="1850" s="72" customFormat="true" customHeight="true" spans="2:2">
      <c r="B1850" s="76"/>
    </row>
    <row r="1851" s="72" customFormat="true" customHeight="true" spans="2:2">
      <c r="B1851" s="76"/>
    </row>
    <row r="1852" s="72" customFormat="true" customHeight="true" spans="2:2">
      <c r="B1852" s="76"/>
    </row>
    <row r="1853" s="72" customFormat="true" customHeight="true" spans="2:2">
      <c r="B1853" s="76"/>
    </row>
    <row r="1854" s="72" customFormat="true" customHeight="true" spans="2:2">
      <c r="B1854" s="76"/>
    </row>
    <row r="1855" s="72" customFormat="true" customHeight="true" spans="2:2">
      <c r="B1855" s="76"/>
    </row>
    <row r="1856" s="72" customFormat="true" customHeight="true" spans="2:2">
      <c r="B1856" s="76"/>
    </row>
    <row r="1857" s="72" customFormat="true" customHeight="true" spans="2:2">
      <c r="B1857" s="76"/>
    </row>
    <row r="1858" s="72" customFormat="true" customHeight="true" spans="2:2">
      <c r="B1858" s="76"/>
    </row>
    <row r="1859" s="72" customFormat="true" customHeight="true" spans="2:2">
      <c r="B1859" s="76"/>
    </row>
    <row r="1860" s="72" customFormat="true" customHeight="true" spans="2:2">
      <c r="B1860" s="76"/>
    </row>
    <row r="1861" s="72" customFormat="true" customHeight="true" spans="2:2">
      <c r="B1861" s="76"/>
    </row>
    <row r="1862" s="72" customFormat="true" customHeight="true" spans="2:2">
      <c r="B1862" s="76"/>
    </row>
    <row r="1863" s="72" customFormat="true" customHeight="true" spans="2:2">
      <c r="B1863" s="76"/>
    </row>
    <row r="1864" s="72" customFormat="true" customHeight="true" spans="2:2">
      <c r="B1864" s="76"/>
    </row>
    <row r="1865" s="72" customFormat="true" customHeight="true" spans="2:2">
      <c r="B1865" s="76"/>
    </row>
    <row r="1866" s="72" customFormat="true" customHeight="true" spans="2:2">
      <c r="B1866" s="76"/>
    </row>
    <row r="1867" s="72" customFormat="true" customHeight="true" spans="2:2">
      <c r="B1867" s="76"/>
    </row>
    <row r="1868" s="72" customFormat="true" customHeight="true" spans="2:2">
      <c r="B1868" s="76"/>
    </row>
    <row r="1869" s="72" customFormat="true" customHeight="true" spans="2:2">
      <c r="B1869" s="76"/>
    </row>
    <row r="1870" s="72" customFormat="true" customHeight="true" spans="2:2">
      <c r="B1870" s="76"/>
    </row>
    <row r="1871" s="72" customFormat="true" customHeight="true" spans="2:2">
      <c r="B1871" s="76"/>
    </row>
    <row r="1872" s="72" customFormat="true" customHeight="true" spans="2:2">
      <c r="B1872" s="76"/>
    </row>
    <row r="1873" s="72" customFormat="true" customHeight="true" spans="2:2">
      <c r="B1873" s="76"/>
    </row>
    <row r="1874" s="72" customFormat="true" customHeight="true" spans="2:2">
      <c r="B1874" s="76"/>
    </row>
    <row r="1875" s="72" customFormat="true" customHeight="true" spans="2:2">
      <c r="B1875" s="76"/>
    </row>
    <row r="1876" s="72" customFormat="true" customHeight="true" spans="2:2">
      <c r="B1876" s="76"/>
    </row>
    <row r="1877" s="72" customFormat="true" customHeight="true" spans="2:2">
      <c r="B1877" s="76"/>
    </row>
    <row r="1878" s="72" customFormat="true" customHeight="true" spans="2:2">
      <c r="B1878" s="76"/>
    </row>
    <row r="1879" s="72" customFormat="true" customHeight="true" spans="2:2">
      <c r="B1879" s="76"/>
    </row>
    <row r="1880" s="72" customFormat="true" customHeight="true" spans="2:2">
      <c r="B1880" s="76"/>
    </row>
    <row r="1881" s="72" customFormat="true" customHeight="true" spans="2:2">
      <c r="B1881" s="76"/>
    </row>
    <row r="1882" s="72" customFormat="true" customHeight="true" spans="2:2">
      <c r="B1882" s="76"/>
    </row>
    <row r="1883" s="72" customFormat="true" customHeight="true" spans="2:2">
      <c r="B1883" s="76"/>
    </row>
    <row r="1884" s="72" customFormat="true" customHeight="true" spans="2:2">
      <c r="B1884" s="76"/>
    </row>
    <row r="1885" s="72" customFormat="true" customHeight="true" spans="2:2">
      <c r="B1885" s="76"/>
    </row>
    <row r="1886" s="72" customFormat="true" customHeight="true" spans="2:2">
      <c r="B1886" s="76"/>
    </row>
    <row r="1887" s="72" customFormat="true" customHeight="true" spans="2:2">
      <c r="B1887" s="76"/>
    </row>
    <row r="1888" s="72" customFormat="true" customHeight="true" spans="2:2">
      <c r="B1888" s="76"/>
    </row>
    <row r="1889" s="72" customFormat="true" customHeight="true" spans="2:2">
      <c r="B1889" s="76"/>
    </row>
    <row r="1890" s="72" customFormat="true" customHeight="true" spans="2:2">
      <c r="B1890" s="76"/>
    </row>
    <row r="1891" s="72" customFormat="true" customHeight="true" spans="2:2">
      <c r="B1891" s="76"/>
    </row>
    <row r="1892" s="72" customFormat="true" customHeight="true" spans="2:2">
      <c r="B1892" s="76"/>
    </row>
    <row r="1893" s="72" customFormat="true" customHeight="true" spans="2:2">
      <c r="B1893" s="76"/>
    </row>
    <row r="1894" s="72" customFormat="true" customHeight="true" spans="2:2">
      <c r="B1894" s="76"/>
    </row>
    <row r="1895" s="72" customFormat="true" customHeight="true" spans="2:2">
      <c r="B1895" s="76"/>
    </row>
    <row r="1896" s="72" customFormat="true" customHeight="true" spans="2:2">
      <c r="B1896" s="76"/>
    </row>
    <row r="1897" s="72" customFormat="true" customHeight="true" spans="2:2">
      <c r="B1897" s="76"/>
    </row>
    <row r="1898" s="72" customFormat="true" customHeight="true" spans="2:2">
      <c r="B1898" s="76"/>
    </row>
    <row r="1899" s="72" customFormat="true" customHeight="true" spans="2:2">
      <c r="B1899" s="76"/>
    </row>
    <row r="1900" s="72" customFormat="true" customHeight="true" spans="2:2">
      <c r="B1900" s="76"/>
    </row>
    <row r="1901" s="72" customFormat="true" customHeight="true" spans="2:2">
      <c r="B1901" s="76"/>
    </row>
    <row r="1902" s="72" customFormat="true" customHeight="true" spans="2:2">
      <c r="B1902" s="76"/>
    </row>
    <row r="1903" s="72" customFormat="true" customHeight="true" spans="2:2">
      <c r="B1903" s="76"/>
    </row>
    <row r="1904" s="72" customFormat="true" customHeight="true" spans="2:2">
      <c r="B1904" s="76"/>
    </row>
    <row r="1905" s="72" customFormat="true" customHeight="true" spans="2:2">
      <c r="B1905" s="76"/>
    </row>
    <row r="1906" s="72" customFormat="true" customHeight="true" spans="2:2">
      <c r="B1906" s="76"/>
    </row>
    <row r="1907" s="72" customFormat="true" customHeight="true" spans="2:2">
      <c r="B1907" s="76"/>
    </row>
    <row r="1908" s="72" customFormat="true" customHeight="true" spans="2:2">
      <c r="B1908" s="76"/>
    </row>
    <row r="1909" s="72" customFormat="true" customHeight="true" spans="2:2">
      <c r="B1909" s="76"/>
    </row>
    <row r="1910" s="72" customFormat="true" customHeight="true" spans="2:2">
      <c r="B1910" s="76"/>
    </row>
    <row r="1911" s="72" customFormat="true" customHeight="true" spans="2:2">
      <c r="B1911" s="76"/>
    </row>
    <row r="1912" s="72" customFormat="true" customHeight="true" spans="2:2">
      <c r="B1912" s="76"/>
    </row>
    <row r="1913" s="72" customFormat="true" customHeight="true" spans="2:2">
      <c r="B1913" s="76"/>
    </row>
    <row r="1914" s="72" customFormat="true" customHeight="true" spans="2:2">
      <c r="B1914" s="76"/>
    </row>
    <row r="1915" s="72" customFormat="true" customHeight="true" spans="2:2">
      <c r="B1915" s="76"/>
    </row>
    <row r="1916" s="72" customFormat="true" customHeight="true" spans="2:2">
      <c r="B1916" s="76"/>
    </row>
    <row r="1917" s="72" customFormat="true" customHeight="true" spans="2:2">
      <c r="B1917" s="76"/>
    </row>
    <row r="1918" s="72" customFormat="true" customHeight="true" spans="2:2">
      <c r="B1918" s="76"/>
    </row>
    <row r="1919" s="72" customFormat="true" customHeight="true" spans="2:2">
      <c r="B1919" s="76"/>
    </row>
    <row r="1920" s="72" customFormat="true" customHeight="true" spans="2:2">
      <c r="B1920" s="76"/>
    </row>
    <row r="1921" s="72" customFormat="true" customHeight="true" spans="2:2">
      <c r="B1921" s="76"/>
    </row>
    <row r="1922" s="72" customFormat="true" customHeight="true" spans="2:2">
      <c r="B1922" s="76"/>
    </row>
    <row r="1923" s="72" customFormat="true" customHeight="true" spans="2:2">
      <c r="B1923" s="76"/>
    </row>
    <row r="1924" s="72" customFormat="true" customHeight="true" spans="2:2">
      <c r="B1924" s="76"/>
    </row>
    <row r="1925" s="72" customFormat="true" customHeight="true" spans="2:2">
      <c r="B1925" s="76"/>
    </row>
    <row r="1926" s="72" customFormat="true" customHeight="true" spans="2:2">
      <c r="B1926" s="76"/>
    </row>
    <row r="1927" s="72" customFormat="true" customHeight="true" spans="2:2">
      <c r="B1927" s="76"/>
    </row>
    <row r="1928" s="72" customFormat="true" customHeight="true" spans="2:2">
      <c r="B1928" s="76"/>
    </row>
    <row r="1929" s="72" customFormat="true" customHeight="true" spans="2:2">
      <c r="B1929" s="76"/>
    </row>
    <row r="1930" s="72" customFormat="true" customHeight="true" spans="2:2">
      <c r="B1930" s="76"/>
    </row>
    <row r="1931" s="72" customFormat="true" customHeight="true" spans="2:2">
      <c r="B1931" s="76"/>
    </row>
    <row r="1932" s="72" customFormat="true" customHeight="true" spans="2:2">
      <c r="B1932" s="76"/>
    </row>
    <row r="1933" s="72" customFormat="true" customHeight="true" spans="2:2">
      <c r="B1933" s="76"/>
    </row>
    <row r="1934" s="72" customFormat="true" customHeight="true" spans="2:2">
      <c r="B1934" s="76"/>
    </row>
    <row r="1935" s="72" customFormat="true" customHeight="true" spans="2:2">
      <c r="B1935" s="76"/>
    </row>
    <row r="1936" s="72" customFormat="true" customHeight="true" spans="2:2">
      <c r="B1936" s="76"/>
    </row>
    <row r="1937" s="72" customFormat="true" customHeight="true" spans="2:2">
      <c r="B1937" s="76"/>
    </row>
    <row r="1938" s="72" customFormat="true" customHeight="true" spans="2:2">
      <c r="B1938" s="76"/>
    </row>
    <row r="1939" s="72" customFormat="true" customHeight="true" spans="2:2">
      <c r="B1939" s="76"/>
    </row>
    <row r="1940" s="72" customFormat="true" customHeight="true" spans="2:2">
      <c r="B1940" s="76"/>
    </row>
    <row r="1941" s="72" customFormat="true" customHeight="true" spans="2:2">
      <c r="B1941" s="76"/>
    </row>
    <row r="1942" s="72" customFormat="true" customHeight="true" spans="2:2">
      <c r="B1942" s="76"/>
    </row>
    <row r="1943" s="72" customFormat="true" customHeight="true" spans="2:2">
      <c r="B1943" s="76"/>
    </row>
    <row r="1944" s="72" customFormat="true" customHeight="true" spans="2:2">
      <c r="B1944" s="76"/>
    </row>
    <row r="1945" s="72" customFormat="true" customHeight="true" spans="2:2">
      <c r="B1945" s="76"/>
    </row>
    <row r="1946" s="72" customFormat="true" customHeight="true" spans="2:2">
      <c r="B1946" s="76"/>
    </row>
    <row r="1947" s="72" customFormat="true" customHeight="true" spans="2:2">
      <c r="B1947" s="76"/>
    </row>
    <row r="1948" s="72" customFormat="true" customHeight="true" spans="2:2">
      <c r="B1948" s="76"/>
    </row>
    <row r="1949" s="72" customFormat="true" customHeight="true" spans="2:2">
      <c r="B1949" s="76"/>
    </row>
    <row r="1950" s="72" customFormat="true" customHeight="true" spans="2:2">
      <c r="B1950" s="76"/>
    </row>
    <row r="1951" s="72" customFormat="true" customHeight="true" spans="2:2">
      <c r="B1951" s="76"/>
    </row>
    <row r="1952" s="72" customFormat="true" customHeight="true" spans="2:2">
      <c r="B1952" s="76"/>
    </row>
    <row r="1953" s="72" customFormat="true" customHeight="true" spans="2:2">
      <c r="B1953" s="76"/>
    </row>
    <row r="1954" s="72" customFormat="true" customHeight="true" spans="2:2">
      <c r="B1954" s="76"/>
    </row>
    <row r="1955" s="72" customFormat="true" customHeight="true" spans="2:2">
      <c r="B1955" s="76"/>
    </row>
    <row r="1956" s="72" customFormat="true" customHeight="true" spans="2:2">
      <c r="B1956" s="76"/>
    </row>
    <row r="1957" s="72" customFormat="true" customHeight="true" spans="2:2">
      <c r="B1957" s="76"/>
    </row>
    <row r="1958" s="72" customFormat="true" customHeight="true" spans="2:2">
      <c r="B1958" s="76"/>
    </row>
    <row r="1959" s="72" customFormat="true" customHeight="true" spans="2:2">
      <c r="B1959" s="76"/>
    </row>
    <row r="1960" s="72" customFormat="true" customHeight="true" spans="2:2">
      <c r="B1960" s="76"/>
    </row>
    <row r="1961" s="72" customFormat="true" customHeight="true" spans="2:2">
      <c r="B1961" s="76"/>
    </row>
    <row r="1962" s="72" customFormat="true" customHeight="true" spans="2:2">
      <c r="B1962" s="76"/>
    </row>
    <row r="1963" s="72" customFormat="true" customHeight="true" spans="2:2">
      <c r="B1963" s="76"/>
    </row>
    <row r="1964" s="72" customFormat="true" customHeight="true" spans="2:2">
      <c r="B1964" s="76"/>
    </row>
    <row r="1965" s="72" customFormat="true" customHeight="true" spans="2:2">
      <c r="B1965" s="76"/>
    </row>
    <row r="1966" s="72" customFormat="true" customHeight="true" spans="2:2">
      <c r="B1966" s="76"/>
    </row>
    <row r="1967" s="72" customFormat="true" customHeight="true" spans="2:2">
      <c r="B1967" s="76"/>
    </row>
    <row r="1968" s="72" customFormat="true" customHeight="true" spans="2:2">
      <c r="B1968" s="76"/>
    </row>
    <row r="1969" s="72" customFormat="true" customHeight="true" spans="2:2">
      <c r="B1969" s="76"/>
    </row>
    <row r="1970" s="72" customFormat="true" customHeight="true" spans="2:2">
      <c r="B1970" s="76"/>
    </row>
    <row r="1971" s="72" customFormat="true" customHeight="true" spans="2:2">
      <c r="B1971" s="76"/>
    </row>
    <row r="1972" s="72" customFormat="true" customHeight="true" spans="2:2">
      <c r="B1972" s="76"/>
    </row>
    <row r="1973" s="72" customFormat="true" customHeight="true" spans="2:2">
      <c r="B1973" s="76"/>
    </row>
    <row r="1974" s="72" customFormat="true" customHeight="true" spans="2:2">
      <c r="B1974" s="76"/>
    </row>
    <row r="1975" s="72" customFormat="true" customHeight="true" spans="2:2">
      <c r="B1975" s="76"/>
    </row>
    <row r="1976" s="72" customFormat="true" customHeight="true" spans="2:2">
      <c r="B1976" s="76"/>
    </row>
    <row r="1977" s="72" customFormat="true" customHeight="true" spans="2:2">
      <c r="B1977" s="76"/>
    </row>
    <row r="1978" s="72" customFormat="true" customHeight="true" spans="2:2">
      <c r="B1978" s="76"/>
    </row>
    <row r="1979" s="72" customFormat="true" customHeight="true" spans="2:2">
      <c r="B1979" s="76"/>
    </row>
    <row r="1980" s="72" customFormat="true" customHeight="true" spans="2:2">
      <c r="B1980" s="76"/>
    </row>
    <row r="1981" s="72" customFormat="true" customHeight="true" spans="2:2">
      <c r="B1981" s="76"/>
    </row>
    <row r="1982" s="72" customFormat="true" customHeight="true" spans="2:2">
      <c r="B1982" s="76"/>
    </row>
    <row r="1983" s="72" customFormat="true" customHeight="true" spans="2:2">
      <c r="B1983" s="76"/>
    </row>
    <row r="1984" s="72" customFormat="true" customHeight="true" spans="2:2">
      <c r="B1984" s="76"/>
    </row>
    <row r="1985" s="72" customFormat="true" customHeight="true" spans="2:2">
      <c r="B1985" s="76"/>
    </row>
    <row r="1986" s="72" customFormat="true" customHeight="true" spans="2:2">
      <c r="B1986" s="76"/>
    </row>
    <row r="1987" s="72" customFormat="true" customHeight="true" spans="2:2">
      <c r="B1987" s="76"/>
    </row>
    <row r="1988" s="72" customFormat="true" customHeight="true" spans="2:2">
      <c r="B1988" s="76"/>
    </row>
    <row r="1989" s="72" customFormat="true" customHeight="true" spans="2:2">
      <c r="B1989" s="76"/>
    </row>
    <row r="1990" s="72" customFormat="true" customHeight="true" spans="2:2">
      <c r="B1990" s="76"/>
    </row>
    <row r="1991" s="72" customFormat="true" customHeight="true" spans="2:2">
      <c r="B1991" s="76"/>
    </row>
    <row r="1992" s="72" customFormat="true" customHeight="true" spans="2:2">
      <c r="B1992" s="76"/>
    </row>
    <row r="1993" s="72" customFormat="true" customHeight="true" spans="2:2">
      <c r="B1993" s="76"/>
    </row>
    <row r="1994" s="72" customFormat="true" customHeight="true" spans="2:2">
      <c r="B1994" s="76"/>
    </row>
    <row r="1995" s="72" customFormat="true" customHeight="true" spans="2:2">
      <c r="B1995" s="76"/>
    </row>
    <row r="1996" s="72" customFormat="true" customHeight="true" spans="2:2">
      <c r="B1996" s="76"/>
    </row>
    <row r="1997" s="72" customFormat="true" customHeight="true" spans="2:2">
      <c r="B1997" s="76"/>
    </row>
    <row r="1998" s="72" customFormat="true" customHeight="true" spans="2:2">
      <c r="B1998" s="76"/>
    </row>
    <row r="1999" s="72" customFormat="true" customHeight="true" spans="2:2">
      <c r="B1999" s="76"/>
    </row>
    <row r="2000" s="72" customFormat="true" customHeight="true" spans="2:2">
      <c r="B2000" s="76"/>
    </row>
    <row r="2001" s="72" customFormat="true" customHeight="true" spans="2:2">
      <c r="B2001" s="76"/>
    </row>
    <row r="2002" s="72" customFormat="true" customHeight="true" spans="2:2">
      <c r="B2002" s="76"/>
    </row>
    <row r="2003" s="72" customFormat="true" customHeight="true" spans="2:2">
      <c r="B2003" s="76"/>
    </row>
    <row r="2004" s="72" customFormat="true" customHeight="true" spans="2:2">
      <c r="B2004" s="76"/>
    </row>
    <row r="2005" s="72" customFormat="true" customHeight="true" spans="2:2">
      <c r="B2005" s="76"/>
    </row>
    <row r="2006" s="72" customFormat="true" customHeight="true" spans="2:2">
      <c r="B2006" s="76"/>
    </row>
    <row r="2007" s="72" customFormat="true" customHeight="true" spans="2:2">
      <c r="B2007" s="76"/>
    </row>
    <row r="2008" s="72" customFormat="true" customHeight="true" spans="2:2">
      <c r="B2008" s="76"/>
    </row>
    <row r="2009" s="72" customFormat="true" customHeight="true" spans="2:2">
      <c r="B2009" s="76"/>
    </row>
    <row r="2010" s="72" customFormat="true" customHeight="true" spans="2:2">
      <c r="B2010" s="76"/>
    </row>
    <row r="2011" s="72" customFormat="true" customHeight="true" spans="2:2">
      <c r="B2011" s="76"/>
    </row>
    <row r="2012" s="72" customFormat="true" customHeight="true" spans="2:2">
      <c r="B2012" s="76"/>
    </row>
    <row r="2013" s="72" customFormat="true" customHeight="true" spans="2:2">
      <c r="B2013" s="76"/>
    </row>
    <row r="2014" s="72" customFormat="true" customHeight="true" spans="2:2">
      <c r="B2014" s="76"/>
    </row>
    <row r="2015" s="72" customFormat="true" customHeight="true" spans="2:2">
      <c r="B2015" s="76"/>
    </row>
    <row r="2016" s="72" customFormat="true" customHeight="true" spans="2:2">
      <c r="B2016" s="76"/>
    </row>
    <row r="2017" s="72" customFormat="true" customHeight="true" spans="2:2">
      <c r="B2017" s="76"/>
    </row>
    <row r="2018" s="72" customFormat="true" customHeight="true" spans="2:2">
      <c r="B2018" s="76"/>
    </row>
    <row r="2019" s="72" customFormat="true" customHeight="true" spans="2:2">
      <c r="B2019" s="76"/>
    </row>
    <row r="2020" s="72" customFormat="true" customHeight="true" spans="2:2">
      <c r="B2020" s="76"/>
    </row>
    <row r="2021" s="72" customFormat="true" customHeight="true" spans="2:2">
      <c r="B2021" s="76"/>
    </row>
    <row r="2022" s="72" customFormat="true" customHeight="true" spans="2:2">
      <c r="B2022" s="76"/>
    </row>
    <row r="2023" s="72" customFormat="true" customHeight="true" spans="2:2">
      <c r="B2023" s="76"/>
    </row>
    <row r="2024" s="72" customFormat="true" customHeight="true" spans="2:2">
      <c r="B2024" s="76"/>
    </row>
    <row r="2025" s="72" customFormat="true" customHeight="true" spans="2:2">
      <c r="B2025" s="76"/>
    </row>
    <row r="2026" s="72" customFormat="true" customHeight="true" spans="2:2">
      <c r="B2026" s="76"/>
    </row>
    <row r="2027" s="72" customFormat="true" customHeight="true" spans="2:2">
      <c r="B2027" s="76"/>
    </row>
    <row r="2028" s="72" customFormat="true" customHeight="true" spans="2:2">
      <c r="B2028" s="76"/>
    </row>
    <row r="2029" s="72" customFormat="true" customHeight="true" spans="2:2">
      <c r="B2029" s="76"/>
    </row>
    <row r="2030" s="72" customFormat="true" customHeight="true" spans="2:2">
      <c r="B2030" s="76"/>
    </row>
    <row r="2031" s="72" customFormat="true" customHeight="true" spans="2:2">
      <c r="B2031" s="76"/>
    </row>
    <row r="2032" s="72" customFormat="true" customHeight="true" spans="2:2">
      <c r="B2032" s="76"/>
    </row>
    <row r="2033" s="72" customFormat="true" customHeight="true" spans="2:2">
      <c r="B2033" s="76"/>
    </row>
    <row r="2034" s="72" customFormat="true" customHeight="true" spans="2:2">
      <c r="B2034" s="76"/>
    </row>
    <row r="2035" s="72" customFormat="true" customHeight="true" spans="2:2">
      <c r="B2035" s="76"/>
    </row>
    <row r="2036" s="72" customFormat="true" customHeight="true" spans="2:2">
      <c r="B2036" s="76"/>
    </row>
    <row r="2037" s="72" customFormat="true" customHeight="true" spans="2:2">
      <c r="B2037" s="76"/>
    </row>
    <row r="2038" s="72" customFormat="true" customHeight="true" spans="2:2">
      <c r="B2038" s="76"/>
    </row>
    <row r="2039" s="72" customFormat="true" customHeight="true" spans="2:2">
      <c r="B2039" s="76"/>
    </row>
    <row r="2040" s="72" customFormat="true" customHeight="true" spans="2:2">
      <c r="B2040" s="76"/>
    </row>
    <row r="2041" s="72" customFormat="true" customHeight="true" spans="2:2">
      <c r="B2041" s="76"/>
    </row>
    <row r="2042" s="72" customFormat="true" customHeight="true" spans="2:2">
      <c r="B2042" s="76"/>
    </row>
    <row r="2043" s="72" customFormat="true" customHeight="true" spans="2:2">
      <c r="B2043" s="76"/>
    </row>
    <row r="2044" s="72" customFormat="true" customHeight="true" spans="2:2">
      <c r="B2044" s="76"/>
    </row>
    <row r="2045" s="72" customFormat="true" customHeight="true" spans="2:2">
      <c r="B2045" s="76"/>
    </row>
    <row r="2046" s="72" customFormat="true" customHeight="true" spans="2:2">
      <c r="B2046" s="76"/>
    </row>
    <row r="2047" s="72" customFormat="true" customHeight="true" spans="2:2">
      <c r="B2047" s="76"/>
    </row>
    <row r="2048" s="72" customFormat="true" customHeight="true" spans="2:2">
      <c r="B2048" s="76"/>
    </row>
    <row r="2049" s="72" customFormat="true" customHeight="true" spans="2:2">
      <c r="B2049" s="76"/>
    </row>
    <row r="2050" s="72" customFormat="true" customHeight="true" spans="2:2">
      <c r="B2050" s="76"/>
    </row>
    <row r="2051" s="72" customFormat="true" customHeight="true" spans="2:2">
      <c r="B2051" s="76"/>
    </row>
    <row r="2052" s="72" customFormat="true" customHeight="true" spans="2:2">
      <c r="B2052" s="76"/>
    </row>
    <row r="2053" s="72" customFormat="true" customHeight="true" spans="2:2">
      <c r="B2053" s="76"/>
    </row>
    <row r="2054" s="72" customFormat="true" customHeight="true" spans="2:2">
      <c r="B2054" s="76"/>
    </row>
    <row r="2055" s="72" customFormat="true" customHeight="true" spans="2:2">
      <c r="B2055" s="76"/>
    </row>
    <row r="2056" s="72" customFormat="true" customHeight="true" spans="2:2">
      <c r="B2056" s="76"/>
    </row>
    <row r="2057" s="72" customFormat="true" customHeight="true" spans="2:2">
      <c r="B2057" s="76"/>
    </row>
    <row r="2058" s="72" customFormat="true" customHeight="true" spans="2:2">
      <c r="B2058" s="76"/>
    </row>
    <row r="2059" s="72" customFormat="true" customHeight="true" spans="2:2">
      <c r="B2059" s="76"/>
    </row>
    <row r="2060" s="72" customFormat="true" customHeight="true" spans="2:2">
      <c r="B2060" s="76"/>
    </row>
    <row r="2061" s="72" customFormat="true" customHeight="true" spans="2:2">
      <c r="B2061" s="76"/>
    </row>
    <row r="2062" s="72" customFormat="true" customHeight="true" spans="2:2">
      <c r="B2062" s="76"/>
    </row>
    <row r="2063" s="72" customFormat="true" customHeight="true" spans="2:2">
      <c r="B2063" s="76"/>
    </row>
    <row r="2064" s="72" customFormat="true" customHeight="true" spans="2:2">
      <c r="B2064" s="76"/>
    </row>
    <row r="2065" s="72" customFormat="true" customHeight="true" spans="2:2">
      <c r="B2065" s="76"/>
    </row>
    <row r="2066" s="72" customFormat="true" customHeight="true" spans="2:2">
      <c r="B2066" s="76"/>
    </row>
    <row r="2067" s="72" customFormat="true" customHeight="true" spans="2:2">
      <c r="B2067" s="76"/>
    </row>
    <row r="2068" s="72" customFormat="true" customHeight="true" spans="2:2">
      <c r="B2068" s="76"/>
    </row>
    <row r="2069" s="72" customFormat="true" customHeight="true" spans="2:2">
      <c r="B2069" s="76"/>
    </row>
    <row r="2070" s="72" customFormat="true" customHeight="true" spans="2:2">
      <c r="B2070" s="76"/>
    </row>
    <row r="2071" s="72" customFormat="true" customHeight="true" spans="2:2">
      <c r="B2071" s="76"/>
    </row>
    <row r="2072" s="72" customFormat="true" customHeight="true" spans="2:2">
      <c r="B2072" s="76"/>
    </row>
    <row r="2073" s="72" customFormat="true" customHeight="true" spans="2:2">
      <c r="B2073" s="76"/>
    </row>
    <row r="2074" s="72" customFormat="true" customHeight="true" spans="2:2">
      <c r="B2074" s="76"/>
    </row>
    <row r="2075" s="72" customFormat="true" customHeight="true" spans="2:2">
      <c r="B2075" s="76"/>
    </row>
    <row r="2076" s="72" customFormat="true" customHeight="true" spans="2:2">
      <c r="B2076" s="76"/>
    </row>
    <row r="2077" s="72" customFormat="true" customHeight="true" spans="2:2">
      <c r="B2077" s="76"/>
    </row>
    <row r="2078" s="72" customFormat="true" customHeight="true" spans="2:2">
      <c r="B2078" s="76"/>
    </row>
    <row r="2079" s="72" customFormat="true" customHeight="true" spans="2:2">
      <c r="B2079" s="76"/>
    </row>
    <row r="2080" s="72" customFormat="true" customHeight="true" spans="2:2">
      <c r="B2080" s="76"/>
    </row>
    <row r="2081" s="72" customFormat="true" customHeight="true" spans="2:2">
      <c r="B2081" s="76"/>
    </row>
    <row r="2082" s="72" customFormat="true" customHeight="true" spans="2:2">
      <c r="B2082" s="76"/>
    </row>
    <row r="2083" s="72" customFormat="true" customHeight="true" spans="2:2">
      <c r="B2083" s="76"/>
    </row>
    <row r="2084" s="72" customFormat="true" customHeight="true" spans="2:2">
      <c r="B2084" s="76"/>
    </row>
    <row r="2085" s="72" customFormat="true" customHeight="true" spans="2:2">
      <c r="B2085" s="76"/>
    </row>
    <row r="2086" s="72" customFormat="true" customHeight="true" spans="2:2">
      <c r="B2086" s="76"/>
    </row>
    <row r="2087" s="72" customFormat="true" customHeight="true" spans="2:2">
      <c r="B2087" s="76"/>
    </row>
    <row r="2088" s="72" customFormat="true" customHeight="true" spans="2:2">
      <c r="B2088" s="76"/>
    </row>
    <row r="2089" s="72" customFormat="true" customHeight="true" spans="2:2">
      <c r="B2089" s="76"/>
    </row>
    <row r="2090" s="72" customFormat="true" customHeight="true" spans="2:2">
      <c r="B2090" s="76"/>
    </row>
    <row r="2091" s="72" customFormat="true" customHeight="true" spans="2:2">
      <c r="B2091" s="76"/>
    </row>
    <row r="2092" s="72" customFormat="true" customHeight="true" spans="2:2">
      <c r="B2092" s="76"/>
    </row>
    <row r="2093" s="72" customFormat="true" customHeight="true" spans="2:2">
      <c r="B2093" s="76"/>
    </row>
    <row r="2094" s="72" customFormat="true" customHeight="true" spans="2:2">
      <c r="B2094" s="76"/>
    </row>
    <row r="2095" s="72" customFormat="true" customHeight="true" spans="2:2">
      <c r="B2095" s="76"/>
    </row>
    <row r="2096" s="72" customFormat="true" customHeight="true" spans="2:2">
      <c r="B2096" s="76"/>
    </row>
    <row r="2097" s="72" customFormat="true" customHeight="true" spans="2:2">
      <c r="B2097" s="76"/>
    </row>
    <row r="2098" s="72" customFormat="true" customHeight="true" spans="2:2">
      <c r="B2098" s="76"/>
    </row>
    <row r="2099" s="72" customFormat="true" customHeight="true" spans="2:2">
      <c r="B2099" s="76"/>
    </row>
    <row r="2100" s="72" customFormat="true" customHeight="true" spans="2:2">
      <c r="B2100" s="76"/>
    </row>
    <row r="2101" s="72" customFormat="true" customHeight="true" spans="2:2">
      <c r="B2101" s="76"/>
    </row>
    <row r="2102" s="72" customFormat="true" customHeight="true" spans="2:2">
      <c r="B2102" s="76"/>
    </row>
    <row r="2103" s="72" customFormat="true" customHeight="true" spans="2:2">
      <c r="B2103" s="76"/>
    </row>
    <row r="2104" s="72" customFormat="true" customHeight="true" spans="2:2">
      <c r="B2104" s="76"/>
    </row>
    <row r="2105" s="72" customFormat="true" customHeight="true" spans="2:2">
      <c r="B2105" s="76"/>
    </row>
    <row r="2106" s="72" customFormat="true" customHeight="true" spans="2:2">
      <c r="B2106" s="76"/>
    </row>
    <row r="2107" s="72" customFormat="true" customHeight="true" spans="2:2">
      <c r="B2107" s="76"/>
    </row>
    <row r="2108" s="72" customFormat="true" customHeight="true" spans="2:2">
      <c r="B2108" s="76"/>
    </row>
    <row r="2109" s="72" customFormat="true" customHeight="true" spans="2:2">
      <c r="B2109" s="76"/>
    </row>
    <row r="2110" s="72" customFormat="true" customHeight="true" spans="2:2">
      <c r="B2110" s="76"/>
    </row>
    <row r="2111" s="72" customFormat="true" customHeight="true" spans="2:2">
      <c r="B2111" s="76"/>
    </row>
    <row r="2112" s="72" customFormat="true" customHeight="true" spans="2:2">
      <c r="B2112" s="76"/>
    </row>
    <row r="2113" s="72" customFormat="true" customHeight="true" spans="2:2">
      <c r="B2113" s="76"/>
    </row>
    <row r="2114" s="72" customFormat="true" customHeight="true" spans="2:2">
      <c r="B2114" s="76"/>
    </row>
    <row r="2115" s="72" customFormat="true" customHeight="true" spans="2:2">
      <c r="B2115" s="76"/>
    </row>
    <row r="2116" s="72" customFormat="true" customHeight="true" spans="2:2">
      <c r="B2116" s="76"/>
    </row>
    <row r="2117" s="72" customFormat="true" customHeight="true" spans="2:2">
      <c r="B2117" s="76"/>
    </row>
    <row r="2118" s="72" customFormat="true" customHeight="true" spans="2:2">
      <c r="B2118" s="76"/>
    </row>
    <row r="2119" s="72" customFormat="true" customHeight="true" spans="2:2">
      <c r="B2119" s="76"/>
    </row>
    <row r="2120" s="72" customFormat="true" customHeight="true" spans="2:2">
      <c r="B2120" s="76"/>
    </row>
    <row r="2121" s="72" customFormat="true" customHeight="true" spans="2:2">
      <c r="B2121" s="76"/>
    </row>
    <row r="2122" s="72" customFormat="true" customHeight="true" spans="2:2">
      <c r="B2122" s="76"/>
    </row>
    <row r="2123" s="72" customFormat="true" customHeight="true" spans="2:2">
      <c r="B2123" s="76"/>
    </row>
    <row r="2124" s="72" customFormat="true" customHeight="true" spans="2:2">
      <c r="B2124" s="76"/>
    </row>
    <row r="2125" s="72" customFormat="true" customHeight="true" spans="2:2">
      <c r="B2125" s="76"/>
    </row>
    <row r="2126" s="72" customFormat="true" customHeight="true" spans="2:2">
      <c r="B2126" s="76"/>
    </row>
    <row r="2127" s="72" customFormat="true" customHeight="true" spans="2:2">
      <c r="B2127" s="76"/>
    </row>
    <row r="2128" s="72" customFormat="true" customHeight="true" spans="2:2">
      <c r="B2128" s="76"/>
    </row>
    <row r="2129" s="72" customFormat="true" customHeight="true" spans="2:2">
      <c r="B2129" s="76"/>
    </row>
    <row r="2130" s="72" customFormat="true" customHeight="true" spans="2:2">
      <c r="B2130" s="76"/>
    </row>
    <row r="2131" s="72" customFormat="true" customHeight="true" spans="2:2">
      <c r="B2131" s="76"/>
    </row>
    <row r="2132" s="72" customFormat="true" customHeight="true" spans="2:2">
      <c r="B2132" s="76"/>
    </row>
    <row r="2133" s="72" customFormat="true" customHeight="true" spans="2:2">
      <c r="B2133" s="76"/>
    </row>
    <row r="2134" s="72" customFormat="true" customHeight="true" spans="2:2">
      <c r="B2134" s="76"/>
    </row>
    <row r="2135" s="72" customFormat="true" customHeight="true" spans="2:2">
      <c r="B2135" s="76"/>
    </row>
    <row r="2136" s="72" customFormat="true" customHeight="true" spans="2:2">
      <c r="B2136" s="76"/>
    </row>
    <row r="2137" s="72" customFormat="true" customHeight="true" spans="2:2">
      <c r="B2137" s="76"/>
    </row>
    <row r="2138" s="72" customFormat="true" customHeight="true" spans="2:2">
      <c r="B2138" s="76"/>
    </row>
    <row r="2139" s="72" customFormat="true" customHeight="true" spans="2:2">
      <c r="B2139" s="76"/>
    </row>
    <row r="2140" s="72" customFormat="true" customHeight="true" spans="2:2">
      <c r="B2140" s="76"/>
    </row>
    <row r="2141" s="72" customFormat="true" customHeight="true" spans="2:2">
      <c r="B2141" s="76"/>
    </row>
    <row r="2142" s="72" customFormat="true" customHeight="true" spans="2:2">
      <c r="B2142" s="76"/>
    </row>
    <row r="2143" s="72" customFormat="true" customHeight="true" spans="2:2">
      <c r="B2143" s="76"/>
    </row>
    <row r="2144" s="72" customFormat="true" customHeight="true" spans="2:2">
      <c r="B2144" s="76"/>
    </row>
    <row r="2145" s="72" customFormat="true" customHeight="true" spans="2:2">
      <c r="B2145" s="76"/>
    </row>
    <row r="2146" s="72" customFormat="true" customHeight="true" spans="2:2">
      <c r="B2146" s="76"/>
    </row>
    <row r="2147" s="72" customFormat="true" customHeight="true" spans="2:2">
      <c r="B2147" s="76"/>
    </row>
    <row r="2148" s="72" customFormat="true" customHeight="true" spans="2:2">
      <c r="B2148" s="76"/>
    </row>
    <row r="2149" s="72" customFormat="true" customHeight="true" spans="2:2">
      <c r="B2149" s="76"/>
    </row>
    <row r="2150" s="72" customFormat="true" customHeight="true" spans="2:2">
      <c r="B2150" s="76"/>
    </row>
    <row r="2151" s="72" customFormat="true" customHeight="true" spans="2:2">
      <c r="B2151" s="76"/>
    </row>
    <row r="2152" s="72" customFormat="true" customHeight="true" spans="2:2">
      <c r="B2152" s="76"/>
    </row>
    <row r="2153" s="72" customFormat="true" customHeight="true" spans="2:2">
      <c r="B2153" s="76"/>
    </row>
    <row r="2154" s="72" customFormat="true" customHeight="true" spans="2:2">
      <c r="B2154" s="76"/>
    </row>
    <row r="2155" s="72" customFormat="true" customHeight="true" spans="2:2">
      <c r="B2155" s="76"/>
    </row>
    <row r="2156" s="72" customFormat="true" customHeight="true" spans="2:2">
      <c r="B2156" s="76"/>
    </row>
    <row r="2157" s="72" customFormat="true" customHeight="true" spans="2:2">
      <c r="B2157" s="76"/>
    </row>
    <row r="2158" s="72" customFormat="true" customHeight="true" spans="2:2">
      <c r="B2158" s="76"/>
    </row>
    <row r="2159" s="72" customFormat="true" customHeight="true" spans="2:2">
      <c r="B2159" s="76"/>
    </row>
    <row r="2160" s="72" customFormat="true" customHeight="true" spans="2:2">
      <c r="B2160" s="76"/>
    </row>
    <row r="2161" s="72" customFormat="true" customHeight="true" spans="2:2">
      <c r="B2161" s="76"/>
    </row>
    <row r="2162" s="72" customFormat="true" customHeight="true" spans="2:2">
      <c r="B2162" s="76"/>
    </row>
    <row r="2163" s="72" customFormat="true" customHeight="true" spans="2:2">
      <c r="B2163" s="76"/>
    </row>
    <row r="2164" s="72" customFormat="true" customHeight="true" spans="2:2">
      <c r="B2164" s="76"/>
    </row>
    <row r="2165" s="72" customFormat="true" customHeight="true" spans="2:2">
      <c r="B2165" s="76"/>
    </row>
    <row r="2166" s="72" customFormat="true" customHeight="true" spans="2:2">
      <c r="B2166" s="76"/>
    </row>
    <row r="2167" s="72" customFormat="true" customHeight="true" spans="2:2">
      <c r="B2167" s="76"/>
    </row>
    <row r="2168" s="72" customFormat="true" customHeight="true" spans="2:2">
      <c r="B2168" s="76"/>
    </row>
    <row r="2169" s="72" customFormat="true" customHeight="true" spans="2:2">
      <c r="B2169" s="76"/>
    </row>
    <row r="2170" s="72" customFormat="true" customHeight="true" spans="2:2">
      <c r="B2170" s="76"/>
    </row>
    <row r="2171" s="72" customFormat="true" customHeight="true" spans="2:2">
      <c r="B2171" s="76"/>
    </row>
    <row r="2172" s="72" customFormat="true" customHeight="true" spans="2:2">
      <c r="B2172" s="76"/>
    </row>
    <row r="2173" s="72" customFormat="true" customHeight="true" spans="2:2">
      <c r="B2173" s="76"/>
    </row>
    <row r="2174" s="72" customFormat="true" customHeight="true" spans="2:2">
      <c r="B2174" s="76"/>
    </row>
    <row r="2175" s="72" customFormat="true" customHeight="true" spans="2:2">
      <c r="B2175" s="76"/>
    </row>
    <row r="2176" s="72" customFormat="true" customHeight="true" spans="2:2">
      <c r="B2176" s="76"/>
    </row>
    <row r="2177" s="72" customFormat="true" customHeight="true" spans="2:2">
      <c r="B2177" s="76"/>
    </row>
    <row r="2178" s="72" customFormat="true" customHeight="true" spans="2:4">
      <c r="B2178" s="76"/>
      <c r="C2178" s="74"/>
      <c r="D2178" s="74"/>
    </row>
    <row r="2179" s="72" customFormat="true" customHeight="true" spans="2:4">
      <c r="B2179" s="76"/>
      <c r="C2179" s="74"/>
      <c r="D2179" s="74"/>
    </row>
    <row r="2180" s="72" customFormat="true" customHeight="true" spans="2:4">
      <c r="B2180" s="76"/>
      <c r="C2180" s="74"/>
      <c r="D2180" s="74"/>
    </row>
    <row r="2181" s="72" customFormat="true" customHeight="true" spans="2:4">
      <c r="B2181" s="76"/>
      <c r="C2181" s="74"/>
      <c r="D2181" s="74"/>
    </row>
    <row r="2182" customHeight="true" spans="1:2">
      <c r="A2182" s="72"/>
      <c r="B2182" s="76"/>
    </row>
    <row r="2183" customHeight="true" spans="1:2">
      <c r="A2183" s="72"/>
      <c r="B2183" s="76"/>
    </row>
    <row r="2184" customHeight="true" spans="1:2">
      <c r="A2184" s="72"/>
      <c r="B2184" s="76"/>
    </row>
    <row r="2185" customHeight="true" spans="1:2">
      <c r="A2185" s="72"/>
      <c r="B2185" s="76"/>
    </row>
    <row r="2186" customHeight="true" spans="1:2">
      <c r="A2186" s="72"/>
      <c r="B2186" s="76"/>
    </row>
    <row r="2187" customHeight="true" spans="1:2">
      <c r="A2187" s="72"/>
      <c r="B2187" s="76"/>
    </row>
    <row r="2188" customHeight="true" spans="1:2">
      <c r="A2188" s="72"/>
      <c r="B2188" s="76"/>
    </row>
    <row r="2189" customHeight="true" spans="1:2">
      <c r="A2189" s="72"/>
      <c r="B2189" s="76"/>
    </row>
    <row r="2190" customHeight="true" spans="1:2">
      <c r="A2190" s="72"/>
      <c r="B2190" s="76"/>
    </row>
    <row r="2191" customHeight="true" spans="1:2">
      <c r="A2191" s="72"/>
      <c r="B2191" s="76"/>
    </row>
    <row r="2192" customHeight="true" spans="1:2">
      <c r="A2192" s="72"/>
      <c r="B2192" s="76"/>
    </row>
    <row r="2193" customHeight="true" spans="1:2">
      <c r="A2193" s="72"/>
      <c r="B2193" s="76"/>
    </row>
    <row r="2194" customHeight="true" spans="1:2">
      <c r="A2194" s="72"/>
      <c r="B2194" s="76"/>
    </row>
    <row r="2195" customHeight="true" spans="1:2">
      <c r="A2195" s="72"/>
      <c r="B2195" s="76"/>
    </row>
    <row r="2196" customHeight="true" spans="1:2">
      <c r="A2196" s="72"/>
      <c r="B2196" s="76"/>
    </row>
    <row r="2197" customHeight="true" spans="1:2">
      <c r="A2197" s="72"/>
      <c r="B2197" s="76"/>
    </row>
    <row r="2198" customHeight="true" spans="1:2">
      <c r="A2198" s="72"/>
      <c r="B2198" s="76"/>
    </row>
    <row r="2199" customHeight="true" spans="1:2">
      <c r="A2199" s="72"/>
      <c r="B2199" s="76"/>
    </row>
    <row r="2200" customHeight="true" spans="1:2">
      <c r="A2200" s="72"/>
      <c r="B2200" s="76"/>
    </row>
    <row r="2201" customHeight="true" spans="1:2">
      <c r="A2201" s="72"/>
      <c r="B2201" s="76"/>
    </row>
    <row r="2202" customHeight="true" spans="1:2">
      <c r="A2202" s="72"/>
      <c r="B2202" s="76"/>
    </row>
    <row r="2203" customHeight="true" spans="1:2">
      <c r="A2203" s="72"/>
      <c r="B2203" s="76"/>
    </row>
    <row r="2204" customHeight="true" spans="1:2">
      <c r="A2204" s="72"/>
      <c r="B2204" s="76"/>
    </row>
    <row r="2205" customHeight="true" spans="1:2">
      <c r="A2205" s="72"/>
      <c r="B2205" s="76"/>
    </row>
    <row r="2206" customHeight="true" spans="1:2">
      <c r="A2206" s="72"/>
      <c r="B2206" s="76"/>
    </row>
    <row r="2207" customHeight="true" spans="1:2">
      <c r="A2207" s="72"/>
      <c r="B2207" s="76"/>
    </row>
    <row r="2208" customHeight="true" spans="1:2">
      <c r="A2208" s="72"/>
      <c r="B2208" s="76"/>
    </row>
    <row r="2209" customHeight="true" spans="1:2">
      <c r="A2209" s="72"/>
      <c r="B2209" s="76"/>
    </row>
    <row r="2210" customHeight="true" spans="1:2">
      <c r="A2210" s="72"/>
      <c r="B2210" s="76"/>
    </row>
    <row r="2211" customHeight="true" spans="1:2">
      <c r="A2211" s="72"/>
      <c r="B2211" s="76"/>
    </row>
    <row r="2212" customHeight="true" spans="1:2">
      <c r="A2212" s="72"/>
      <c r="B2212" s="76"/>
    </row>
    <row r="2213" customHeight="true" spans="1:2">
      <c r="A2213" s="72"/>
      <c r="B2213" s="76"/>
    </row>
    <row r="2214" customHeight="true" spans="1:2">
      <c r="A2214" s="72"/>
      <c r="B2214" s="76"/>
    </row>
    <row r="2215" customHeight="true" spans="1:2">
      <c r="A2215" s="72"/>
      <c r="B2215" s="76"/>
    </row>
    <row r="2216" customHeight="true" spans="1:2">
      <c r="A2216" s="72"/>
      <c r="B2216" s="76"/>
    </row>
    <row r="2217" customHeight="true" spans="1:2">
      <c r="A2217" s="72"/>
      <c r="B2217" s="76"/>
    </row>
    <row r="2218" customHeight="true" spans="1:2">
      <c r="A2218" s="72"/>
      <c r="B2218" s="76"/>
    </row>
    <row r="2219" customHeight="true" spans="1:2">
      <c r="A2219" s="72"/>
      <c r="B2219" s="76"/>
    </row>
    <row r="2220" customHeight="true" spans="1:2">
      <c r="A2220" s="72"/>
      <c r="B2220" s="76"/>
    </row>
    <row r="2221" customHeight="true" spans="1:2">
      <c r="A2221" s="72"/>
      <c r="B2221" s="76"/>
    </row>
    <row r="2222" customHeight="true" spans="1:2">
      <c r="A2222" s="72"/>
      <c r="B2222" s="76"/>
    </row>
    <row r="2223" customHeight="true" spans="1:2">
      <c r="A2223" s="72"/>
      <c r="B2223" s="76"/>
    </row>
    <row r="2224" customHeight="true" spans="1:2">
      <c r="A2224" s="72"/>
      <c r="B2224" s="76"/>
    </row>
    <row r="2225" customHeight="true" spans="1:2">
      <c r="A2225" s="72"/>
      <c r="B2225" s="76"/>
    </row>
    <row r="2226" customHeight="true" spans="1:2">
      <c r="A2226" s="72"/>
      <c r="B2226" s="76"/>
    </row>
    <row r="2227" customHeight="true" spans="1:2">
      <c r="A2227" s="72"/>
      <c r="B2227" s="76"/>
    </row>
    <row r="2228" customHeight="true" spans="1:2">
      <c r="A2228" s="72"/>
      <c r="B2228" s="76"/>
    </row>
    <row r="2229" customHeight="true" spans="1:2">
      <c r="A2229" s="72"/>
      <c r="B2229" s="76"/>
    </row>
    <row r="2230" customHeight="true" spans="1:2">
      <c r="A2230" s="72"/>
      <c r="B2230" s="76"/>
    </row>
    <row r="2231" customHeight="true" spans="1:2">
      <c r="A2231" s="72"/>
      <c r="B2231" s="76"/>
    </row>
    <row r="2232" customHeight="true" spans="1:2">
      <c r="A2232" s="72"/>
      <c r="B2232" s="76"/>
    </row>
    <row r="2233" customHeight="true" spans="1:2">
      <c r="A2233" s="72"/>
      <c r="B2233" s="76"/>
    </row>
    <row r="2234" customHeight="true" spans="1:2">
      <c r="A2234" s="72"/>
      <c r="B2234" s="76"/>
    </row>
    <row r="2235" customHeight="true" spans="1:2">
      <c r="A2235" s="72"/>
      <c r="B2235" s="76"/>
    </row>
    <row r="2236" customHeight="true" spans="1:2">
      <c r="A2236" s="72"/>
      <c r="B2236" s="76"/>
    </row>
    <row r="2237" customHeight="true" spans="1:2">
      <c r="A2237" s="72"/>
      <c r="B2237" s="76"/>
    </row>
    <row r="2238" customHeight="true" spans="1:2">
      <c r="A2238" s="72"/>
      <c r="B2238" s="76"/>
    </row>
    <row r="2239" customHeight="true" spans="1:2">
      <c r="A2239" s="72"/>
      <c r="B2239" s="76"/>
    </row>
    <row r="2240" customHeight="true" spans="1:2">
      <c r="A2240" s="72"/>
      <c r="B2240" s="76"/>
    </row>
    <row r="2241" customHeight="true" spans="1:2">
      <c r="A2241" s="72"/>
      <c r="B2241" s="76"/>
    </row>
    <row r="2242" customHeight="true" spans="1:2">
      <c r="A2242" s="72"/>
      <c r="B2242" s="76"/>
    </row>
    <row r="2243" customHeight="true" spans="1:2">
      <c r="A2243" s="72"/>
      <c r="B2243" s="76"/>
    </row>
    <row r="2244" customHeight="true" spans="1:2">
      <c r="A2244" s="72"/>
      <c r="B2244" s="76"/>
    </row>
    <row r="2245" customHeight="true" spans="1:2">
      <c r="A2245" s="72"/>
      <c r="B2245" s="76"/>
    </row>
    <row r="2246" customHeight="true" spans="1:2">
      <c r="A2246" s="72"/>
      <c r="B2246" s="76"/>
    </row>
    <row r="2247" customHeight="true" spans="1:2">
      <c r="A2247" s="72"/>
      <c r="B2247" s="76"/>
    </row>
    <row r="2248" customHeight="true" spans="1:2">
      <c r="A2248" s="72"/>
      <c r="B2248" s="76"/>
    </row>
    <row r="2249" customHeight="true" spans="1:2">
      <c r="A2249" s="72"/>
      <c r="B2249" s="76"/>
    </row>
    <row r="2250" customHeight="true" spans="1:2">
      <c r="A2250" s="72"/>
      <c r="B2250" s="76"/>
    </row>
    <row r="2251" customHeight="true" spans="1:2">
      <c r="A2251" s="72"/>
      <c r="B2251" s="76"/>
    </row>
    <row r="2252" customHeight="true" spans="1:2">
      <c r="A2252" s="72"/>
      <c r="B2252" s="76"/>
    </row>
    <row r="2253" customHeight="true" spans="1:2">
      <c r="A2253" s="72"/>
      <c r="B2253" s="76"/>
    </row>
    <row r="2254" customHeight="true" spans="1:2">
      <c r="A2254" s="72"/>
      <c r="B2254" s="76"/>
    </row>
    <row r="2255" customHeight="true" spans="1:2">
      <c r="A2255" s="72"/>
      <c r="B2255" s="76"/>
    </row>
    <row r="2256" customHeight="true" spans="1:2">
      <c r="A2256" s="72"/>
      <c r="B2256" s="76"/>
    </row>
    <row r="2257" customHeight="true" spans="1:2">
      <c r="A2257" s="72"/>
      <c r="B2257" s="76"/>
    </row>
    <row r="2258" customHeight="true" spans="1:2">
      <c r="A2258" s="72"/>
      <c r="B2258" s="76"/>
    </row>
    <row r="2259" customHeight="true" spans="1:2">
      <c r="A2259" s="72"/>
      <c r="B2259" s="76"/>
    </row>
    <row r="2260" customHeight="true" spans="1:2">
      <c r="A2260" s="72"/>
      <c r="B2260" s="76"/>
    </row>
    <row r="2261" customHeight="true" spans="1:2">
      <c r="A2261" s="72"/>
      <c r="B2261" s="76"/>
    </row>
    <row r="2262" customHeight="true" spans="1:2">
      <c r="A2262" s="72"/>
      <c r="B2262" s="76"/>
    </row>
    <row r="2263" customHeight="true" spans="1:2">
      <c r="A2263" s="72"/>
      <c r="B2263" s="76"/>
    </row>
    <row r="2264" customHeight="true" spans="1:2">
      <c r="A2264" s="72"/>
      <c r="B2264" s="76"/>
    </row>
    <row r="2265" customHeight="true" spans="1:2">
      <c r="A2265" s="72"/>
      <c r="B2265" s="76"/>
    </row>
    <row r="2266" customHeight="true" spans="1:2">
      <c r="A2266" s="72"/>
      <c r="B2266" s="76"/>
    </row>
    <row r="2267" customHeight="true" spans="1:2">
      <c r="A2267" s="72"/>
      <c r="B2267" s="76"/>
    </row>
    <row r="2268" customHeight="true" spans="1:2">
      <c r="A2268" s="72"/>
      <c r="B2268" s="76"/>
    </row>
    <row r="2269" customHeight="true" spans="1:2">
      <c r="A2269" s="72"/>
      <c r="B2269" s="76"/>
    </row>
    <row r="2270" customHeight="true" spans="1:2">
      <c r="A2270" s="72"/>
      <c r="B2270" s="76"/>
    </row>
    <row r="2271" customHeight="true" spans="1:2">
      <c r="A2271" s="72"/>
      <c r="B2271" s="76"/>
    </row>
    <row r="2272" customHeight="true" spans="1:2">
      <c r="A2272" s="72"/>
      <c r="B2272" s="76"/>
    </row>
    <row r="2273" customHeight="true" spans="1:2">
      <c r="A2273" s="72"/>
      <c r="B2273" s="76"/>
    </row>
    <row r="2274" customHeight="true" spans="1:2">
      <c r="A2274" s="72"/>
      <c r="B2274" s="76"/>
    </row>
    <row r="2275" customHeight="true" spans="1:2">
      <c r="A2275" s="72"/>
      <c r="B2275" s="76"/>
    </row>
    <row r="2276" customHeight="true" spans="1:2">
      <c r="A2276" s="72"/>
      <c r="B2276" s="76"/>
    </row>
    <row r="2277" customHeight="true" spans="1:2">
      <c r="A2277" s="72"/>
      <c r="B2277" s="76"/>
    </row>
    <row r="2278" customHeight="true" spans="1:2">
      <c r="A2278" s="72"/>
      <c r="B2278" s="76"/>
    </row>
    <row r="2279" customHeight="true" spans="1:2">
      <c r="A2279" s="72"/>
      <c r="B2279" s="76"/>
    </row>
    <row r="2280" customHeight="true" spans="1:2">
      <c r="A2280" s="72"/>
      <c r="B2280" s="76"/>
    </row>
    <row r="2281" customHeight="true" spans="1:2">
      <c r="A2281" s="72"/>
      <c r="B2281" s="76"/>
    </row>
    <row r="2282" customHeight="true" spans="1:2">
      <c r="A2282" s="72"/>
      <c r="B2282" s="76"/>
    </row>
    <row r="2283" customHeight="true" spans="1:2">
      <c r="A2283" s="72"/>
      <c r="B2283" s="76"/>
    </row>
    <row r="2284" customHeight="true" spans="1:2">
      <c r="A2284" s="72"/>
      <c r="B2284" s="76"/>
    </row>
    <row r="2285" customHeight="true" spans="1:2">
      <c r="A2285" s="72"/>
      <c r="B2285" s="76"/>
    </row>
    <row r="2286" customHeight="true" spans="1:2">
      <c r="A2286" s="72"/>
      <c r="B2286" s="76"/>
    </row>
    <row r="2287" customHeight="true" spans="1:2">
      <c r="A2287" s="72"/>
      <c r="B2287" s="76"/>
    </row>
    <row r="2288" customHeight="true" spans="1:2">
      <c r="A2288" s="72"/>
      <c r="B2288" s="76"/>
    </row>
    <row r="2289" customHeight="true" spans="1:2">
      <c r="A2289" s="72"/>
      <c r="B2289" s="76"/>
    </row>
    <row r="2290" customHeight="true" spans="1:2">
      <c r="A2290" s="72"/>
      <c r="B2290" s="76"/>
    </row>
    <row r="2291" customHeight="true" spans="1:2">
      <c r="A2291" s="72"/>
      <c r="B2291" s="76"/>
    </row>
    <row r="2292" customHeight="true" spans="1:2">
      <c r="A2292" s="72"/>
      <c r="B2292" s="76"/>
    </row>
    <row r="2293" customHeight="true" spans="1:2">
      <c r="A2293" s="72"/>
      <c r="B2293" s="76"/>
    </row>
    <row r="2294" customHeight="true" spans="1:2">
      <c r="A2294" s="72"/>
      <c r="B2294" s="76"/>
    </row>
    <row r="2295" customHeight="true" spans="1:2">
      <c r="A2295" s="72"/>
      <c r="B2295" s="76"/>
    </row>
    <row r="2296" customHeight="true" spans="1:2">
      <c r="A2296" s="72"/>
      <c r="B2296" s="76"/>
    </row>
    <row r="2297" customHeight="true" spans="1:2">
      <c r="A2297" s="72"/>
      <c r="B2297" s="76"/>
    </row>
    <row r="2298" customHeight="true" spans="1:2">
      <c r="A2298" s="72"/>
      <c r="B2298" s="76"/>
    </row>
    <row r="2299" customHeight="true" spans="1:2">
      <c r="A2299" s="72"/>
      <c r="B2299" s="76"/>
    </row>
    <row r="2300" customHeight="true" spans="1:2">
      <c r="A2300" s="72"/>
      <c r="B2300" s="76"/>
    </row>
    <row r="2301" customHeight="true" spans="1:2">
      <c r="A2301" s="72"/>
      <c r="B2301" s="76"/>
    </row>
    <row r="2302" customHeight="true" spans="1:2">
      <c r="A2302" s="72"/>
      <c r="B2302" s="76"/>
    </row>
    <row r="2303" customHeight="true" spans="1:2">
      <c r="A2303" s="72"/>
      <c r="B2303" s="76"/>
    </row>
    <row r="2304" customHeight="true" spans="1:2">
      <c r="A2304" s="72"/>
      <c r="B2304" s="76"/>
    </row>
    <row r="2305" customHeight="true" spans="1:2">
      <c r="A2305" s="72"/>
      <c r="B2305" s="76"/>
    </row>
    <row r="2306" customHeight="true" spans="1:2">
      <c r="A2306" s="72"/>
      <c r="B2306" s="76"/>
    </row>
    <row r="2307" customHeight="true" spans="1:2">
      <c r="A2307" s="72"/>
      <c r="B2307" s="76"/>
    </row>
    <row r="2308" customHeight="true" spans="1:2">
      <c r="A2308" s="72"/>
      <c r="B2308" s="76"/>
    </row>
    <row r="2309" customHeight="true" spans="1:2">
      <c r="A2309" s="72"/>
      <c r="B2309" s="76"/>
    </row>
    <row r="2310" customHeight="true" spans="1:2">
      <c r="A2310" s="72"/>
      <c r="B2310" s="76"/>
    </row>
    <row r="2311" customHeight="true" spans="1:2">
      <c r="A2311" s="72"/>
      <c r="B2311" s="76"/>
    </row>
    <row r="2312" customHeight="true" spans="1:2">
      <c r="A2312" s="72"/>
      <c r="B2312" s="76"/>
    </row>
    <row r="2313" customHeight="true" spans="1:2">
      <c r="A2313" s="72"/>
      <c r="B2313" s="76"/>
    </row>
    <row r="2314" customHeight="true" spans="1:2">
      <c r="A2314" s="72"/>
      <c r="B2314" s="76"/>
    </row>
    <row r="2315" customHeight="true" spans="1:2">
      <c r="A2315" s="72"/>
      <c r="B2315" s="76"/>
    </row>
    <row r="2316" customHeight="true" spans="1:2">
      <c r="A2316" s="72"/>
      <c r="B2316" s="76"/>
    </row>
    <row r="2317" customHeight="true" spans="1:2">
      <c r="A2317" s="72"/>
      <c r="B2317" s="76"/>
    </row>
    <row r="2318" customHeight="true" spans="1:2">
      <c r="A2318" s="72"/>
      <c r="B2318" s="76"/>
    </row>
    <row r="2319" customHeight="true" spans="1:2">
      <c r="A2319" s="72"/>
      <c r="B2319" s="76"/>
    </row>
    <row r="2320" customHeight="true" spans="1:2">
      <c r="A2320" s="72"/>
      <c r="B2320" s="76"/>
    </row>
    <row r="2321" customHeight="true" spans="1:2">
      <c r="A2321" s="72"/>
      <c r="B2321" s="76"/>
    </row>
    <row r="2322" customHeight="true" spans="1:2">
      <c r="A2322" s="72"/>
      <c r="B2322" s="76"/>
    </row>
    <row r="2323" customHeight="true" spans="1:2">
      <c r="A2323" s="72"/>
      <c r="B2323" s="76"/>
    </row>
    <row r="2324" customHeight="true" spans="1:2">
      <c r="A2324" s="72"/>
      <c r="B2324" s="76"/>
    </row>
    <row r="2325" customHeight="true" spans="1:2">
      <c r="A2325" s="72"/>
      <c r="B2325" s="76"/>
    </row>
    <row r="2326" customHeight="true" spans="1:2">
      <c r="A2326" s="72"/>
      <c r="B2326" s="76"/>
    </row>
    <row r="2327" customHeight="true" spans="1:2">
      <c r="A2327" s="72"/>
      <c r="B2327" s="76"/>
    </row>
    <row r="2328" customHeight="true" spans="1:2">
      <c r="A2328" s="72"/>
      <c r="B2328" s="76"/>
    </row>
    <row r="2329" customHeight="true" spans="1:2">
      <c r="A2329" s="72"/>
      <c r="B2329" s="76"/>
    </row>
    <row r="2330" customHeight="true" spans="1:2">
      <c r="A2330" s="72"/>
      <c r="B2330" s="76"/>
    </row>
    <row r="2331" customHeight="true" spans="1:2">
      <c r="A2331" s="72"/>
      <c r="B2331" s="76"/>
    </row>
    <row r="2332" customHeight="true" spans="1:2">
      <c r="A2332" s="72"/>
      <c r="B2332" s="76"/>
    </row>
    <row r="2333" customHeight="true" spans="1:2">
      <c r="A2333" s="72"/>
      <c r="B2333" s="76"/>
    </row>
    <row r="2334" customHeight="true" spans="1:2">
      <c r="A2334" s="72"/>
      <c r="B2334" s="76"/>
    </row>
    <row r="2335" customHeight="true" spans="1:2">
      <c r="A2335" s="72"/>
      <c r="B2335" s="76"/>
    </row>
    <row r="2336" customHeight="true" spans="1:2">
      <c r="A2336" s="72"/>
      <c r="B2336" s="76"/>
    </row>
    <row r="2337" customHeight="true" spans="1:2">
      <c r="A2337" s="72"/>
      <c r="B2337" s="76"/>
    </row>
    <row r="2338" customHeight="true" spans="1:2">
      <c r="A2338" s="72"/>
      <c r="B2338" s="76"/>
    </row>
    <row r="2339" customHeight="true" spans="1:2">
      <c r="A2339" s="72"/>
      <c r="B2339" s="76"/>
    </row>
    <row r="2340" customHeight="true" spans="1:2">
      <c r="A2340" s="72"/>
      <c r="B2340" s="76"/>
    </row>
    <row r="2341" customHeight="true" spans="1:2">
      <c r="A2341" s="72"/>
      <c r="B2341" s="76"/>
    </row>
    <row r="2342" customHeight="true" spans="1:2">
      <c r="A2342" s="72"/>
      <c r="B2342" s="76"/>
    </row>
    <row r="2343" customHeight="true" spans="1:2">
      <c r="A2343" s="72"/>
      <c r="B2343" s="76"/>
    </row>
    <row r="2344" customHeight="true" spans="1:2">
      <c r="A2344" s="72"/>
      <c r="B2344" s="76"/>
    </row>
    <row r="2345" customHeight="true" spans="1:2">
      <c r="A2345" s="72"/>
      <c r="B2345" s="76"/>
    </row>
    <row r="2346" customHeight="true" spans="1:2">
      <c r="A2346" s="72"/>
      <c r="B2346" s="76"/>
    </row>
    <row r="2347" customHeight="true" spans="1:2">
      <c r="A2347" s="72"/>
      <c r="B2347" s="76"/>
    </row>
    <row r="2348" customHeight="true" spans="1:2">
      <c r="A2348" s="72"/>
      <c r="B2348" s="76"/>
    </row>
    <row r="2349" customHeight="true" spans="1:2">
      <c r="A2349" s="72"/>
      <c r="B2349" s="76"/>
    </row>
    <row r="2350" customHeight="true" spans="1:2">
      <c r="A2350" s="72"/>
      <c r="B2350" s="76"/>
    </row>
    <row r="2351" customHeight="true" spans="1:2">
      <c r="A2351" s="72"/>
      <c r="B2351" s="76"/>
    </row>
    <row r="2352" customHeight="true" spans="1:2">
      <c r="A2352" s="72"/>
      <c r="B2352" s="76"/>
    </row>
    <row r="2353" customHeight="true" spans="1:2">
      <c r="A2353" s="72"/>
      <c r="B2353" s="76"/>
    </row>
    <row r="2354" customHeight="true" spans="1:2">
      <c r="A2354" s="72"/>
      <c r="B2354" s="76"/>
    </row>
    <row r="2355" customHeight="true" spans="1:2">
      <c r="A2355" s="72"/>
      <c r="B2355" s="76"/>
    </row>
    <row r="2356" customHeight="true" spans="1:2">
      <c r="A2356" s="72"/>
      <c r="B2356" s="76"/>
    </row>
    <row r="2357" customHeight="true" spans="1:2">
      <c r="A2357" s="72"/>
      <c r="B2357" s="76"/>
    </row>
    <row r="2358" customHeight="true" spans="1:2">
      <c r="A2358" s="72"/>
      <c r="B2358" s="76"/>
    </row>
    <row r="2359" customHeight="true" spans="1:2">
      <c r="A2359" s="72"/>
      <c r="B2359" s="76"/>
    </row>
    <row r="2360" customHeight="true" spans="1:2">
      <c r="A2360" s="72"/>
      <c r="B2360" s="76"/>
    </row>
    <row r="2361" customHeight="true" spans="1:2">
      <c r="A2361" s="72"/>
      <c r="B2361" s="76"/>
    </row>
    <row r="2362" customHeight="true" spans="1:2">
      <c r="A2362" s="72"/>
      <c r="B2362" s="76"/>
    </row>
    <row r="2363" customHeight="true" spans="1:2">
      <c r="A2363" s="72"/>
      <c r="B2363" s="76"/>
    </row>
    <row r="2364" customHeight="true" spans="1:2">
      <c r="A2364" s="72"/>
      <c r="B2364" s="76"/>
    </row>
    <row r="2365" customHeight="true" spans="1:2">
      <c r="A2365" s="72"/>
      <c r="B2365" s="76"/>
    </row>
    <row r="2366" customHeight="true" spans="1:2">
      <c r="A2366" s="72"/>
      <c r="B2366" s="76"/>
    </row>
    <row r="2367" customHeight="true" spans="1:2">
      <c r="A2367" s="72"/>
      <c r="B2367" s="76"/>
    </row>
    <row r="2368" customHeight="true" spans="1:2">
      <c r="A2368" s="72"/>
      <c r="B2368" s="76"/>
    </row>
    <row r="2369" customHeight="true" spans="1:2">
      <c r="A2369" s="72"/>
      <c r="B2369" s="76"/>
    </row>
    <row r="2370" customHeight="true" spans="1:2">
      <c r="A2370" s="72"/>
      <c r="B2370" s="76"/>
    </row>
    <row r="2371" customHeight="true" spans="1:2">
      <c r="A2371" s="72"/>
      <c r="B2371" s="76"/>
    </row>
    <row r="2372" customHeight="true" spans="1:2">
      <c r="A2372" s="72"/>
      <c r="B2372" s="76"/>
    </row>
    <row r="2373" customHeight="true" spans="1:2">
      <c r="A2373" s="72"/>
      <c r="B2373" s="76"/>
    </row>
    <row r="2374" customHeight="true" spans="1:2">
      <c r="A2374" s="72"/>
      <c r="B2374" s="76"/>
    </row>
    <row r="2375" customHeight="true" spans="1:2">
      <c r="A2375" s="72"/>
      <c r="B2375" s="76"/>
    </row>
    <row r="2376" customHeight="true" spans="1:2">
      <c r="A2376" s="72"/>
      <c r="B2376" s="76"/>
    </row>
    <row r="2377" customHeight="true" spans="1:2">
      <c r="A2377" s="72"/>
      <c r="B2377" s="76"/>
    </row>
    <row r="2378" customHeight="true" spans="1:2">
      <c r="A2378" s="72"/>
      <c r="B2378" s="76"/>
    </row>
    <row r="2379" customHeight="true" spans="1:2">
      <c r="A2379" s="72"/>
      <c r="B2379" s="76"/>
    </row>
    <row r="2380" customHeight="true" spans="1:2">
      <c r="A2380" s="72"/>
      <c r="B2380" s="76"/>
    </row>
    <row r="2381" customHeight="true" spans="1:2">
      <c r="A2381" s="72"/>
      <c r="B2381" s="76"/>
    </row>
    <row r="2382" customHeight="true" spans="1:2">
      <c r="A2382" s="72"/>
      <c r="B2382" s="76"/>
    </row>
    <row r="2383" customHeight="true" spans="1:2">
      <c r="A2383" s="72"/>
      <c r="B2383" s="76"/>
    </row>
    <row r="2384" customHeight="true" spans="1:2">
      <c r="A2384" s="72"/>
      <c r="B2384" s="76"/>
    </row>
    <row r="2385" customHeight="true" spans="1:2">
      <c r="A2385" s="72"/>
      <c r="B2385" s="76"/>
    </row>
    <row r="2386" customHeight="true" spans="1:2">
      <c r="A2386" s="72"/>
      <c r="B2386" s="76"/>
    </row>
    <row r="2387" customHeight="true" spans="1:2">
      <c r="A2387" s="72"/>
      <c r="B2387" s="76"/>
    </row>
    <row r="2388" customHeight="true" spans="1:2">
      <c r="A2388" s="72"/>
      <c r="B2388" s="76"/>
    </row>
    <row r="2389" customHeight="true" spans="1:2">
      <c r="A2389" s="72"/>
      <c r="B2389" s="76"/>
    </row>
    <row r="2390" customHeight="true" spans="1:2">
      <c r="A2390" s="72"/>
      <c r="B2390" s="76"/>
    </row>
    <row r="2391" customHeight="true" spans="1:2">
      <c r="A2391" s="72"/>
      <c r="B2391" s="76"/>
    </row>
    <row r="2392" customHeight="true" spans="1:2">
      <c r="A2392" s="72"/>
      <c r="B2392" s="76"/>
    </row>
    <row r="2393" customHeight="true" spans="1:2">
      <c r="A2393" s="72"/>
      <c r="B2393" s="76"/>
    </row>
    <row r="2394" customHeight="true" spans="1:2">
      <c r="A2394" s="72"/>
      <c r="B2394" s="76"/>
    </row>
    <row r="2395" customHeight="true" spans="1:2">
      <c r="A2395" s="72"/>
      <c r="B2395" s="76"/>
    </row>
    <row r="2396" customHeight="true" spans="1:2">
      <c r="A2396" s="72"/>
      <c r="B2396" s="76"/>
    </row>
    <row r="2397" customHeight="true" spans="1:2">
      <c r="A2397" s="72"/>
      <c r="B2397" s="76"/>
    </row>
    <row r="2398" customHeight="true" spans="1:2">
      <c r="A2398" s="72"/>
      <c r="B2398" s="76"/>
    </row>
    <row r="2399" customHeight="true" spans="1:2">
      <c r="A2399" s="72"/>
      <c r="B2399" s="76"/>
    </row>
    <row r="2400" customHeight="true" spans="1:2">
      <c r="A2400" s="72"/>
      <c r="B2400" s="76"/>
    </row>
    <row r="2401" customHeight="true" spans="1:2">
      <c r="A2401" s="72"/>
      <c r="B2401" s="76"/>
    </row>
    <row r="2402" customHeight="true" spans="1:2">
      <c r="A2402" s="72"/>
      <c r="B2402" s="76"/>
    </row>
    <row r="2403" customHeight="true" spans="1:2">
      <c r="A2403" s="72"/>
      <c r="B2403" s="76"/>
    </row>
    <row r="2404" customHeight="true" spans="1:2">
      <c r="A2404" s="72"/>
      <c r="B2404" s="76"/>
    </row>
    <row r="2405" customHeight="true" spans="1:2">
      <c r="A2405" s="72"/>
      <c r="B2405" s="76"/>
    </row>
    <row r="2406" customHeight="true" spans="1:2">
      <c r="A2406" s="72"/>
      <c r="B2406" s="76"/>
    </row>
    <row r="2407" customHeight="true" spans="1:2">
      <c r="A2407" s="72"/>
      <c r="B2407" s="76"/>
    </row>
    <row r="2408" customHeight="true" spans="1:2">
      <c r="A2408" s="72"/>
      <c r="B2408" s="76"/>
    </row>
    <row r="2409" customHeight="true" spans="1:2">
      <c r="A2409" s="72"/>
      <c r="B2409" s="76"/>
    </row>
    <row r="2410" customHeight="true" spans="1:2">
      <c r="A2410" s="72"/>
      <c r="B2410" s="76"/>
    </row>
    <row r="2411" customHeight="true" spans="1:2">
      <c r="A2411" s="72"/>
      <c r="B2411" s="76"/>
    </row>
    <row r="2412" customHeight="true" spans="1:2">
      <c r="A2412" s="72"/>
      <c r="B2412" s="76"/>
    </row>
    <row r="2413" customHeight="true" spans="1:2">
      <c r="A2413" s="72"/>
      <c r="B2413" s="76"/>
    </row>
    <row r="2414" customHeight="true" spans="1:2">
      <c r="A2414" s="72"/>
      <c r="B2414" s="76"/>
    </row>
    <row r="2415" customHeight="true" spans="1:2">
      <c r="A2415" s="72"/>
      <c r="B2415" s="76"/>
    </row>
    <row r="2416" customHeight="true" spans="1:2">
      <c r="A2416" s="72"/>
      <c r="B2416" s="76"/>
    </row>
    <row r="2417" customHeight="true" spans="1:2">
      <c r="A2417" s="72"/>
      <c r="B2417" s="76"/>
    </row>
    <row r="2418" customHeight="true" spans="1:2">
      <c r="A2418" s="72"/>
      <c r="B2418" s="76"/>
    </row>
    <row r="2419" customHeight="true" spans="1:2">
      <c r="A2419" s="72"/>
      <c r="B2419" s="76"/>
    </row>
    <row r="2420" customHeight="true" spans="1:2">
      <c r="A2420" s="72"/>
      <c r="B2420" s="76"/>
    </row>
    <row r="2421" customHeight="true" spans="1:2">
      <c r="A2421" s="72"/>
      <c r="B2421" s="76"/>
    </row>
    <row r="2422" customHeight="true" spans="1:2">
      <c r="A2422" s="72"/>
      <c r="B2422" s="76"/>
    </row>
    <row r="2423" customHeight="true" spans="1:2">
      <c r="A2423" s="72"/>
      <c r="B2423" s="76"/>
    </row>
    <row r="2424" customHeight="true" spans="1:2">
      <c r="A2424" s="72"/>
      <c r="B2424" s="76"/>
    </row>
    <row r="2425" customHeight="true" spans="1:2">
      <c r="A2425" s="72"/>
      <c r="B2425" s="76"/>
    </row>
    <row r="2426" customHeight="true" spans="1:2">
      <c r="A2426" s="72"/>
      <c r="B2426" s="76"/>
    </row>
    <row r="2427" customHeight="true" spans="1:2">
      <c r="A2427" s="72"/>
      <c r="B2427" s="76"/>
    </row>
    <row r="2428" customHeight="true" spans="1:2">
      <c r="A2428" s="72"/>
      <c r="B2428" s="76"/>
    </row>
    <row r="2429" customHeight="true" spans="1:2">
      <c r="A2429" s="72"/>
      <c r="B2429" s="76"/>
    </row>
    <row r="2430" customHeight="true" spans="1:2">
      <c r="A2430" s="72"/>
      <c r="B2430" s="76"/>
    </row>
    <row r="2431" customHeight="true" spans="1:2">
      <c r="A2431" s="72"/>
      <c r="B2431" s="76"/>
    </row>
    <row r="2432" customHeight="true" spans="1:2">
      <c r="A2432" s="72"/>
      <c r="B2432" s="76"/>
    </row>
    <row r="2433" customHeight="true" spans="1:2">
      <c r="A2433" s="72"/>
      <c r="B2433" s="76"/>
    </row>
    <row r="2434" customHeight="true" spans="1:2">
      <c r="A2434" s="72"/>
      <c r="B2434" s="76"/>
    </row>
    <row r="2435" customHeight="true" spans="1:2">
      <c r="A2435" s="72"/>
      <c r="B2435" s="76"/>
    </row>
    <row r="2436" customHeight="true" spans="1:2">
      <c r="A2436" s="72"/>
      <c r="B2436" s="76"/>
    </row>
    <row r="2437" customHeight="true" spans="1:2">
      <c r="A2437" s="72"/>
      <c r="B2437" s="76"/>
    </row>
    <row r="2438" customHeight="true" spans="1:2">
      <c r="A2438" s="72"/>
      <c r="B2438" s="76"/>
    </row>
    <row r="2439" customHeight="true" spans="1:2">
      <c r="A2439" s="72"/>
      <c r="B2439" s="76"/>
    </row>
    <row r="2440" customHeight="true" spans="1:2">
      <c r="A2440" s="72"/>
      <c r="B2440" s="76"/>
    </row>
    <row r="2441" customHeight="true" spans="1:2">
      <c r="A2441" s="72"/>
      <c r="B2441" s="76"/>
    </row>
    <row r="2442" customHeight="true" spans="1:2">
      <c r="A2442" s="72"/>
      <c r="B2442" s="76"/>
    </row>
    <row r="2443" customHeight="true" spans="1:2">
      <c r="A2443" s="72"/>
      <c r="B2443" s="76"/>
    </row>
    <row r="2444" customHeight="true" spans="1:2">
      <c r="A2444" s="72"/>
      <c r="B2444" s="76"/>
    </row>
    <row r="2445" customHeight="true" spans="1:2">
      <c r="A2445" s="72"/>
      <c r="B2445" s="76"/>
    </row>
    <row r="2446" customHeight="true" spans="1:2">
      <c r="A2446" s="72"/>
      <c r="B2446" s="76"/>
    </row>
    <row r="2447" customHeight="true" spans="1:2">
      <c r="A2447" s="72"/>
      <c r="B2447" s="76"/>
    </row>
    <row r="2448" customHeight="true" spans="1:2">
      <c r="A2448" s="72"/>
      <c r="B2448" s="76"/>
    </row>
    <row r="2449" customHeight="true" spans="1:2">
      <c r="A2449" s="72"/>
      <c r="B2449" s="76"/>
    </row>
    <row r="2450" customHeight="true" spans="1:2">
      <c r="A2450" s="72"/>
      <c r="B2450" s="76"/>
    </row>
    <row r="2451" customHeight="true" spans="1:2">
      <c r="A2451" s="72"/>
      <c r="B2451" s="76"/>
    </row>
    <row r="2452" customHeight="true" spans="1:2">
      <c r="A2452" s="72"/>
      <c r="B2452" s="76"/>
    </row>
    <row r="2453" customHeight="true" spans="1:2">
      <c r="A2453" s="72"/>
      <c r="B2453" s="76"/>
    </row>
    <row r="2454" customHeight="true" spans="1:2">
      <c r="A2454" s="72"/>
      <c r="B2454" s="76"/>
    </row>
    <row r="2455" customHeight="true" spans="1:2">
      <c r="A2455" s="72"/>
      <c r="B2455" s="76"/>
    </row>
    <row r="2456" customHeight="true" spans="1:2">
      <c r="A2456" s="72"/>
      <c r="B2456" s="76"/>
    </row>
    <row r="2457" customHeight="true" spans="1:2">
      <c r="A2457" s="72"/>
      <c r="B2457" s="76"/>
    </row>
    <row r="2458" customHeight="true" spans="1:2">
      <c r="A2458" s="72"/>
      <c r="B2458" s="76"/>
    </row>
    <row r="2459" customHeight="true" spans="1:2">
      <c r="A2459" s="72"/>
      <c r="B2459" s="76"/>
    </row>
    <row r="2460" customHeight="true" spans="1:2">
      <c r="A2460" s="72"/>
      <c r="B2460" s="76"/>
    </row>
    <row r="2461" customHeight="true" spans="1:2">
      <c r="A2461" s="72"/>
      <c r="B2461" s="76"/>
    </row>
    <row r="2462" customHeight="true" spans="1:2">
      <c r="A2462" s="72"/>
      <c r="B2462" s="76"/>
    </row>
    <row r="2463" customHeight="true" spans="1:2">
      <c r="A2463" s="72"/>
      <c r="B2463" s="76"/>
    </row>
    <row r="2464" customHeight="true" spans="1:2">
      <c r="A2464" s="72"/>
      <c r="B2464" s="76"/>
    </row>
    <row r="2465" customHeight="true" spans="1:2">
      <c r="A2465" s="72"/>
      <c r="B2465" s="76"/>
    </row>
    <row r="2466" customHeight="true" spans="1:2">
      <c r="A2466" s="72"/>
      <c r="B2466" s="76"/>
    </row>
    <row r="2467" customHeight="true" spans="1:2">
      <c r="A2467" s="72"/>
      <c r="B2467" s="76"/>
    </row>
    <row r="2468" customHeight="true" spans="1:2">
      <c r="A2468" s="72"/>
      <c r="B2468" s="76"/>
    </row>
    <row r="2469" customHeight="true" spans="1:2">
      <c r="A2469" s="72"/>
      <c r="B2469" s="76"/>
    </row>
    <row r="2470" customHeight="true" spans="1:2">
      <c r="A2470" s="72"/>
      <c r="B2470" s="76"/>
    </row>
    <row r="2471" customHeight="true" spans="1:2">
      <c r="A2471" s="72"/>
      <c r="B2471" s="76"/>
    </row>
    <row r="2472" customHeight="true" spans="1:2">
      <c r="A2472" s="72"/>
      <c r="B2472" s="76"/>
    </row>
    <row r="2473" customHeight="true" spans="1:2">
      <c r="A2473" s="72"/>
      <c r="B2473" s="76"/>
    </row>
    <row r="2474" customHeight="true" spans="1:2">
      <c r="A2474" s="72"/>
      <c r="B2474" s="76"/>
    </row>
    <row r="2475" customHeight="true" spans="1:2">
      <c r="A2475" s="72"/>
      <c r="B2475" s="76"/>
    </row>
    <row r="2476" customHeight="true" spans="1:2">
      <c r="A2476" s="72"/>
      <c r="B2476" s="76"/>
    </row>
    <row r="2477" customHeight="true" spans="1:2">
      <c r="A2477" s="72"/>
      <c r="B2477" s="76"/>
    </row>
    <row r="2478" customHeight="true" spans="1:2">
      <c r="A2478" s="72"/>
      <c r="B2478" s="76"/>
    </row>
    <row r="2479" customHeight="true" spans="1:2">
      <c r="A2479" s="72"/>
      <c r="B2479" s="76"/>
    </row>
    <row r="2480" customHeight="true" spans="1:2">
      <c r="A2480" s="72"/>
      <c r="B2480" s="76"/>
    </row>
    <row r="2481" customHeight="true" spans="1:2">
      <c r="A2481" s="72"/>
      <c r="B2481" s="76"/>
    </row>
    <row r="2482" customHeight="true" spans="1:2">
      <c r="A2482" s="72"/>
      <c r="B2482" s="76"/>
    </row>
    <row r="2483" customHeight="true" spans="1:2">
      <c r="A2483" s="72"/>
      <c r="B2483" s="76"/>
    </row>
    <row r="2484" customHeight="true" spans="1:2">
      <c r="A2484" s="72"/>
      <c r="B2484" s="76"/>
    </row>
    <row r="2485" customHeight="true" spans="1:2">
      <c r="A2485" s="72"/>
      <c r="B2485" s="76"/>
    </row>
    <row r="2486" customHeight="true" spans="1:2">
      <c r="A2486" s="72"/>
      <c r="B2486" s="76"/>
    </row>
    <row r="2487" customHeight="true" spans="1:2">
      <c r="A2487" s="72"/>
      <c r="B2487" s="76"/>
    </row>
    <row r="2488" customHeight="true" spans="1:2">
      <c r="A2488" s="72"/>
      <c r="B2488" s="76"/>
    </row>
    <row r="2489" customHeight="true" spans="1:2">
      <c r="A2489" s="72"/>
      <c r="B2489" s="76"/>
    </row>
    <row r="2490" customHeight="true" spans="1:2">
      <c r="A2490" s="72"/>
      <c r="B2490" s="76"/>
    </row>
    <row r="2491" customHeight="true" spans="1:2">
      <c r="A2491" s="72"/>
      <c r="B2491" s="76"/>
    </row>
    <row r="2492" customHeight="true" spans="1:2">
      <c r="A2492" s="72"/>
      <c r="B2492" s="76"/>
    </row>
    <row r="2493" customHeight="true" spans="1:2">
      <c r="A2493" s="72"/>
      <c r="B2493" s="76"/>
    </row>
    <row r="2494" customHeight="true" spans="1:2">
      <c r="A2494" s="72"/>
      <c r="B2494" s="76"/>
    </row>
    <row r="2495" customHeight="true" spans="1:2">
      <c r="A2495" s="72"/>
      <c r="B2495" s="76"/>
    </row>
    <row r="2496" customHeight="true" spans="1:2">
      <c r="A2496" s="72"/>
      <c r="B2496" s="76"/>
    </row>
    <row r="2497" customHeight="true" spans="1:2">
      <c r="A2497" s="72"/>
      <c r="B2497" s="76"/>
    </row>
    <row r="2498" customHeight="true" spans="1:2">
      <c r="A2498" s="72"/>
      <c r="B2498" s="76"/>
    </row>
    <row r="2499" customHeight="true" spans="1:2">
      <c r="A2499" s="72"/>
      <c r="B2499" s="76"/>
    </row>
    <row r="2500" customHeight="true" spans="1:2">
      <c r="A2500" s="72"/>
      <c r="B2500" s="76"/>
    </row>
    <row r="2501" customHeight="true" spans="1:2">
      <c r="A2501" s="72"/>
      <c r="B2501" s="76"/>
    </row>
    <row r="2502" customHeight="true" spans="1:2">
      <c r="A2502" s="72"/>
      <c r="B2502" s="76"/>
    </row>
    <row r="2503" customHeight="true" spans="1:2">
      <c r="A2503" s="72"/>
      <c r="B2503" s="76"/>
    </row>
    <row r="2504" customHeight="true" spans="1:2">
      <c r="A2504" s="72"/>
      <c r="B2504" s="76"/>
    </row>
    <row r="2505" customHeight="true" spans="1:2">
      <c r="A2505" s="72"/>
      <c r="B2505" s="76"/>
    </row>
    <row r="2506" customHeight="true" spans="1:2">
      <c r="A2506" s="72"/>
      <c r="B2506" s="76"/>
    </row>
    <row r="2507" customHeight="true" spans="1:2">
      <c r="A2507" s="72"/>
      <c r="B2507" s="76"/>
    </row>
    <row r="2508" customHeight="true" spans="1:2">
      <c r="A2508" s="72"/>
      <c r="B2508" s="76"/>
    </row>
    <row r="2509" customHeight="true" spans="1:2">
      <c r="A2509" s="72"/>
      <c r="B2509" s="76"/>
    </row>
    <row r="2510" customHeight="true" spans="1:2">
      <c r="A2510" s="72"/>
      <c r="B2510" s="76"/>
    </row>
    <row r="2511" customHeight="true" spans="1:2">
      <c r="A2511" s="72"/>
      <c r="B2511" s="76"/>
    </row>
    <row r="2512" customHeight="true" spans="1:2">
      <c r="A2512" s="72"/>
      <c r="B2512" s="76"/>
    </row>
    <row r="2513" customHeight="true" spans="1:2">
      <c r="A2513" s="72"/>
      <c r="B2513" s="76"/>
    </row>
    <row r="2514" customHeight="true" spans="1:2">
      <c r="A2514" s="72"/>
      <c r="B2514" s="76"/>
    </row>
    <row r="2515" customHeight="true" spans="1:2">
      <c r="A2515" s="72"/>
      <c r="B2515" s="76"/>
    </row>
    <row r="2516" customHeight="true" spans="1:2">
      <c r="A2516" s="72"/>
      <c r="B2516" s="76"/>
    </row>
    <row r="2517" customHeight="true" spans="1:2">
      <c r="A2517" s="72"/>
      <c r="B2517" s="76"/>
    </row>
    <row r="2518" customHeight="true" spans="1:2">
      <c r="A2518" s="72"/>
      <c r="B2518" s="76"/>
    </row>
    <row r="2519" customHeight="true" spans="1:2">
      <c r="A2519" s="72"/>
      <c r="B2519" s="76"/>
    </row>
    <row r="2520" customHeight="true" spans="1:2">
      <c r="A2520" s="72"/>
      <c r="B2520" s="76"/>
    </row>
    <row r="2521" customHeight="true" spans="1:2">
      <c r="A2521" s="72"/>
      <c r="B2521" s="76"/>
    </row>
    <row r="2522" customHeight="true" spans="1:2">
      <c r="A2522" s="72"/>
      <c r="B2522" s="76"/>
    </row>
    <row r="2523" customHeight="true" spans="1:2">
      <c r="A2523" s="72"/>
      <c r="B2523" s="76"/>
    </row>
    <row r="2524" customHeight="true" spans="1:2">
      <c r="A2524" s="72"/>
      <c r="B2524" s="76"/>
    </row>
    <row r="2525" customHeight="true" spans="1:2">
      <c r="A2525" s="72"/>
      <c r="B2525" s="76"/>
    </row>
    <row r="2526" customHeight="true" spans="1:2">
      <c r="A2526" s="72"/>
      <c r="B2526" s="76"/>
    </row>
    <row r="2527" customHeight="true" spans="1:2">
      <c r="A2527" s="72"/>
      <c r="B2527" s="76"/>
    </row>
    <row r="2528" customHeight="true" spans="1:2">
      <c r="A2528" s="72"/>
      <c r="B2528" s="76"/>
    </row>
    <row r="2529" customHeight="true" spans="1:2">
      <c r="A2529" s="72"/>
      <c r="B2529" s="76"/>
    </row>
    <row r="2530" customHeight="true" spans="1:2">
      <c r="A2530" s="72"/>
      <c r="B2530" s="76"/>
    </row>
    <row r="2531" customHeight="true" spans="1:2">
      <c r="A2531" s="72"/>
      <c r="B2531" s="76"/>
    </row>
    <row r="2532" customHeight="true" spans="1:2">
      <c r="A2532" s="72"/>
      <c r="B2532" s="76"/>
    </row>
    <row r="2533" customHeight="true" spans="1:2">
      <c r="A2533" s="72"/>
      <c r="B2533" s="76"/>
    </row>
    <row r="2534" customHeight="true" spans="1:2">
      <c r="A2534" s="72"/>
      <c r="B2534" s="76"/>
    </row>
    <row r="2535" customHeight="true" spans="1:2">
      <c r="A2535" s="72"/>
      <c r="B2535" s="76"/>
    </row>
    <row r="2536" customHeight="true" spans="1:2">
      <c r="A2536" s="72"/>
      <c r="B2536" s="76"/>
    </row>
    <row r="2537" customHeight="true" spans="1:2">
      <c r="A2537" s="72"/>
      <c r="B2537" s="76"/>
    </row>
    <row r="2538" customHeight="true" spans="1:2">
      <c r="A2538" s="72"/>
      <c r="B2538" s="76"/>
    </row>
    <row r="2539" customHeight="true" spans="1:2">
      <c r="A2539" s="72"/>
      <c r="B2539" s="76"/>
    </row>
    <row r="2540" customHeight="true" spans="1:2">
      <c r="A2540" s="72"/>
      <c r="B2540" s="76"/>
    </row>
    <row r="2541" customHeight="true" spans="1:2">
      <c r="A2541" s="72"/>
      <c r="B2541" s="76"/>
    </row>
    <row r="2542" customHeight="true" spans="1:2">
      <c r="A2542" s="72"/>
      <c r="B2542" s="76"/>
    </row>
    <row r="2543" customHeight="true" spans="1:2">
      <c r="A2543" s="72"/>
      <c r="B2543" s="76"/>
    </row>
    <row r="2544" customHeight="true" spans="1:2">
      <c r="A2544" s="72"/>
      <c r="B2544" s="76"/>
    </row>
    <row r="2545" customHeight="true" spans="1:2">
      <c r="A2545" s="72"/>
      <c r="B2545" s="76"/>
    </row>
    <row r="2546" customHeight="true" spans="1:2">
      <c r="A2546" s="72"/>
      <c r="B2546" s="76"/>
    </row>
    <row r="2547" customHeight="true" spans="1:2">
      <c r="A2547" s="72"/>
      <c r="B2547" s="76"/>
    </row>
    <row r="2548" customHeight="true" spans="1:2">
      <c r="A2548" s="72"/>
      <c r="B2548" s="76"/>
    </row>
    <row r="2549" customHeight="true" spans="1:2">
      <c r="A2549" s="72"/>
      <c r="B2549" s="76"/>
    </row>
    <row r="2550" customHeight="true" spans="1:2">
      <c r="A2550" s="72"/>
      <c r="B2550" s="76"/>
    </row>
    <row r="2551" customHeight="true" spans="1:2">
      <c r="A2551" s="72"/>
      <c r="B2551" s="76"/>
    </row>
    <row r="2552" customHeight="true" spans="1:2">
      <c r="A2552" s="72"/>
      <c r="B2552" s="76"/>
    </row>
    <row r="2553" customHeight="true" spans="1:2">
      <c r="A2553" s="72"/>
      <c r="B2553" s="76"/>
    </row>
    <row r="2554" customHeight="true" spans="1:2">
      <c r="A2554" s="72"/>
      <c r="B2554" s="76"/>
    </row>
    <row r="2555" customHeight="true" spans="1:2">
      <c r="A2555" s="72"/>
      <c r="B2555" s="76"/>
    </row>
    <row r="2556" customHeight="true" spans="1:2">
      <c r="A2556" s="72"/>
      <c r="B2556" s="76"/>
    </row>
    <row r="2557" customHeight="true" spans="1:2">
      <c r="A2557" s="72"/>
      <c r="B2557" s="76"/>
    </row>
    <row r="2558" customHeight="true" spans="1:2">
      <c r="A2558" s="72"/>
      <c r="B2558" s="76"/>
    </row>
    <row r="2559" customHeight="true" spans="1:2">
      <c r="A2559" s="72"/>
      <c r="B2559" s="76"/>
    </row>
    <row r="2560" customHeight="true" spans="1:2">
      <c r="A2560" s="72"/>
      <c r="B2560" s="76"/>
    </row>
    <row r="2561" customHeight="true" spans="1:2">
      <c r="A2561" s="72"/>
      <c r="B2561" s="76"/>
    </row>
    <row r="2562" customHeight="true" spans="1:2">
      <c r="A2562" s="72"/>
      <c r="B2562" s="76"/>
    </row>
    <row r="2563" customHeight="true" spans="1:2">
      <c r="A2563" s="72"/>
      <c r="B2563" s="76"/>
    </row>
    <row r="2564" customHeight="true" spans="1:2">
      <c r="A2564" s="72"/>
      <c r="B2564" s="76"/>
    </row>
    <row r="2565" customHeight="true" spans="1:2">
      <c r="A2565" s="72"/>
      <c r="B2565" s="76"/>
    </row>
    <row r="2566" customHeight="true" spans="1:2">
      <c r="A2566" s="72"/>
      <c r="B2566" s="76"/>
    </row>
    <row r="2567" customHeight="true" spans="1:2">
      <c r="A2567" s="72"/>
      <c r="B2567" s="76"/>
    </row>
    <row r="2568" customHeight="true" spans="1:2">
      <c r="A2568" s="72"/>
      <c r="B2568" s="76"/>
    </row>
    <row r="2569" customHeight="true" spans="1:2">
      <c r="A2569" s="72"/>
      <c r="B2569" s="76"/>
    </row>
    <row r="2570" customHeight="true" spans="1:2">
      <c r="A2570" s="72"/>
      <c r="B2570" s="76"/>
    </row>
    <row r="2571" customHeight="true" spans="1:2">
      <c r="A2571" s="72"/>
      <c r="B2571" s="76"/>
    </row>
    <row r="2572" customHeight="true" spans="1:2">
      <c r="A2572" s="72"/>
      <c r="B2572" s="76"/>
    </row>
    <row r="2573" customHeight="true" spans="1:2">
      <c r="A2573" s="72"/>
      <c r="B2573" s="76"/>
    </row>
    <row r="2574" customHeight="true" spans="1:2">
      <c r="A2574" s="72"/>
      <c r="B2574" s="76"/>
    </row>
    <row r="2575" customHeight="true" spans="1:2">
      <c r="A2575" s="72"/>
      <c r="B2575" s="76"/>
    </row>
    <row r="2576" customHeight="true" spans="1:2">
      <c r="A2576" s="72"/>
      <c r="B2576" s="76"/>
    </row>
    <row r="2577" customHeight="true" spans="1:2">
      <c r="A2577" s="72"/>
      <c r="B2577" s="76"/>
    </row>
    <row r="2578" customHeight="true" spans="1:2">
      <c r="A2578" s="72"/>
      <c r="B2578" s="76"/>
    </row>
    <row r="2579" customHeight="true" spans="1:2">
      <c r="A2579" s="72"/>
      <c r="B2579" s="76"/>
    </row>
    <row r="2580" customHeight="true" spans="1:2">
      <c r="A2580" s="72"/>
      <c r="B2580" s="76"/>
    </row>
    <row r="2581" customHeight="true" spans="1:2">
      <c r="A2581" s="72"/>
      <c r="B2581" s="76"/>
    </row>
    <row r="2582" customHeight="true" spans="1:2">
      <c r="A2582" s="72"/>
      <c r="B2582" s="76"/>
    </row>
    <row r="2583" customHeight="true" spans="1:2">
      <c r="A2583" s="72"/>
      <c r="B2583" s="76"/>
    </row>
    <row r="2584" customHeight="true" spans="1:2">
      <c r="A2584" s="72"/>
      <c r="B2584" s="76"/>
    </row>
    <row r="2585" customHeight="true" spans="1:2">
      <c r="A2585" s="72"/>
      <c r="B2585" s="76"/>
    </row>
    <row r="2586" customHeight="true" spans="1:2">
      <c r="A2586" s="72"/>
      <c r="B2586" s="76"/>
    </row>
    <row r="2587" customHeight="true" spans="1:2">
      <c r="A2587" s="72"/>
      <c r="B2587" s="76"/>
    </row>
    <row r="2588" customHeight="true" spans="1:2">
      <c r="A2588" s="72"/>
      <c r="B2588" s="76"/>
    </row>
    <row r="2589" customHeight="true" spans="1:2">
      <c r="A2589" s="72"/>
      <c r="B2589" s="76"/>
    </row>
    <row r="2590" customHeight="true" spans="1:2">
      <c r="A2590" s="72"/>
      <c r="B2590" s="76"/>
    </row>
    <row r="2591" customHeight="true" spans="1:2">
      <c r="A2591" s="72"/>
      <c r="B2591" s="76"/>
    </row>
    <row r="2592" customHeight="true" spans="1:2">
      <c r="A2592" s="72"/>
      <c r="B2592" s="76"/>
    </row>
    <row r="2593" customHeight="true" spans="1:2">
      <c r="A2593" s="72"/>
      <c r="B2593" s="76"/>
    </row>
    <row r="2594" customHeight="true" spans="1:2">
      <c r="A2594" s="72"/>
      <c r="B2594" s="76"/>
    </row>
    <row r="2595" customHeight="true" spans="1:2">
      <c r="A2595" s="72"/>
      <c r="B2595" s="76"/>
    </row>
    <row r="2596" customHeight="true" spans="1:2">
      <c r="A2596" s="72"/>
      <c r="B2596" s="76"/>
    </row>
    <row r="2597" customHeight="true" spans="1:2">
      <c r="A2597" s="72"/>
      <c r="B2597" s="76"/>
    </row>
    <row r="2598" customHeight="true" spans="1:2">
      <c r="A2598" s="72"/>
      <c r="B2598" s="76"/>
    </row>
    <row r="2599" customHeight="true" spans="1:2">
      <c r="A2599" s="72"/>
      <c r="B2599" s="76"/>
    </row>
    <row r="2600" customHeight="true" spans="1:2">
      <c r="A2600" s="72"/>
      <c r="B2600" s="76"/>
    </row>
    <row r="2601" customHeight="true" spans="1:2">
      <c r="A2601" s="72"/>
      <c r="B2601" s="76"/>
    </row>
    <row r="2602" customHeight="true" spans="1:2">
      <c r="A2602" s="72"/>
      <c r="B2602" s="76"/>
    </row>
    <row r="2603" customHeight="true" spans="1:2">
      <c r="A2603" s="72"/>
      <c r="B2603" s="76"/>
    </row>
    <row r="2604" customHeight="true" spans="1:2">
      <c r="A2604" s="72"/>
      <c r="B2604" s="76"/>
    </row>
    <row r="2605" customHeight="true" spans="1:2">
      <c r="A2605" s="72"/>
      <c r="B2605" s="76"/>
    </row>
    <row r="2606" customHeight="true" spans="1:2">
      <c r="A2606" s="72"/>
      <c r="B2606" s="76"/>
    </row>
    <row r="2607" customHeight="true" spans="1:2">
      <c r="A2607" s="72"/>
      <c r="B2607" s="76"/>
    </row>
    <row r="2608" customHeight="true" spans="1:2">
      <c r="A2608" s="72"/>
      <c r="B2608" s="76"/>
    </row>
    <row r="2609" customHeight="true" spans="1:2">
      <c r="A2609" s="72"/>
      <c r="B2609" s="76"/>
    </row>
    <row r="2610" customHeight="true" spans="1:2">
      <c r="A2610" s="72"/>
      <c r="B2610" s="76"/>
    </row>
    <row r="2611" customHeight="true" spans="1:2">
      <c r="A2611" s="72"/>
      <c r="B2611" s="76"/>
    </row>
    <row r="2612" customHeight="true" spans="1:2">
      <c r="A2612" s="72"/>
      <c r="B2612" s="76"/>
    </row>
    <row r="2613" customHeight="true" spans="1:2">
      <c r="A2613" s="72"/>
      <c r="B2613" s="76"/>
    </row>
    <row r="2614" customHeight="true" spans="1:2">
      <c r="A2614" s="72"/>
      <c r="B2614" s="76"/>
    </row>
    <row r="2615" customHeight="true" spans="1:2">
      <c r="A2615" s="72"/>
      <c r="B2615" s="76"/>
    </row>
    <row r="2616" customHeight="true" spans="1:2">
      <c r="A2616" s="72"/>
      <c r="B2616" s="76"/>
    </row>
    <row r="2617" customHeight="true" spans="1:2">
      <c r="A2617" s="72"/>
      <c r="B2617" s="76"/>
    </row>
    <row r="2618" customHeight="true" spans="1:2">
      <c r="A2618" s="72"/>
      <c r="B2618" s="76"/>
    </row>
    <row r="2619" customHeight="true" spans="1:2">
      <c r="A2619" s="72"/>
      <c r="B2619" s="76"/>
    </row>
    <row r="2620" customHeight="true" spans="1:2">
      <c r="A2620" s="72"/>
      <c r="B2620" s="76"/>
    </row>
    <row r="2621" customHeight="true" spans="1:2">
      <c r="A2621" s="72"/>
      <c r="B2621" s="76"/>
    </row>
    <row r="2622" customHeight="true" spans="1:2">
      <c r="A2622" s="72"/>
      <c r="B2622" s="76"/>
    </row>
    <row r="2623" customHeight="true" spans="1:2">
      <c r="A2623" s="72"/>
      <c r="B2623" s="76"/>
    </row>
    <row r="2624" customHeight="true" spans="1:2">
      <c r="A2624" s="72"/>
      <c r="B2624" s="76"/>
    </row>
    <row r="2625" customHeight="true" spans="1:2">
      <c r="A2625" s="72"/>
      <c r="B2625" s="76"/>
    </row>
    <row r="2626" customHeight="true" spans="1:2">
      <c r="A2626" s="72"/>
      <c r="B2626" s="76"/>
    </row>
    <row r="2627" customHeight="true" spans="1:2">
      <c r="A2627" s="72"/>
      <c r="B2627" s="76"/>
    </row>
    <row r="2628" customHeight="true" spans="1:2">
      <c r="A2628" s="72"/>
      <c r="B2628" s="76"/>
    </row>
    <row r="2629" customHeight="true" spans="1:2">
      <c r="A2629" s="72"/>
      <c r="B2629" s="76"/>
    </row>
    <row r="2630" customHeight="true" spans="1:2">
      <c r="A2630" s="72"/>
      <c r="B2630" s="76"/>
    </row>
    <row r="2631" customHeight="true" spans="1:2">
      <c r="A2631" s="72"/>
      <c r="B2631" s="76"/>
    </row>
    <row r="2632" customHeight="true" spans="1:2">
      <c r="A2632" s="72"/>
      <c r="B2632" s="76"/>
    </row>
    <row r="2633" customHeight="true" spans="1:2">
      <c r="A2633" s="72"/>
      <c r="B2633" s="76"/>
    </row>
    <row r="2634" customHeight="true" spans="1:2">
      <c r="A2634" s="72"/>
      <c r="B2634" s="76"/>
    </row>
    <row r="2635" customHeight="true" spans="1:2">
      <c r="A2635" s="72"/>
      <c r="B2635" s="76"/>
    </row>
    <row r="2636" customHeight="true" spans="1:2">
      <c r="A2636" s="72"/>
      <c r="B2636" s="76"/>
    </row>
    <row r="2637" customHeight="true" spans="1:2">
      <c r="A2637" s="72"/>
      <c r="B2637" s="76"/>
    </row>
    <row r="2638" customHeight="true" spans="1:2">
      <c r="A2638" s="72"/>
      <c r="B2638" s="76"/>
    </row>
    <row r="2639" customHeight="true" spans="1:2">
      <c r="A2639" s="72"/>
      <c r="B2639" s="76"/>
    </row>
    <row r="2640" customHeight="true" spans="1:2">
      <c r="A2640" s="72"/>
      <c r="B2640" s="76"/>
    </row>
    <row r="2641" customHeight="true" spans="1:2">
      <c r="A2641" s="72"/>
      <c r="B2641" s="76"/>
    </row>
    <row r="2642" customHeight="true" spans="1:2">
      <c r="A2642" s="72"/>
      <c r="B2642" s="76"/>
    </row>
    <row r="2643" customHeight="true" spans="1:2">
      <c r="A2643" s="72"/>
      <c r="B2643" s="76"/>
    </row>
    <row r="2644" customHeight="true" spans="1:2">
      <c r="A2644" s="72"/>
      <c r="B2644" s="76"/>
    </row>
    <row r="2645" customHeight="true" spans="1:2">
      <c r="A2645" s="72"/>
      <c r="B2645" s="76"/>
    </row>
    <row r="2646" customHeight="true" spans="1:2">
      <c r="A2646" s="72"/>
      <c r="B2646" s="76"/>
    </row>
    <row r="2647" customHeight="true" spans="1:2">
      <c r="A2647" s="72"/>
      <c r="B2647" s="76"/>
    </row>
    <row r="2648" customHeight="true" spans="1:2">
      <c r="A2648" s="72"/>
      <c r="B2648" s="76"/>
    </row>
    <row r="2649" customHeight="true" spans="1:2">
      <c r="A2649" s="72"/>
      <c r="B2649" s="76"/>
    </row>
    <row r="2650" customHeight="true" spans="1:2">
      <c r="A2650" s="72"/>
      <c r="B2650" s="76"/>
    </row>
    <row r="2651" customHeight="true" spans="1:2">
      <c r="A2651" s="72"/>
      <c r="B2651" s="76"/>
    </row>
    <row r="2652" customHeight="true" spans="1:2">
      <c r="A2652" s="72"/>
      <c r="B2652" s="76"/>
    </row>
    <row r="2653" customHeight="true" spans="1:2">
      <c r="A2653" s="72"/>
      <c r="B2653" s="76"/>
    </row>
    <row r="2654" customHeight="true" spans="1:2">
      <c r="A2654" s="72"/>
      <c r="B2654" s="76"/>
    </row>
    <row r="2655" customHeight="true" spans="1:2">
      <c r="A2655" s="72"/>
      <c r="B2655" s="76"/>
    </row>
    <row r="2656" customHeight="true" spans="1:2">
      <c r="A2656" s="72"/>
      <c r="B2656" s="76"/>
    </row>
    <row r="2657" customHeight="true" spans="1:2">
      <c r="A2657" s="72"/>
      <c r="B2657" s="76"/>
    </row>
    <row r="2658" customHeight="true" spans="1:2">
      <c r="A2658" s="72"/>
      <c r="B2658" s="76"/>
    </row>
    <row r="2659" customHeight="true" spans="1:2">
      <c r="A2659" s="72"/>
      <c r="B2659" s="76"/>
    </row>
    <row r="2660" customHeight="true" spans="1:2">
      <c r="A2660" s="72"/>
      <c r="B2660" s="76"/>
    </row>
    <row r="2661" customHeight="true" spans="1:2">
      <c r="A2661" s="72"/>
      <c r="B2661" s="76"/>
    </row>
    <row r="2662" customHeight="true" spans="1:2">
      <c r="A2662" s="72"/>
      <c r="B2662" s="76"/>
    </row>
    <row r="2663" customHeight="true" spans="1:2">
      <c r="A2663" s="72"/>
      <c r="B2663" s="76"/>
    </row>
    <row r="2664" customHeight="true" spans="1:2">
      <c r="A2664" s="72"/>
      <c r="B2664" s="76"/>
    </row>
    <row r="2665" customHeight="true" spans="1:2">
      <c r="A2665" s="72"/>
      <c r="B2665" s="76"/>
    </row>
    <row r="2666" customHeight="true" spans="1:2">
      <c r="A2666" s="72"/>
      <c r="B2666" s="76"/>
    </row>
    <row r="2667" customHeight="true" spans="1:2">
      <c r="A2667" s="72"/>
      <c r="B2667" s="76"/>
    </row>
    <row r="2668" customHeight="true" spans="1:2">
      <c r="A2668" s="72"/>
      <c r="B2668" s="76"/>
    </row>
    <row r="2669" customHeight="true" spans="1:2">
      <c r="A2669" s="72"/>
      <c r="B2669" s="76"/>
    </row>
    <row r="2670" customHeight="true" spans="1:2">
      <c r="A2670" s="72"/>
      <c r="B2670" s="76"/>
    </row>
    <row r="2671" customHeight="true" spans="1:2">
      <c r="A2671" s="72"/>
      <c r="B2671" s="76"/>
    </row>
    <row r="2672" customHeight="true" spans="1:2">
      <c r="A2672" s="72"/>
      <c r="B2672" s="76"/>
    </row>
    <row r="2673" customHeight="true" spans="1:2">
      <c r="A2673" s="72"/>
      <c r="B2673" s="76"/>
    </row>
    <row r="2674" customHeight="true" spans="1:2">
      <c r="A2674" s="72"/>
      <c r="B2674" s="76"/>
    </row>
    <row r="2675" customHeight="true" spans="1:2">
      <c r="A2675" s="72"/>
      <c r="B2675" s="76"/>
    </row>
    <row r="2676" customHeight="true" spans="1:2">
      <c r="A2676" s="72"/>
      <c r="B2676" s="76"/>
    </row>
    <row r="2677" customHeight="true" spans="1:2">
      <c r="A2677" s="72"/>
      <c r="B2677" s="76"/>
    </row>
    <row r="2678" customHeight="true" spans="1:2">
      <c r="A2678" s="72"/>
      <c r="B2678" s="76"/>
    </row>
    <row r="2679" customHeight="true" spans="1:2">
      <c r="A2679" s="72"/>
      <c r="B2679" s="76"/>
    </row>
    <row r="2680" customHeight="true" spans="1:2">
      <c r="A2680" s="72"/>
      <c r="B2680" s="76"/>
    </row>
    <row r="2681" customHeight="true" spans="1:2">
      <c r="A2681" s="72"/>
      <c r="B2681" s="76"/>
    </row>
    <row r="2682" customHeight="true" spans="1:2">
      <c r="A2682" s="72"/>
      <c r="B2682" s="76"/>
    </row>
    <row r="2683" customHeight="true" spans="1:2">
      <c r="A2683" s="72"/>
      <c r="B2683" s="76"/>
    </row>
    <row r="2684" customHeight="true" spans="1:2">
      <c r="A2684" s="72"/>
      <c r="B2684" s="76"/>
    </row>
    <row r="2685" customHeight="true" spans="1:2">
      <c r="A2685" s="72"/>
      <c r="B2685" s="76"/>
    </row>
    <row r="2686" customHeight="true" spans="1:2">
      <c r="A2686" s="72"/>
      <c r="B2686" s="76"/>
    </row>
    <row r="2687" customHeight="true" spans="1:2">
      <c r="A2687" s="72"/>
      <c r="B2687" s="76"/>
    </row>
    <row r="2688" customHeight="true" spans="1:2">
      <c r="A2688" s="72"/>
      <c r="B2688" s="76"/>
    </row>
    <row r="2689" customHeight="true" spans="1:2">
      <c r="A2689" s="72"/>
      <c r="B2689" s="76"/>
    </row>
    <row r="2690" customHeight="true" spans="1:2">
      <c r="A2690" s="72"/>
      <c r="B2690" s="76"/>
    </row>
    <row r="2691" customHeight="true" spans="1:2">
      <c r="A2691" s="72"/>
      <c r="B2691" s="76"/>
    </row>
    <row r="2692" customHeight="true" spans="1:2">
      <c r="A2692" s="72"/>
      <c r="B2692" s="76"/>
    </row>
    <row r="2693" customHeight="true" spans="1:2">
      <c r="A2693" s="72"/>
      <c r="B2693" s="76"/>
    </row>
    <row r="2694" customHeight="true" spans="1:2">
      <c r="A2694" s="72"/>
      <c r="B2694" s="76"/>
    </row>
    <row r="2695" customHeight="true" spans="1:2">
      <c r="A2695" s="72"/>
      <c r="B2695" s="76"/>
    </row>
    <row r="2696" customHeight="true" spans="1:2">
      <c r="A2696" s="72"/>
      <c r="B2696" s="76"/>
    </row>
    <row r="2697" customHeight="true" spans="1:2">
      <c r="A2697" s="72"/>
      <c r="B2697" s="76"/>
    </row>
    <row r="2698" customHeight="true" spans="1:2">
      <c r="A2698" s="72"/>
      <c r="B2698" s="76"/>
    </row>
    <row r="2699" customHeight="true" spans="1:2">
      <c r="A2699" s="72"/>
      <c r="B2699" s="76"/>
    </row>
    <row r="2700" customHeight="true" spans="1:2">
      <c r="A2700" s="72"/>
      <c r="B2700" s="76"/>
    </row>
    <row r="2701" customHeight="true" spans="1:2">
      <c r="A2701" s="72"/>
      <c r="B2701" s="76"/>
    </row>
    <row r="2702" customHeight="true" spans="1:2">
      <c r="A2702" s="72"/>
      <c r="B2702" s="76"/>
    </row>
    <row r="2703" customHeight="true" spans="1:2">
      <c r="A2703" s="72"/>
      <c r="B2703" s="76"/>
    </row>
    <row r="2704" customHeight="true" spans="1:2">
      <c r="A2704" s="72"/>
      <c r="B2704" s="76"/>
    </row>
    <row r="2705" customHeight="true" spans="1:2">
      <c r="A2705" s="72"/>
      <c r="B2705" s="76"/>
    </row>
    <row r="2706" customHeight="true" spans="1:2">
      <c r="A2706" s="72"/>
      <c r="B2706" s="76"/>
    </row>
    <row r="2707" customHeight="true" spans="1:2">
      <c r="A2707" s="72"/>
      <c r="B2707" s="76"/>
    </row>
    <row r="2708" customHeight="true" spans="1:2">
      <c r="A2708" s="72"/>
      <c r="B2708" s="76"/>
    </row>
    <row r="2709" customHeight="true" spans="1:2">
      <c r="A2709" s="72"/>
      <c r="B2709" s="76"/>
    </row>
    <row r="2710" customHeight="true" spans="1:2">
      <c r="A2710" s="72"/>
      <c r="B2710" s="76"/>
    </row>
    <row r="2711" customHeight="true" spans="1:2">
      <c r="A2711" s="72"/>
      <c r="B2711" s="76"/>
    </row>
    <row r="2712" customHeight="true" spans="1:2">
      <c r="A2712" s="72"/>
      <c r="B2712" s="76"/>
    </row>
    <row r="2713" customHeight="true" spans="1:2">
      <c r="A2713" s="72"/>
      <c r="B2713" s="76"/>
    </row>
    <row r="2714" customHeight="true" spans="1:2">
      <c r="A2714" s="72"/>
      <c r="B2714" s="76"/>
    </row>
    <row r="2715" customHeight="true" spans="1:2">
      <c r="A2715" s="72"/>
      <c r="B2715" s="76"/>
    </row>
    <row r="2716" customHeight="true" spans="1:2">
      <c r="A2716" s="72"/>
      <c r="B2716" s="76"/>
    </row>
    <row r="2717" customHeight="true" spans="1:2">
      <c r="A2717" s="72"/>
      <c r="B2717" s="76"/>
    </row>
    <row r="2718" customHeight="true" spans="1:2">
      <c r="A2718" s="72"/>
      <c r="B2718" s="76"/>
    </row>
    <row r="2719" customHeight="true" spans="1:2">
      <c r="A2719" s="72"/>
      <c r="B2719" s="76"/>
    </row>
    <row r="2720" customHeight="true" spans="1:2">
      <c r="A2720" s="72"/>
      <c r="B2720" s="76"/>
    </row>
    <row r="2721" customHeight="true" spans="1:2">
      <c r="A2721" s="72"/>
      <c r="B2721" s="76"/>
    </row>
    <row r="2722" customHeight="true" spans="1:2">
      <c r="A2722" s="72"/>
      <c r="B2722" s="76"/>
    </row>
    <row r="2723" customHeight="true" spans="1:2">
      <c r="A2723" s="72"/>
      <c r="B2723" s="76"/>
    </row>
    <row r="2724" customHeight="true" spans="1:2">
      <c r="A2724" s="72"/>
      <c r="B2724" s="76"/>
    </row>
    <row r="2725" customHeight="true" spans="1:2">
      <c r="A2725" s="72"/>
      <c r="B2725" s="76"/>
    </row>
    <row r="2726" customHeight="true" spans="1:2">
      <c r="A2726" s="72"/>
      <c r="B2726" s="76"/>
    </row>
    <row r="2727" customHeight="true" spans="1:2">
      <c r="A2727" s="72"/>
      <c r="B2727" s="76"/>
    </row>
    <row r="2728" customHeight="true" spans="1:2">
      <c r="A2728" s="72"/>
      <c r="B2728" s="76"/>
    </row>
    <row r="2729" customHeight="true" spans="1:2">
      <c r="A2729" s="72"/>
      <c r="B2729" s="76"/>
    </row>
    <row r="2730" customHeight="true" spans="1:2">
      <c r="A2730" s="72"/>
      <c r="B2730" s="76"/>
    </row>
    <row r="2731" customHeight="true" spans="1:2">
      <c r="A2731" s="72"/>
      <c r="B2731" s="76"/>
    </row>
    <row r="2732" customHeight="true" spans="1:2">
      <c r="A2732" s="72"/>
      <c r="B2732" s="76"/>
    </row>
    <row r="2733" customHeight="true" spans="1:2">
      <c r="A2733" s="72"/>
      <c r="B2733" s="76"/>
    </row>
    <row r="2734" customHeight="true" spans="1:2">
      <c r="A2734" s="72"/>
      <c r="B2734" s="76"/>
    </row>
    <row r="2735" customHeight="true" spans="1:2">
      <c r="A2735" s="72"/>
      <c r="B2735" s="76"/>
    </row>
    <row r="2736" customHeight="true" spans="1:2">
      <c r="A2736" s="72"/>
      <c r="B2736" s="76"/>
    </row>
    <row r="2737" customHeight="true" spans="1:2">
      <c r="A2737" s="72"/>
      <c r="B2737" s="76"/>
    </row>
    <row r="2738" customHeight="true" spans="1:2">
      <c r="A2738" s="72"/>
      <c r="B2738" s="76"/>
    </row>
    <row r="2739" customHeight="true" spans="1:2">
      <c r="A2739" s="72"/>
      <c r="B2739" s="76"/>
    </row>
    <row r="2740" customHeight="true" spans="1:2">
      <c r="A2740" s="72"/>
      <c r="B2740" s="76"/>
    </row>
    <row r="2741" customHeight="true" spans="1:2">
      <c r="A2741" s="72"/>
      <c r="B2741" s="76"/>
    </row>
    <row r="2742" customHeight="true" spans="1:2">
      <c r="A2742" s="72"/>
      <c r="B2742" s="76"/>
    </row>
    <row r="2743" customHeight="true" spans="1:2">
      <c r="A2743" s="72"/>
      <c r="B2743" s="76"/>
    </row>
    <row r="2744" customHeight="true" spans="1:2">
      <c r="A2744" s="72"/>
      <c r="B2744" s="76"/>
    </row>
    <row r="2745" customHeight="true" spans="1:2">
      <c r="A2745" s="72"/>
      <c r="B2745" s="76"/>
    </row>
    <row r="2746" customHeight="true" spans="1:2">
      <c r="A2746" s="72"/>
      <c r="B2746" s="76"/>
    </row>
    <row r="2747" customHeight="true" spans="1:2">
      <c r="A2747" s="72"/>
      <c r="B2747" s="76"/>
    </row>
    <row r="2748" customHeight="true" spans="1:2">
      <c r="A2748" s="72"/>
      <c r="B2748" s="76"/>
    </row>
    <row r="2749" customHeight="true" spans="1:2">
      <c r="A2749" s="72"/>
      <c r="B2749" s="76"/>
    </row>
    <row r="2750" customHeight="true" spans="1:2">
      <c r="A2750" s="72"/>
      <c r="B2750" s="76"/>
    </row>
    <row r="2751" customHeight="true" spans="1:2">
      <c r="A2751" s="72"/>
      <c r="B2751" s="76"/>
    </row>
    <row r="2752" customHeight="true" spans="1:2">
      <c r="A2752" s="72"/>
      <c r="B2752" s="76"/>
    </row>
    <row r="2753" customHeight="true" spans="1:2">
      <c r="A2753" s="72"/>
      <c r="B2753" s="76"/>
    </row>
    <row r="2754" customHeight="true" spans="1:2">
      <c r="A2754" s="72"/>
      <c r="B2754" s="76"/>
    </row>
    <row r="2755" customHeight="true" spans="1:2">
      <c r="A2755" s="72"/>
      <c r="B2755" s="76"/>
    </row>
    <row r="2756" customHeight="true" spans="1:2">
      <c r="A2756" s="72"/>
      <c r="B2756" s="76"/>
    </row>
    <row r="2757" customHeight="true" spans="1:2">
      <c r="A2757" s="72"/>
      <c r="B2757" s="76"/>
    </row>
    <row r="2758" customHeight="true" spans="1:2">
      <c r="A2758" s="72"/>
      <c r="B2758" s="76"/>
    </row>
    <row r="2759" customHeight="true" spans="1:2">
      <c r="A2759" s="72"/>
      <c r="B2759" s="76"/>
    </row>
    <row r="2760" customHeight="true" spans="1:2">
      <c r="A2760" s="72"/>
      <c r="B2760" s="76"/>
    </row>
    <row r="2761" customHeight="true" spans="1:2">
      <c r="A2761" s="72"/>
      <c r="B2761" s="76"/>
    </row>
    <row r="2762" customHeight="true" spans="1:2">
      <c r="A2762" s="72"/>
      <c r="B2762" s="76"/>
    </row>
    <row r="2763" customHeight="true" spans="1:2">
      <c r="A2763" s="72"/>
      <c r="B2763" s="76"/>
    </row>
    <row r="2764" customHeight="true" spans="1:2">
      <c r="A2764" s="72"/>
      <c r="B2764" s="76"/>
    </row>
    <row r="2765" customHeight="true" spans="1:2">
      <c r="A2765" s="72"/>
      <c r="B2765" s="76"/>
    </row>
    <row r="2766" customHeight="true" spans="1:2">
      <c r="A2766" s="72"/>
      <c r="B2766" s="76"/>
    </row>
    <row r="2767" customHeight="true" spans="1:2">
      <c r="A2767" s="72"/>
      <c r="B2767" s="76"/>
    </row>
    <row r="2768" customHeight="true" spans="1:2">
      <c r="A2768" s="72"/>
      <c r="B2768" s="76"/>
    </row>
    <row r="2769" customHeight="true" spans="1:2">
      <c r="A2769" s="72"/>
      <c r="B2769" s="76"/>
    </row>
    <row r="2770" customHeight="true" spans="1:2">
      <c r="A2770" s="72"/>
      <c r="B2770" s="76"/>
    </row>
    <row r="2771" customHeight="true" spans="1:2">
      <c r="A2771" s="72"/>
      <c r="B2771" s="76"/>
    </row>
    <row r="2772" customHeight="true" spans="1:2">
      <c r="A2772" s="72"/>
      <c r="B2772" s="76"/>
    </row>
    <row r="2773" customHeight="true" spans="1:2">
      <c r="A2773" s="72"/>
      <c r="B2773" s="76"/>
    </row>
    <row r="2774" customHeight="true" spans="1:2">
      <c r="A2774" s="72"/>
      <c r="B2774" s="76"/>
    </row>
    <row r="2775" customHeight="true" spans="1:2">
      <c r="A2775" s="72"/>
      <c r="B2775" s="76"/>
    </row>
    <row r="2776" customHeight="true" spans="1:2">
      <c r="A2776" s="72"/>
      <c r="B2776" s="76"/>
    </row>
    <row r="2777" customHeight="true" spans="1:2">
      <c r="A2777" s="72"/>
      <c r="B2777" s="76"/>
    </row>
    <row r="2778" customHeight="true" spans="1:2">
      <c r="A2778" s="72"/>
      <c r="B2778" s="76"/>
    </row>
    <row r="2779" customHeight="true" spans="1:2">
      <c r="A2779" s="72"/>
      <c r="B2779" s="76"/>
    </row>
    <row r="2780" customHeight="true" spans="1:2">
      <c r="A2780" s="72"/>
      <c r="B2780" s="76"/>
    </row>
    <row r="2781" customHeight="true" spans="1:2">
      <c r="A2781" s="72"/>
      <c r="B2781" s="76"/>
    </row>
    <row r="2782" customHeight="true" spans="1:2">
      <c r="A2782" s="72"/>
      <c r="B2782" s="76"/>
    </row>
    <row r="2783" customHeight="true" spans="1:2">
      <c r="A2783" s="72"/>
      <c r="B2783" s="76"/>
    </row>
    <row r="2784" customHeight="true" spans="1:2">
      <c r="A2784" s="72"/>
      <c r="B2784" s="76"/>
    </row>
    <row r="2785" customHeight="true" spans="1:2">
      <c r="A2785" s="72"/>
      <c r="B2785" s="76"/>
    </row>
    <row r="2786" customHeight="true" spans="1:2">
      <c r="A2786" s="72"/>
      <c r="B2786" s="76"/>
    </row>
    <row r="2787" customHeight="true" spans="1:2">
      <c r="A2787" s="72"/>
      <c r="B2787" s="76"/>
    </row>
    <row r="2788" customHeight="true" spans="1:2">
      <c r="A2788" s="72"/>
      <c r="B2788" s="76"/>
    </row>
    <row r="2789" customHeight="true" spans="1:2">
      <c r="A2789" s="72"/>
      <c r="B2789" s="76"/>
    </row>
    <row r="2790" customHeight="true" spans="1:2">
      <c r="A2790" s="72"/>
      <c r="B2790" s="76"/>
    </row>
    <row r="2791" customHeight="true" spans="1:2">
      <c r="A2791" s="72"/>
      <c r="B2791" s="76"/>
    </row>
    <row r="2792" customHeight="true" spans="1:2">
      <c r="A2792" s="72"/>
      <c r="B2792" s="76"/>
    </row>
    <row r="2793" customHeight="true" spans="1:2">
      <c r="A2793" s="72"/>
      <c r="B2793" s="76"/>
    </row>
    <row r="2794" customHeight="true" spans="1:2">
      <c r="A2794" s="72"/>
      <c r="B2794" s="76"/>
    </row>
    <row r="2795" customHeight="true" spans="1:2">
      <c r="A2795" s="72"/>
      <c r="B2795" s="76"/>
    </row>
    <row r="2796" customHeight="true" spans="1:2">
      <c r="A2796" s="72"/>
      <c r="B2796" s="76"/>
    </row>
    <row r="2797" customHeight="true" spans="1:2">
      <c r="A2797" s="72"/>
      <c r="B2797" s="76"/>
    </row>
    <row r="2798" customHeight="true" spans="1:2">
      <c r="A2798" s="72"/>
      <c r="B2798" s="76"/>
    </row>
    <row r="2799" customHeight="true" spans="1:2">
      <c r="A2799" s="72"/>
      <c r="B2799" s="76"/>
    </row>
    <row r="2800" customHeight="true" spans="1:2">
      <c r="A2800" s="72"/>
      <c r="B2800" s="76"/>
    </row>
    <row r="2801" customHeight="true" spans="1:2">
      <c r="A2801" s="72"/>
      <c r="B2801" s="76"/>
    </row>
    <row r="2802" customHeight="true" spans="1:2">
      <c r="A2802" s="72"/>
      <c r="B2802" s="76"/>
    </row>
    <row r="2803" customHeight="true" spans="1:2">
      <c r="A2803" s="72"/>
      <c r="B2803" s="76"/>
    </row>
    <row r="2804" customHeight="true" spans="1:2">
      <c r="A2804" s="72"/>
      <c r="B2804" s="76"/>
    </row>
    <row r="2805" customHeight="true" spans="1:2">
      <c r="A2805" s="72"/>
      <c r="B2805" s="76"/>
    </row>
    <row r="2806" customHeight="true" spans="1:2">
      <c r="A2806" s="72"/>
      <c r="B2806" s="76"/>
    </row>
    <row r="2807" customHeight="true" spans="1:2">
      <c r="A2807" s="72"/>
      <c r="B2807" s="76"/>
    </row>
    <row r="2808" customHeight="true" spans="1:2">
      <c r="A2808" s="72"/>
      <c r="B2808" s="76"/>
    </row>
    <row r="2809" customHeight="true" spans="1:2">
      <c r="A2809" s="72"/>
      <c r="B2809" s="76"/>
    </row>
    <row r="2810" customHeight="true" spans="1:2">
      <c r="A2810" s="72"/>
      <c r="B2810" s="76"/>
    </row>
    <row r="2811" customHeight="true" spans="1:2">
      <c r="A2811" s="72"/>
      <c r="B2811" s="76"/>
    </row>
    <row r="2812" customHeight="true" spans="1:2">
      <c r="A2812" s="72"/>
      <c r="B2812" s="76"/>
    </row>
    <row r="2813" customHeight="true" spans="1:2">
      <c r="A2813" s="72"/>
      <c r="B2813" s="76"/>
    </row>
    <row r="2814" customHeight="true" spans="1:2">
      <c r="A2814" s="72"/>
      <c r="B2814" s="76"/>
    </row>
    <row r="2815" customHeight="true" spans="1:2">
      <c r="A2815" s="72"/>
      <c r="B2815" s="76"/>
    </row>
    <row r="2816" customHeight="true" spans="1:2">
      <c r="A2816" s="72"/>
      <c r="B2816" s="76"/>
    </row>
    <row r="2817" customHeight="true" spans="1:2">
      <c r="A2817" s="72"/>
      <c r="B2817" s="76"/>
    </row>
    <row r="2818" customHeight="true" spans="1:2">
      <c r="A2818" s="72"/>
      <c r="B2818" s="76"/>
    </row>
    <row r="2819" customHeight="true" spans="1:2">
      <c r="A2819" s="72"/>
      <c r="B2819" s="76"/>
    </row>
    <row r="2820" customHeight="true" spans="1:2">
      <c r="A2820" s="72"/>
      <c r="B2820" s="76"/>
    </row>
    <row r="2821" customHeight="true" spans="1:2">
      <c r="A2821" s="72"/>
      <c r="B2821" s="76"/>
    </row>
    <row r="2822" customHeight="true" spans="1:2">
      <c r="A2822" s="72"/>
      <c r="B2822" s="76"/>
    </row>
    <row r="2823" customHeight="true" spans="1:2">
      <c r="A2823" s="72"/>
      <c r="B2823" s="76"/>
    </row>
    <row r="2824" customHeight="true" spans="1:2">
      <c r="A2824" s="72"/>
      <c r="B2824" s="76"/>
    </row>
    <row r="2825" customHeight="true" spans="1:2">
      <c r="A2825" s="72"/>
      <c r="B2825" s="76"/>
    </row>
    <row r="2826" customHeight="true" spans="1:2">
      <c r="A2826" s="72"/>
      <c r="B2826" s="76"/>
    </row>
    <row r="2827" customHeight="true" spans="1:2">
      <c r="A2827" s="72"/>
      <c r="B2827" s="76"/>
    </row>
    <row r="2828" customHeight="true" spans="1:2">
      <c r="A2828" s="72"/>
      <c r="B2828" s="76"/>
    </row>
    <row r="2829" customHeight="true" spans="1:2">
      <c r="A2829" s="72"/>
      <c r="B2829" s="76"/>
    </row>
    <row r="2830" customHeight="true" spans="1:2">
      <c r="A2830" s="72"/>
      <c r="B2830" s="76"/>
    </row>
    <row r="2831" customHeight="true" spans="1:2">
      <c r="A2831" s="72"/>
      <c r="B2831" s="76"/>
    </row>
    <row r="2832" customHeight="true" spans="1:2">
      <c r="A2832" s="72"/>
      <c r="B2832" s="76"/>
    </row>
    <row r="2833" customHeight="true" spans="1:2">
      <c r="A2833" s="72"/>
      <c r="B2833" s="76"/>
    </row>
    <row r="2834" customHeight="true" spans="1:2">
      <c r="A2834" s="72"/>
      <c r="B2834" s="76"/>
    </row>
    <row r="2835" customHeight="true" spans="1:2">
      <c r="A2835" s="72"/>
      <c r="B2835" s="76"/>
    </row>
    <row r="2836" customHeight="true" spans="1:2">
      <c r="A2836" s="72"/>
      <c r="B2836" s="76"/>
    </row>
    <row r="2837" customHeight="true" spans="1:2">
      <c r="A2837" s="72"/>
      <c r="B2837" s="76"/>
    </row>
    <row r="2838" customHeight="true" spans="1:2">
      <c r="A2838" s="72"/>
      <c r="B2838" s="76"/>
    </row>
    <row r="2839" customHeight="true" spans="1:2">
      <c r="A2839" s="72"/>
      <c r="B2839" s="76"/>
    </row>
    <row r="2840" customHeight="true" spans="1:2">
      <c r="A2840" s="72"/>
      <c r="B2840" s="76"/>
    </row>
    <row r="2841" customHeight="true" spans="1:2">
      <c r="A2841" s="72"/>
      <c r="B2841" s="76"/>
    </row>
    <row r="2842" customHeight="true" spans="1:2">
      <c r="A2842" s="72"/>
      <c r="B2842" s="76"/>
    </row>
    <row r="2843" customHeight="true" spans="1:2">
      <c r="A2843" s="72"/>
      <c r="B2843" s="76"/>
    </row>
    <row r="2844" customHeight="true" spans="1:2">
      <c r="A2844" s="72"/>
      <c r="B2844" s="76"/>
    </row>
    <row r="2845" customHeight="true" spans="1:2">
      <c r="A2845" s="72"/>
      <c r="B2845" s="76"/>
    </row>
    <row r="2846" customHeight="true" spans="1:2">
      <c r="A2846" s="72"/>
      <c r="B2846" s="76"/>
    </row>
    <row r="2847" customHeight="true" spans="1:2">
      <c r="A2847" s="72"/>
      <c r="B2847" s="76"/>
    </row>
    <row r="2848" customHeight="true" spans="1:2">
      <c r="A2848" s="72"/>
      <c r="B2848" s="76"/>
    </row>
    <row r="2849" customHeight="true" spans="1:2">
      <c r="A2849" s="72"/>
      <c r="B2849" s="76"/>
    </row>
    <row r="2850" customHeight="true" spans="1:2">
      <c r="A2850" s="72"/>
      <c r="B2850" s="76"/>
    </row>
    <row r="2851" customHeight="true" spans="1:2">
      <c r="A2851" s="72"/>
      <c r="B2851" s="76"/>
    </row>
    <row r="2852" customHeight="true" spans="1:2">
      <c r="A2852" s="72"/>
      <c r="B2852" s="76"/>
    </row>
    <row r="2853" customHeight="true" spans="1:2">
      <c r="A2853" s="72"/>
      <c r="B2853" s="76"/>
    </row>
    <row r="2854" customHeight="true" spans="1:2">
      <c r="A2854" s="72"/>
      <c r="B2854" s="76"/>
    </row>
    <row r="2855" customHeight="true" spans="1:2">
      <c r="A2855" s="72"/>
      <c r="B2855" s="76"/>
    </row>
    <row r="2856" customHeight="true" spans="1:2">
      <c r="A2856" s="72"/>
      <c r="B2856" s="76"/>
    </row>
    <row r="2857" customHeight="true" spans="1:2">
      <c r="A2857" s="72"/>
      <c r="B2857" s="76"/>
    </row>
    <row r="2858" customHeight="true" spans="1:2">
      <c r="A2858" s="72"/>
      <c r="B2858" s="76"/>
    </row>
    <row r="2859" customHeight="true" spans="1:2">
      <c r="A2859" s="72"/>
      <c r="B2859" s="76"/>
    </row>
    <row r="2860" customHeight="true" spans="1:2">
      <c r="A2860" s="72"/>
      <c r="B2860" s="76"/>
    </row>
    <row r="2861" customHeight="true" spans="1:2">
      <c r="A2861" s="72"/>
      <c r="B2861" s="76"/>
    </row>
    <row r="2862" customHeight="true" spans="1:2">
      <c r="A2862" s="72"/>
      <c r="B2862" s="76"/>
    </row>
    <row r="2863" customHeight="true" spans="1:2">
      <c r="A2863" s="72"/>
      <c r="B2863" s="76"/>
    </row>
    <row r="2864" customHeight="true" spans="1:2">
      <c r="A2864" s="72"/>
      <c r="B2864" s="76"/>
    </row>
    <row r="2865" customHeight="true" spans="1:2">
      <c r="A2865" s="72"/>
      <c r="B2865" s="76"/>
    </row>
    <row r="2866" customHeight="true" spans="1:2">
      <c r="A2866" s="72"/>
      <c r="B2866" s="76"/>
    </row>
    <row r="2867" customHeight="true" spans="1:2">
      <c r="A2867" s="72"/>
      <c r="B2867" s="76"/>
    </row>
    <row r="2868" customHeight="true" spans="1:2">
      <c r="A2868" s="72"/>
      <c r="B2868" s="76"/>
    </row>
    <row r="2869" customHeight="true" spans="1:2">
      <c r="A2869" s="72"/>
      <c r="B2869" s="76"/>
    </row>
    <row r="2870" customHeight="true" spans="1:2">
      <c r="A2870" s="72"/>
      <c r="B2870" s="76"/>
    </row>
    <row r="2871" customHeight="true" spans="1:2">
      <c r="A2871" s="72"/>
      <c r="B2871" s="76"/>
    </row>
    <row r="2872" customHeight="true" spans="1:2">
      <c r="A2872" s="72"/>
      <c r="B2872" s="76"/>
    </row>
    <row r="2873" customHeight="true" spans="1:2">
      <c r="A2873" s="72"/>
      <c r="B2873" s="76"/>
    </row>
    <row r="2874" customHeight="true" spans="1:2">
      <c r="A2874" s="72"/>
      <c r="B2874" s="76"/>
    </row>
    <row r="2875" customHeight="true" spans="1:2">
      <c r="A2875" s="72"/>
      <c r="B2875" s="76"/>
    </row>
    <row r="2876" customHeight="true" spans="1:2">
      <c r="A2876" s="72"/>
      <c r="B2876" s="76"/>
    </row>
    <row r="2877" customHeight="true" spans="1:2">
      <c r="A2877" s="72"/>
      <c r="B2877" s="76"/>
    </row>
    <row r="2878" customHeight="true" spans="1:2">
      <c r="A2878" s="72"/>
      <c r="B2878" s="76"/>
    </row>
    <row r="2879" customHeight="true" spans="1:2">
      <c r="A2879" s="72"/>
      <c r="B2879" s="76"/>
    </row>
    <row r="2880" customHeight="true" spans="1:2">
      <c r="A2880" s="72"/>
      <c r="B2880" s="76"/>
    </row>
    <row r="2881" customHeight="true" spans="1:2">
      <c r="A2881" s="72"/>
      <c r="B2881" s="76"/>
    </row>
    <row r="2882" customHeight="true" spans="1:2">
      <c r="A2882" s="72"/>
      <c r="B2882" s="76"/>
    </row>
    <row r="2883" customHeight="true" spans="1:2">
      <c r="A2883" s="72"/>
      <c r="B2883" s="76"/>
    </row>
    <row r="2884" customHeight="true" spans="1:2">
      <c r="A2884" s="72"/>
      <c r="B2884" s="76"/>
    </row>
    <row r="2885" customHeight="true" spans="1:2">
      <c r="A2885" s="72"/>
      <c r="B2885" s="76"/>
    </row>
    <row r="2886" customHeight="true" spans="1:2">
      <c r="A2886" s="72"/>
      <c r="B2886" s="76"/>
    </row>
    <row r="2887" customHeight="true" spans="1:2">
      <c r="A2887" s="72"/>
      <c r="B2887" s="76"/>
    </row>
    <row r="2888" customHeight="true" spans="1:2">
      <c r="A2888" s="72"/>
      <c r="B2888" s="76"/>
    </row>
    <row r="2889" customHeight="true" spans="1:2">
      <c r="A2889" s="72"/>
      <c r="B2889" s="76"/>
    </row>
    <row r="2890" customHeight="true" spans="1:2">
      <c r="A2890" s="72"/>
      <c r="B2890" s="76"/>
    </row>
    <row r="2891" customHeight="true" spans="1:2">
      <c r="A2891" s="72"/>
      <c r="B2891" s="76"/>
    </row>
    <row r="2892" customHeight="true" spans="1:2">
      <c r="A2892" s="72"/>
      <c r="B2892" s="76"/>
    </row>
    <row r="2893" customHeight="true" spans="1:2">
      <c r="A2893" s="72"/>
      <c r="B2893" s="76"/>
    </row>
    <row r="2894" customHeight="true" spans="1:2">
      <c r="A2894" s="72"/>
      <c r="B2894" s="76"/>
    </row>
    <row r="2895" customHeight="true" spans="1:2">
      <c r="A2895" s="72"/>
      <c r="B2895" s="76"/>
    </row>
    <row r="2896" customHeight="true" spans="1:2">
      <c r="A2896" s="72"/>
      <c r="B2896" s="76"/>
    </row>
    <row r="2897" customHeight="true" spans="1:2">
      <c r="A2897" s="72"/>
      <c r="B2897" s="76"/>
    </row>
    <row r="2898" customHeight="true" spans="1:2">
      <c r="A2898" s="72"/>
      <c r="B2898" s="76"/>
    </row>
    <row r="2899" customHeight="true" spans="1:2">
      <c r="A2899" s="72"/>
      <c r="B2899" s="76"/>
    </row>
    <row r="2900" customHeight="true" spans="1:2">
      <c r="A2900" s="72"/>
      <c r="B2900" s="76"/>
    </row>
    <row r="2901" customHeight="true" spans="1:2">
      <c r="A2901" s="72"/>
      <c r="B2901" s="76"/>
    </row>
    <row r="2902" customHeight="true" spans="1:2">
      <c r="A2902" s="72"/>
      <c r="B2902" s="76"/>
    </row>
    <row r="2903" customHeight="true" spans="1:2">
      <c r="A2903" s="72"/>
      <c r="B2903" s="76"/>
    </row>
    <row r="2904" customHeight="true" spans="1:2">
      <c r="A2904" s="72"/>
      <c r="B2904" s="76"/>
    </row>
    <row r="2905" customHeight="true" spans="1:2">
      <c r="A2905" s="72"/>
      <c r="B2905" s="76"/>
    </row>
    <row r="2906" customHeight="true" spans="1:2">
      <c r="A2906" s="72"/>
      <c r="B2906" s="76"/>
    </row>
    <row r="2907" customHeight="true" spans="1:2">
      <c r="A2907" s="72"/>
      <c r="B2907" s="76"/>
    </row>
    <row r="2908" customHeight="true" spans="1:2">
      <c r="A2908" s="72"/>
      <c r="B2908" s="76"/>
    </row>
    <row r="2909" customHeight="true" spans="1:2">
      <c r="A2909" s="72"/>
      <c r="B2909" s="76"/>
    </row>
    <row r="2910" customHeight="true" spans="1:2">
      <c r="A2910" s="72"/>
      <c r="B2910" s="76"/>
    </row>
    <row r="2911" customHeight="true" spans="1:2">
      <c r="A2911" s="72"/>
      <c r="B2911" s="76"/>
    </row>
    <row r="2912" customHeight="true" spans="1:2">
      <c r="A2912" s="72"/>
      <c r="B2912" s="76"/>
    </row>
    <row r="2913" customHeight="true" spans="1:2">
      <c r="A2913" s="72"/>
      <c r="B2913" s="76"/>
    </row>
    <row r="2914" customHeight="true" spans="1:2">
      <c r="A2914" s="72"/>
      <c r="B2914" s="76"/>
    </row>
    <row r="2915" customHeight="true" spans="1:2">
      <c r="A2915" s="72"/>
      <c r="B2915" s="76"/>
    </row>
    <row r="2916" customHeight="true" spans="1:2">
      <c r="A2916" s="72"/>
      <c r="B2916" s="76"/>
    </row>
    <row r="2917" customHeight="true" spans="1:2">
      <c r="A2917" s="72"/>
      <c r="B2917" s="76"/>
    </row>
    <row r="2918" customHeight="true" spans="1:2">
      <c r="A2918" s="72"/>
      <c r="B2918" s="76"/>
    </row>
    <row r="2919" customHeight="true" spans="1:2">
      <c r="A2919" s="72"/>
      <c r="B2919" s="76"/>
    </row>
    <row r="2920" customHeight="true" spans="1:2">
      <c r="A2920" s="72"/>
      <c r="B2920" s="76"/>
    </row>
    <row r="2921" customHeight="true" spans="1:2">
      <c r="A2921" s="72"/>
      <c r="B2921" s="76"/>
    </row>
    <row r="2922" customHeight="true" spans="1:2">
      <c r="A2922" s="72"/>
      <c r="B2922" s="76"/>
    </row>
    <row r="2923" customHeight="true" spans="1:2">
      <c r="A2923" s="72"/>
      <c r="B2923" s="76"/>
    </row>
    <row r="2924" customHeight="true" spans="1:2">
      <c r="A2924" s="72"/>
      <c r="B2924" s="76"/>
    </row>
    <row r="2925" customHeight="true" spans="1:2">
      <c r="A2925" s="72"/>
      <c r="B2925" s="76"/>
    </row>
    <row r="2926" customHeight="true" spans="1:2">
      <c r="A2926" s="72"/>
      <c r="B2926" s="76"/>
    </row>
    <row r="2927" customHeight="true" spans="1:2">
      <c r="A2927" s="72"/>
      <c r="B2927" s="76"/>
    </row>
    <row r="2928" customHeight="true" spans="1:2">
      <c r="A2928" s="72"/>
      <c r="B2928" s="76"/>
    </row>
    <row r="2929" customHeight="true" spans="1:2">
      <c r="A2929" s="72"/>
      <c r="B2929" s="76"/>
    </row>
    <row r="2930" customHeight="true" spans="1:2">
      <c r="A2930" s="72"/>
      <c r="B2930" s="76"/>
    </row>
    <row r="2931" customHeight="true" spans="1:2">
      <c r="A2931" s="72"/>
      <c r="B2931" s="76"/>
    </row>
    <row r="2932" customHeight="true" spans="1:2">
      <c r="A2932" s="72"/>
      <c r="B2932" s="76"/>
    </row>
    <row r="2933" customHeight="true" spans="1:2">
      <c r="A2933" s="72"/>
      <c r="B2933" s="76"/>
    </row>
    <row r="2934" customHeight="true" spans="1:2">
      <c r="A2934" s="72"/>
      <c r="B2934" s="76"/>
    </row>
    <row r="2935" customHeight="true" spans="1:2">
      <c r="A2935" s="72"/>
      <c r="B2935" s="76"/>
    </row>
    <row r="2936" customHeight="true" spans="1:2">
      <c r="A2936" s="72"/>
      <c r="B2936" s="76"/>
    </row>
    <row r="2937" customHeight="true" spans="1:2">
      <c r="A2937" s="72"/>
      <c r="B2937" s="76"/>
    </row>
    <row r="2938" customHeight="true" spans="1:2">
      <c r="A2938" s="72"/>
      <c r="B2938" s="76"/>
    </row>
    <row r="2939" customHeight="true" spans="1:2">
      <c r="A2939" s="72"/>
      <c r="B2939" s="76"/>
    </row>
    <row r="2940" customHeight="true" spans="1:2">
      <c r="A2940" s="72"/>
      <c r="B2940" s="76"/>
    </row>
    <row r="2941" customHeight="true" spans="1:2">
      <c r="A2941" s="72"/>
      <c r="B2941" s="76"/>
    </row>
    <row r="2942" customHeight="true" spans="1:2">
      <c r="A2942" s="72"/>
      <c r="B2942" s="76"/>
    </row>
    <row r="2943" customHeight="true" spans="1:2">
      <c r="A2943" s="72"/>
      <c r="B2943" s="76"/>
    </row>
    <row r="2944" customHeight="true" spans="1:2">
      <c r="A2944" s="72"/>
      <c r="B2944" s="76"/>
    </row>
    <row r="2945" customHeight="true" spans="1:2">
      <c r="A2945" s="72"/>
      <c r="B2945" s="76"/>
    </row>
    <row r="2946" customHeight="true" spans="1:2">
      <c r="A2946" s="72"/>
      <c r="B2946" s="76"/>
    </row>
    <row r="2947" customHeight="true" spans="1:2">
      <c r="A2947" s="72"/>
      <c r="B2947" s="76"/>
    </row>
    <row r="2948" customHeight="true" spans="1:2">
      <c r="A2948" s="72"/>
      <c r="B2948" s="76"/>
    </row>
    <row r="2949" customHeight="true" spans="1:2">
      <c r="A2949" s="72"/>
      <c r="B2949" s="76"/>
    </row>
    <row r="2950" customHeight="true" spans="1:2">
      <c r="A2950" s="72"/>
      <c r="B2950" s="76"/>
    </row>
    <row r="2951" customHeight="true" spans="1:2">
      <c r="A2951" s="72"/>
      <c r="B2951" s="76"/>
    </row>
    <row r="2952" customHeight="true" spans="1:2">
      <c r="A2952" s="72"/>
      <c r="B2952" s="76"/>
    </row>
    <row r="2953" customHeight="true" spans="1:2">
      <c r="A2953" s="72"/>
      <c r="B2953" s="76"/>
    </row>
    <row r="2954" customHeight="true" spans="1:2">
      <c r="A2954" s="72"/>
      <c r="B2954" s="76"/>
    </row>
    <row r="2955" customHeight="true" spans="1:2">
      <c r="A2955" s="72"/>
      <c r="B2955" s="76"/>
    </row>
    <row r="2956" customHeight="true" spans="1:2">
      <c r="A2956" s="72"/>
      <c r="B2956" s="76"/>
    </row>
    <row r="2957" customHeight="true" spans="1:2">
      <c r="A2957" s="72"/>
      <c r="B2957" s="76"/>
    </row>
    <row r="2958" customHeight="true" spans="1:2">
      <c r="A2958" s="72"/>
      <c r="B2958" s="76"/>
    </row>
    <row r="2959" customHeight="true" spans="1:2">
      <c r="A2959" s="72"/>
      <c r="B2959" s="76"/>
    </row>
    <row r="2960" customHeight="true" spans="1:2">
      <c r="A2960" s="72"/>
      <c r="B2960" s="76"/>
    </row>
    <row r="2961" customHeight="true" spans="1:2">
      <c r="A2961" s="72"/>
      <c r="B2961" s="76"/>
    </row>
    <row r="2962" customHeight="true" spans="1:2">
      <c r="A2962" s="72"/>
      <c r="B2962" s="76"/>
    </row>
    <row r="2963" customHeight="true" spans="1:2">
      <c r="A2963" s="72"/>
      <c r="B2963" s="76"/>
    </row>
    <row r="2964" customHeight="true" spans="1:2">
      <c r="A2964" s="72"/>
      <c r="B2964" s="76"/>
    </row>
    <row r="2965" customHeight="true" spans="1:2">
      <c r="A2965" s="72"/>
      <c r="B2965" s="76"/>
    </row>
    <row r="2966" customHeight="true" spans="1:2">
      <c r="A2966" s="72"/>
      <c r="B2966" s="76"/>
    </row>
    <row r="2967" customHeight="true" spans="1:2">
      <c r="A2967" s="72"/>
      <c r="B2967" s="76"/>
    </row>
    <row r="2968" customHeight="true" spans="1:2">
      <c r="A2968" s="72"/>
      <c r="B2968" s="76"/>
    </row>
    <row r="2969" customHeight="true" spans="1:2">
      <c r="A2969" s="72"/>
      <c r="B2969" s="76"/>
    </row>
    <row r="2970" customHeight="true" spans="1:2">
      <c r="A2970" s="72"/>
      <c r="B2970" s="76"/>
    </row>
    <row r="2971" customHeight="true" spans="1:2">
      <c r="A2971" s="72"/>
      <c r="B2971" s="76"/>
    </row>
    <row r="2972" customHeight="true" spans="1:2">
      <c r="A2972" s="72"/>
      <c r="B2972" s="76"/>
    </row>
    <row r="2973" customHeight="true" spans="1:2">
      <c r="A2973" s="72"/>
      <c r="B2973" s="76"/>
    </row>
    <row r="2974" customHeight="true" spans="1:2">
      <c r="A2974" s="72"/>
      <c r="B2974" s="76"/>
    </row>
    <row r="2975" customHeight="true" spans="1:2">
      <c r="A2975" s="72"/>
      <c r="B2975" s="76"/>
    </row>
    <row r="2976" customHeight="true" spans="1:2">
      <c r="A2976" s="72"/>
      <c r="B2976" s="76"/>
    </row>
    <row r="2977" customHeight="true" spans="1:2">
      <c r="A2977" s="72"/>
      <c r="B2977" s="76"/>
    </row>
    <row r="2978" customHeight="true" spans="1:2">
      <c r="A2978" s="72"/>
      <c r="B2978" s="76"/>
    </row>
    <row r="2979" customHeight="true" spans="1:2">
      <c r="A2979" s="72"/>
      <c r="B2979" s="76"/>
    </row>
    <row r="2980" customHeight="true" spans="1:2">
      <c r="A2980" s="72"/>
      <c r="B2980" s="76"/>
    </row>
    <row r="2981" customHeight="true" spans="1:2">
      <c r="A2981" s="72"/>
      <c r="B2981" s="76"/>
    </row>
    <row r="2982" customHeight="true" spans="1:2">
      <c r="A2982" s="72"/>
      <c r="B2982" s="76"/>
    </row>
    <row r="2983" customHeight="true" spans="1:2">
      <c r="A2983" s="72"/>
      <c r="B2983" s="76"/>
    </row>
    <row r="2984" customHeight="true" spans="1:2">
      <c r="A2984" s="72"/>
      <c r="B2984" s="76"/>
    </row>
    <row r="2985" customHeight="true" spans="1:2">
      <c r="A2985" s="72"/>
      <c r="B2985" s="76"/>
    </row>
    <row r="2986" customHeight="true" spans="1:2">
      <c r="A2986" s="72"/>
      <c r="B2986" s="76"/>
    </row>
    <row r="2987" customHeight="true" spans="1:2">
      <c r="A2987" s="72"/>
      <c r="B2987" s="76"/>
    </row>
    <row r="2988" customHeight="true" spans="1:2">
      <c r="A2988" s="72"/>
      <c r="B2988" s="76"/>
    </row>
    <row r="2989" customHeight="true" spans="1:2">
      <c r="A2989" s="72"/>
      <c r="B2989" s="76"/>
    </row>
    <row r="2990" customHeight="true" spans="1:2">
      <c r="A2990" s="72"/>
      <c r="B2990" s="76"/>
    </row>
    <row r="2991" customHeight="true" spans="1:2">
      <c r="A2991" s="72"/>
      <c r="B2991" s="76"/>
    </row>
    <row r="2992" customHeight="true" spans="1:2">
      <c r="A2992" s="72"/>
      <c r="B2992" s="76"/>
    </row>
    <row r="2993" customHeight="true" spans="1:2">
      <c r="A2993" s="72"/>
      <c r="B2993" s="76"/>
    </row>
    <row r="2994" customHeight="true" spans="1:2">
      <c r="A2994" s="72"/>
      <c r="B2994" s="76"/>
    </row>
    <row r="2995" customHeight="true" spans="1:2">
      <c r="A2995" s="72"/>
      <c r="B2995" s="76"/>
    </row>
    <row r="2996" customHeight="true" spans="1:2">
      <c r="A2996" s="72"/>
      <c r="B2996" s="76"/>
    </row>
    <row r="2997" customHeight="true" spans="1:2">
      <c r="A2997" s="72"/>
      <c r="B2997" s="76"/>
    </row>
    <row r="2998" customHeight="true" spans="1:2">
      <c r="A2998" s="72"/>
      <c r="B2998" s="76"/>
    </row>
    <row r="2999" customHeight="true" spans="1:2">
      <c r="A2999" s="72"/>
      <c r="B2999" s="76"/>
    </row>
    <row r="3000" customHeight="true" spans="1:2">
      <c r="A3000" s="72"/>
      <c r="B3000" s="76"/>
    </row>
    <row r="3001" customHeight="true" spans="1:2">
      <c r="A3001" s="72"/>
      <c r="B3001" s="76"/>
    </row>
    <row r="3002" customHeight="true" spans="1:2">
      <c r="A3002" s="72"/>
      <c r="B3002" s="76"/>
    </row>
    <row r="3003" customHeight="true" spans="1:2">
      <c r="A3003" s="72"/>
      <c r="B3003" s="76"/>
    </row>
    <row r="3004" customHeight="true" spans="1:2">
      <c r="A3004" s="72"/>
      <c r="B3004" s="76"/>
    </row>
    <row r="3005" customHeight="true" spans="1:2">
      <c r="A3005" s="72"/>
      <c r="B3005" s="76"/>
    </row>
    <row r="3006" customHeight="true" spans="1:2">
      <c r="A3006" s="72"/>
      <c r="B3006" s="76"/>
    </row>
    <row r="3007" customHeight="true" spans="1:2">
      <c r="A3007" s="72"/>
      <c r="B3007" s="76"/>
    </row>
    <row r="3008" customHeight="true" spans="1:2">
      <c r="A3008" s="72"/>
      <c r="B3008" s="76"/>
    </row>
    <row r="3009" customHeight="true" spans="1:2">
      <c r="A3009" s="72"/>
      <c r="B3009" s="76"/>
    </row>
    <row r="3010" customHeight="true" spans="1:2">
      <c r="A3010" s="72"/>
      <c r="B3010" s="76"/>
    </row>
    <row r="3011" customHeight="true" spans="1:2">
      <c r="A3011" s="72"/>
      <c r="B3011" s="76"/>
    </row>
    <row r="3012" customHeight="true" spans="1:2">
      <c r="A3012" s="72"/>
      <c r="B3012" s="76"/>
    </row>
    <row r="3013" customHeight="true" spans="1:2">
      <c r="A3013" s="72"/>
      <c r="B3013" s="76"/>
    </row>
    <row r="3014" customHeight="true" spans="1:2">
      <c r="A3014" s="72"/>
      <c r="B3014" s="76"/>
    </row>
    <row r="3015" customHeight="true" spans="1:2">
      <c r="A3015" s="72"/>
      <c r="B3015" s="76"/>
    </row>
    <row r="3016" customHeight="true" spans="1:2">
      <c r="A3016" s="72"/>
      <c r="B3016" s="76"/>
    </row>
    <row r="3017" customHeight="true" spans="1:2">
      <c r="A3017" s="72"/>
      <c r="B3017" s="76"/>
    </row>
    <row r="3018" customHeight="true" spans="1:2">
      <c r="A3018" s="72"/>
      <c r="B3018" s="76"/>
    </row>
    <row r="3019" customHeight="true" spans="1:2">
      <c r="A3019" s="72"/>
      <c r="B3019" s="76"/>
    </row>
    <row r="3020" customHeight="true" spans="1:2">
      <c r="A3020" s="72"/>
      <c r="B3020" s="76"/>
    </row>
    <row r="3021" customHeight="true" spans="1:2">
      <c r="A3021" s="72"/>
      <c r="B3021" s="76"/>
    </row>
    <row r="3022" customHeight="true" spans="1:2">
      <c r="A3022" s="72"/>
      <c r="B3022" s="76"/>
    </row>
    <row r="3023" customHeight="true" spans="1:2">
      <c r="A3023" s="72"/>
      <c r="B3023" s="76"/>
    </row>
    <row r="3024" customHeight="true" spans="1:2">
      <c r="A3024" s="72"/>
      <c r="B3024" s="76"/>
    </row>
    <row r="3025" customHeight="true" spans="1:2">
      <c r="A3025" s="72"/>
      <c r="B3025" s="76"/>
    </row>
    <row r="3026" customHeight="true" spans="1:2">
      <c r="A3026" s="72"/>
      <c r="B3026" s="76"/>
    </row>
    <row r="3027" customHeight="true" spans="1:2">
      <c r="A3027" s="72"/>
      <c r="B3027" s="76"/>
    </row>
    <row r="3028" customHeight="true" spans="1:2">
      <c r="A3028" s="72"/>
      <c r="B3028" s="76"/>
    </row>
    <row r="3029" customHeight="true" spans="1:2">
      <c r="A3029" s="72"/>
      <c r="B3029" s="76"/>
    </row>
    <row r="3030" customHeight="true" spans="1:2">
      <c r="A3030" s="72"/>
      <c r="B3030" s="76"/>
    </row>
    <row r="3031" customHeight="true" spans="1:2">
      <c r="A3031" s="72"/>
      <c r="B3031" s="76"/>
    </row>
    <row r="3032" customHeight="true" spans="1:2">
      <c r="A3032" s="72"/>
      <c r="B3032" s="76"/>
    </row>
    <row r="3033" customHeight="true" spans="1:2">
      <c r="A3033" s="72"/>
      <c r="B3033" s="76"/>
    </row>
    <row r="3034" customHeight="true" spans="1:2">
      <c r="A3034" s="72"/>
      <c r="B3034" s="76"/>
    </row>
    <row r="3035" customHeight="true" spans="1:2">
      <c r="A3035" s="72"/>
      <c r="B3035" s="76"/>
    </row>
    <row r="3036" customHeight="true" spans="1:2">
      <c r="A3036" s="72"/>
      <c r="B3036" s="76"/>
    </row>
    <row r="3037" customHeight="true" spans="1:2">
      <c r="A3037" s="72"/>
      <c r="B3037" s="76"/>
    </row>
    <row r="3038" customHeight="true" spans="1:2">
      <c r="A3038" s="72"/>
      <c r="B3038" s="76"/>
    </row>
    <row r="3039" customHeight="true" spans="1:2">
      <c r="A3039" s="72"/>
      <c r="B3039" s="76"/>
    </row>
    <row r="3040" customHeight="true" spans="1:2">
      <c r="A3040" s="72"/>
      <c r="B3040" s="76"/>
    </row>
    <row r="3041" customHeight="true" spans="1:2">
      <c r="A3041" s="72"/>
      <c r="B3041" s="76"/>
    </row>
    <row r="3042" customHeight="true" spans="1:2">
      <c r="A3042" s="72"/>
      <c r="B3042" s="76"/>
    </row>
    <row r="3043" customHeight="true" spans="1:2">
      <c r="A3043" s="72"/>
      <c r="B3043" s="76"/>
    </row>
    <row r="3044" customHeight="true" spans="1:2">
      <c r="A3044" s="72"/>
      <c r="B3044" s="76"/>
    </row>
    <row r="3045" customHeight="true" spans="1:2">
      <c r="A3045" s="72"/>
      <c r="B3045" s="76"/>
    </row>
    <row r="3046" customHeight="true" spans="1:2">
      <c r="A3046" s="72"/>
      <c r="B3046" s="76"/>
    </row>
    <row r="3047" customHeight="true" spans="1:2">
      <c r="A3047" s="72"/>
      <c r="B3047" s="76"/>
    </row>
    <row r="3048" customHeight="true" spans="1:2">
      <c r="A3048" s="72"/>
      <c r="B3048" s="76"/>
    </row>
    <row r="3049" customHeight="true" spans="1:2">
      <c r="A3049" s="72"/>
      <c r="B3049" s="76"/>
    </row>
    <row r="3050" customHeight="true" spans="1:2">
      <c r="A3050" s="72"/>
      <c r="B3050" s="76"/>
    </row>
    <row r="3051" customHeight="true" spans="1:2">
      <c r="A3051" s="72"/>
      <c r="B3051" s="76"/>
    </row>
    <row r="3052" customHeight="true" spans="1:2">
      <c r="A3052" s="72"/>
      <c r="B3052" s="76"/>
    </row>
    <row r="3053" customHeight="true" spans="1:2">
      <c r="A3053" s="72"/>
      <c r="B3053" s="76"/>
    </row>
    <row r="3054" customHeight="true" spans="1:2">
      <c r="A3054" s="72"/>
      <c r="B3054" s="76"/>
    </row>
    <row r="3055" customHeight="true" spans="1:2">
      <c r="A3055" s="72"/>
      <c r="B3055" s="76"/>
    </row>
    <row r="3056" customHeight="true" spans="1:2">
      <c r="A3056" s="72"/>
      <c r="B3056" s="76"/>
    </row>
    <row r="3057" customHeight="true" spans="1:2">
      <c r="A3057" s="72"/>
      <c r="B3057" s="76"/>
    </row>
    <row r="3058" customHeight="true" spans="1:2">
      <c r="A3058" s="72"/>
      <c r="B3058" s="76"/>
    </row>
    <row r="3059" customHeight="true" spans="1:2">
      <c r="A3059" s="72"/>
      <c r="B3059" s="76"/>
    </row>
    <row r="3060" customHeight="true" spans="1:2">
      <c r="A3060" s="72"/>
      <c r="B3060" s="76"/>
    </row>
    <row r="3061" customHeight="true" spans="1:2">
      <c r="A3061" s="72"/>
      <c r="B3061" s="76"/>
    </row>
    <row r="3062" customHeight="true" spans="1:2">
      <c r="A3062" s="72"/>
      <c r="B3062" s="76"/>
    </row>
    <row r="3063" customHeight="true" spans="1:2">
      <c r="A3063" s="72"/>
      <c r="B3063" s="76"/>
    </row>
    <row r="3064" customHeight="true" spans="1:2">
      <c r="A3064" s="72"/>
      <c r="B3064" s="76"/>
    </row>
    <row r="3065" customHeight="true" spans="1:2">
      <c r="A3065" s="72"/>
      <c r="B3065" s="76"/>
    </row>
    <row r="3066" customHeight="true" spans="1:2">
      <c r="A3066" s="72"/>
      <c r="B3066" s="76"/>
    </row>
    <row r="3067" customHeight="true" spans="1:2">
      <c r="A3067" s="72"/>
      <c r="B3067" s="76"/>
    </row>
    <row r="3068" customHeight="true" spans="1:2">
      <c r="A3068" s="72"/>
      <c r="B3068" s="76"/>
    </row>
    <row r="3069" customHeight="true" spans="1:2">
      <c r="A3069" s="72"/>
      <c r="B3069" s="76"/>
    </row>
    <row r="3070" customHeight="true" spans="1:2">
      <c r="A3070" s="72"/>
      <c r="B3070" s="76"/>
    </row>
    <row r="3071" customHeight="true" spans="1:2">
      <c r="A3071" s="72"/>
      <c r="B3071" s="76"/>
    </row>
    <row r="3072" customHeight="true" spans="1:2">
      <c r="A3072" s="72"/>
      <c r="B3072" s="76"/>
    </row>
    <row r="3073" customHeight="true" spans="1:2">
      <c r="A3073" s="72"/>
      <c r="B3073" s="76"/>
    </row>
    <row r="3074" customHeight="true" spans="1:2">
      <c r="A3074" s="72"/>
      <c r="B3074" s="76"/>
    </row>
    <row r="3075" customHeight="true" spans="1:2">
      <c r="A3075" s="72"/>
      <c r="B3075" s="76"/>
    </row>
    <row r="3076" customHeight="true" spans="1:2">
      <c r="A3076" s="72"/>
      <c r="B3076" s="76"/>
    </row>
    <row r="3077" customHeight="true" spans="1:2">
      <c r="A3077" s="72"/>
      <c r="B3077" s="76"/>
    </row>
    <row r="3078" customHeight="true" spans="1:2">
      <c r="A3078" s="72"/>
      <c r="B3078" s="76"/>
    </row>
    <row r="3079" customHeight="true" spans="1:2">
      <c r="A3079" s="72"/>
      <c r="B3079" s="76"/>
    </row>
    <row r="3080" customHeight="true" spans="1:2">
      <c r="A3080" s="72"/>
      <c r="B3080" s="76"/>
    </row>
    <row r="3081" customHeight="true" spans="1:2">
      <c r="A3081" s="72"/>
      <c r="B3081" s="76"/>
    </row>
    <row r="3082" customHeight="true" spans="1:2">
      <c r="A3082" s="72"/>
      <c r="B3082" s="76"/>
    </row>
    <row r="3083" customHeight="true" spans="1:2">
      <c r="A3083" s="72"/>
      <c r="B3083" s="76"/>
    </row>
    <row r="3084" customHeight="true" spans="1:2">
      <c r="A3084" s="72"/>
      <c r="B3084" s="76"/>
    </row>
    <row r="3085" customHeight="true" spans="1:2">
      <c r="A3085" s="72"/>
      <c r="B3085" s="76"/>
    </row>
    <row r="3086" customHeight="true" spans="1:2">
      <c r="A3086" s="72"/>
      <c r="B3086" s="76"/>
    </row>
    <row r="3087" customHeight="true" spans="1:2">
      <c r="A3087" s="72"/>
      <c r="B3087" s="76"/>
    </row>
    <row r="3088" customHeight="true" spans="1:2">
      <c r="A3088" s="72"/>
      <c r="B3088" s="76"/>
    </row>
    <row r="3089" customHeight="true" spans="1:2">
      <c r="A3089" s="72"/>
      <c r="B3089" s="76"/>
    </row>
    <row r="3090" customHeight="true" spans="1:2">
      <c r="A3090" s="72"/>
      <c r="B3090" s="76"/>
    </row>
    <row r="3091" customHeight="true" spans="1:2">
      <c r="A3091" s="72"/>
      <c r="B3091" s="76"/>
    </row>
    <row r="3092" customHeight="true" spans="1:2">
      <c r="A3092" s="72"/>
      <c r="B3092" s="76"/>
    </row>
    <row r="3093" customHeight="true" spans="1:2">
      <c r="A3093" s="72"/>
      <c r="B3093" s="76"/>
    </row>
    <row r="3094" customHeight="true" spans="1:2">
      <c r="A3094" s="72"/>
      <c r="B3094" s="76"/>
    </row>
    <row r="3095" customHeight="true" spans="1:2">
      <c r="A3095" s="72"/>
      <c r="B3095" s="76"/>
    </row>
    <row r="3096" customHeight="true" spans="1:2">
      <c r="A3096" s="72"/>
      <c r="B3096" s="76"/>
    </row>
    <row r="3097" customHeight="true" spans="1:2">
      <c r="A3097" s="72"/>
      <c r="B3097" s="76"/>
    </row>
    <row r="3098" customHeight="true" spans="1:2">
      <c r="A3098" s="72"/>
      <c r="B3098" s="76"/>
    </row>
    <row r="3099" customHeight="true" spans="1:2">
      <c r="A3099" s="72"/>
      <c r="B3099" s="76"/>
    </row>
    <row r="3100" customHeight="true" spans="1:2">
      <c r="A3100" s="72"/>
      <c r="B3100" s="76"/>
    </row>
    <row r="3101" customHeight="true" spans="1:2">
      <c r="A3101" s="72"/>
      <c r="B3101" s="76"/>
    </row>
    <row r="3102" customHeight="true" spans="1:2">
      <c r="A3102" s="72"/>
      <c r="B3102" s="76"/>
    </row>
    <row r="3103" customHeight="true" spans="1:2">
      <c r="A3103" s="72"/>
      <c r="B3103" s="76"/>
    </row>
    <row r="3104" customHeight="true" spans="1:2">
      <c r="A3104" s="72"/>
      <c r="B3104" s="76"/>
    </row>
    <row r="3105" customHeight="true" spans="1:2">
      <c r="A3105" s="72"/>
      <c r="B3105" s="76"/>
    </row>
    <row r="3106" customHeight="true" spans="1:2">
      <c r="A3106" s="72"/>
      <c r="B3106" s="76"/>
    </row>
    <row r="3107" customHeight="true" spans="1:2">
      <c r="A3107" s="72"/>
      <c r="B3107" s="76"/>
    </row>
    <row r="3108" customHeight="true" spans="1:2">
      <c r="A3108" s="72"/>
      <c r="B3108" s="76"/>
    </row>
    <row r="3109" customHeight="true" spans="1:2">
      <c r="A3109" s="72"/>
      <c r="B3109" s="76"/>
    </row>
    <row r="3110" customHeight="true" spans="1:2">
      <c r="A3110" s="72"/>
      <c r="B3110" s="76"/>
    </row>
    <row r="3111" customHeight="true" spans="1:2">
      <c r="A3111" s="72"/>
      <c r="B3111" s="76"/>
    </row>
    <row r="3112" customHeight="true" spans="1:2">
      <c r="A3112" s="72"/>
      <c r="B3112" s="76"/>
    </row>
    <row r="3113" customHeight="true" spans="1:2">
      <c r="A3113" s="72"/>
      <c r="B3113" s="76"/>
    </row>
    <row r="3114" customHeight="true" spans="1:2">
      <c r="A3114" s="72"/>
      <c r="B3114" s="76"/>
    </row>
    <row r="3115" customHeight="true" spans="1:2">
      <c r="A3115" s="72"/>
      <c r="B3115" s="76"/>
    </row>
    <row r="3116" customHeight="true" spans="1:2">
      <c r="A3116" s="72"/>
      <c r="B3116" s="76"/>
    </row>
    <row r="3117" customHeight="true" spans="1:2">
      <c r="A3117" s="72"/>
      <c r="B3117" s="76"/>
    </row>
    <row r="3118" customHeight="true" spans="1:2">
      <c r="A3118" s="72"/>
      <c r="B3118" s="76"/>
    </row>
    <row r="3119" customHeight="true" spans="1:2">
      <c r="A3119" s="72"/>
      <c r="B3119" s="76"/>
    </row>
    <row r="3120" customHeight="true" spans="1:2">
      <c r="A3120" s="72"/>
      <c r="B3120" s="76"/>
    </row>
    <row r="3121" customHeight="true" spans="1:2">
      <c r="A3121" s="72"/>
      <c r="B3121" s="76"/>
    </row>
    <row r="3122" customHeight="true" spans="1:2">
      <c r="A3122" s="72"/>
      <c r="B3122" s="76"/>
    </row>
    <row r="3123" customHeight="true" spans="1:2">
      <c r="A3123" s="72"/>
      <c r="B3123" s="76"/>
    </row>
    <row r="3124" customHeight="true" spans="1:2">
      <c r="A3124" s="72"/>
      <c r="B3124" s="76"/>
    </row>
    <row r="3125" customHeight="true" spans="1:2">
      <c r="A3125" s="72"/>
      <c r="B3125" s="76"/>
    </row>
    <row r="3126" customHeight="true" spans="1:2">
      <c r="A3126" s="72"/>
      <c r="B3126" s="76"/>
    </row>
    <row r="3127" customHeight="true" spans="1:2">
      <c r="A3127" s="72"/>
      <c r="B3127" s="76"/>
    </row>
    <row r="3128" customHeight="true" spans="1:2">
      <c r="A3128" s="72"/>
      <c r="B3128" s="76"/>
    </row>
    <row r="3129" customHeight="true" spans="1:2">
      <c r="A3129" s="72"/>
      <c r="B3129" s="76"/>
    </row>
    <row r="3130" customHeight="true" spans="1:2">
      <c r="A3130" s="72"/>
      <c r="B3130" s="76"/>
    </row>
    <row r="3131" customHeight="true" spans="1:2">
      <c r="A3131" s="72"/>
      <c r="B3131" s="76"/>
    </row>
    <row r="3132" customHeight="true" spans="1:2">
      <c r="A3132" s="72"/>
      <c r="B3132" s="76"/>
    </row>
    <row r="3133" customHeight="true" spans="1:2">
      <c r="A3133" s="72"/>
      <c r="B3133" s="76"/>
    </row>
    <row r="3134" customHeight="true" spans="1:2">
      <c r="A3134" s="72"/>
      <c r="B3134" s="76"/>
    </row>
    <row r="3135" customHeight="true" spans="1:2">
      <c r="A3135" s="72"/>
      <c r="B3135" s="76"/>
    </row>
    <row r="3136" customHeight="true" spans="1:2">
      <c r="A3136" s="72"/>
      <c r="B3136" s="76"/>
    </row>
    <row r="3137" customHeight="true" spans="1:2">
      <c r="A3137" s="72"/>
      <c r="B3137" s="76"/>
    </row>
    <row r="3138" customHeight="true" spans="1:2">
      <c r="A3138" s="72"/>
      <c r="B3138" s="76"/>
    </row>
    <row r="3139" customHeight="true" spans="1:2">
      <c r="A3139" s="72"/>
      <c r="B3139" s="76"/>
    </row>
    <row r="3140" customHeight="true" spans="1:2">
      <c r="A3140" s="72"/>
      <c r="B3140" s="76"/>
    </row>
    <row r="3141" customHeight="true" spans="1:2">
      <c r="A3141" s="72"/>
      <c r="B3141" s="76"/>
    </row>
    <row r="3142" customHeight="true" spans="1:2">
      <c r="A3142" s="72"/>
      <c r="B3142" s="76"/>
    </row>
    <row r="3143" customHeight="true" spans="1:2">
      <c r="A3143" s="72"/>
      <c r="B3143" s="76"/>
    </row>
    <row r="3144" customHeight="true" spans="1:2">
      <c r="A3144" s="72"/>
      <c r="B3144" s="76"/>
    </row>
    <row r="3145" customHeight="true" spans="1:2">
      <c r="A3145" s="72"/>
      <c r="B3145" s="76"/>
    </row>
    <row r="3146" customHeight="true" spans="1:2">
      <c r="A3146" s="72"/>
      <c r="B3146" s="76"/>
    </row>
    <row r="3147" customHeight="true" spans="1:2">
      <c r="A3147" s="72"/>
      <c r="B3147" s="76"/>
    </row>
    <row r="3148" customHeight="true" spans="1:2">
      <c r="A3148" s="72"/>
      <c r="B3148" s="76"/>
    </row>
    <row r="3149" customHeight="true" spans="1:2">
      <c r="A3149" s="72"/>
      <c r="B3149" s="76"/>
    </row>
    <row r="3150" customHeight="true" spans="1:2">
      <c r="A3150" s="72"/>
      <c r="B3150" s="76"/>
    </row>
    <row r="3151" customHeight="true" spans="1:2">
      <c r="A3151" s="72"/>
      <c r="B3151" s="76"/>
    </row>
    <row r="3152" customHeight="true" spans="1:2">
      <c r="A3152" s="72"/>
      <c r="B3152" s="76"/>
    </row>
    <row r="3153" customHeight="true" spans="1:2">
      <c r="A3153" s="72"/>
      <c r="B3153" s="76"/>
    </row>
    <row r="3154" customHeight="true" spans="1:2">
      <c r="A3154" s="72"/>
      <c r="B3154" s="76"/>
    </row>
    <row r="3155" customHeight="true" spans="1:2">
      <c r="A3155" s="72"/>
      <c r="B3155" s="76"/>
    </row>
    <row r="3156" customHeight="true" spans="1:2">
      <c r="A3156" s="72"/>
      <c r="B3156" s="76"/>
    </row>
    <row r="3157" customHeight="true" spans="1:2">
      <c r="A3157" s="72"/>
      <c r="B3157" s="76"/>
    </row>
    <row r="3158" customHeight="true" spans="1:2">
      <c r="A3158" s="72"/>
      <c r="B3158" s="76"/>
    </row>
    <row r="3159" customHeight="true" spans="1:2">
      <c r="A3159" s="72"/>
      <c r="B3159" s="76"/>
    </row>
    <row r="3160" customHeight="true" spans="1:2">
      <c r="A3160" s="72"/>
      <c r="B3160" s="76"/>
    </row>
    <row r="3161" customHeight="true" spans="1:2">
      <c r="A3161" s="72"/>
      <c r="B3161" s="76"/>
    </row>
    <row r="3162" customHeight="true" spans="1:2">
      <c r="A3162" s="72"/>
      <c r="B3162" s="76"/>
    </row>
    <row r="3163" customHeight="true" spans="1:2">
      <c r="A3163" s="72"/>
      <c r="B3163" s="76"/>
    </row>
    <row r="3164" customHeight="true" spans="1:2">
      <c r="A3164" s="72"/>
      <c r="B3164" s="76"/>
    </row>
    <row r="3165" customHeight="true" spans="1:2">
      <c r="A3165" s="72"/>
      <c r="B3165" s="76"/>
    </row>
    <row r="3166" customHeight="true" spans="1:2">
      <c r="A3166" s="72"/>
      <c r="B3166" s="76"/>
    </row>
    <row r="3167" customHeight="true" spans="1:2">
      <c r="A3167" s="72"/>
      <c r="B3167" s="76"/>
    </row>
    <row r="3168" customHeight="true" spans="1:2">
      <c r="A3168" s="72"/>
      <c r="B3168" s="76"/>
    </row>
    <row r="3169" customHeight="true" spans="1:2">
      <c r="A3169" s="72"/>
      <c r="B3169" s="76"/>
    </row>
    <row r="3170" customHeight="true" spans="1:2">
      <c r="A3170" s="72"/>
      <c r="B3170" s="76"/>
    </row>
    <row r="3171" customHeight="true" spans="1:2">
      <c r="A3171" s="72"/>
      <c r="B3171" s="76"/>
    </row>
    <row r="3172" customHeight="true" spans="1:2">
      <c r="A3172" s="72"/>
      <c r="B3172" s="76"/>
    </row>
    <row r="3173" customHeight="true" spans="1:2">
      <c r="A3173" s="72"/>
      <c r="B3173" s="76"/>
    </row>
    <row r="3174" customHeight="true" spans="1:2">
      <c r="A3174" s="72"/>
      <c r="B3174" s="76"/>
    </row>
    <row r="3175" customHeight="true" spans="1:2">
      <c r="A3175" s="72"/>
      <c r="B3175" s="76"/>
    </row>
    <row r="3176" customHeight="true" spans="1:2">
      <c r="A3176" s="72"/>
      <c r="B3176" s="76"/>
    </row>
    <row r="3177" customHeight="true" spans="1:2">
      <c r="A3177" s="72"/>
      <c r="B3177" s="76"/>
    </row>
    <row r="3178" customHeight="true" spans="1:2">
      <c r="A3178" s="72"/>
      <c r="B3178" s="76"/>
    </row>
    <row r="3179" customHeight="true" spans="1:2">
      <c r="A3179" s="72"/>
      <c r="B3179" s="76"/>
    </row>
    <row r="3180" customHeight="true" spans="1:2">
      <c r="A3180" s="72"/>
      <c r="B3180" s="76"/>
    </row>
    <row r="3181" customHeight="true" spans="1:2">
      <c r="A3181" s="72"/>
      <c r="B3181" s="76"/>
    </row>
    <row r="3182" customHeight="true" spans="1:2">
      <c r="A3182" s="72"/>
      <c r="B3182" s="76"/>
    </row>
    <row r="3183" customHeight="true" spans="1:2">
      <c r="A3183" s="72"/>
      <c r="B3183" s="76"/>
    </row>
    <row r="3184" customHeight="true" spans="1:2">
      <c r="A3184" s="72"/>
      <c r="B3184" s="76"/>
    </row>
    <row r="3185" customHeight="true" spans="1:2">
      <c r="A3185" s="72"/>
      <c r="B3185" s="76"/>
    </row>
    <row r="3186" customHeight="true" spans="1:2">
      <c r="A3186" s="72"/>
      <c r="B3186" s="76"/>
    </row>
    <row r="3187" customHeight="true" spans="1:2">
      <c r="A3187" s="72"/>
      <c r="B3187" s="76"/>
    </row>
    <row r="3188" customHeight="true" spans="1:2">
      <c r="A3188" s="72"/>
      <c r="B3188" s="76"/>
    </row>
    <row r="3189" customHeight="true" spans="1:2">
      <c r="A3189" s="72"/>
      <c r="B3189" s="76"/>
    </row>
    <row r="3190" customHeight="true" spans="1:2">
      <c r="A3190" s="72"/>
      <c r="B3190" s="76"/>
    </row>
    <row r="3191" customHeight="true" spans="1:2">
      <c r="A3191" s="72"/>
      <c r="B3191" s="76"/>
    </row>
    <row r="3192" customHeight="true" spans="1:2">
      <c r="A3192" s="72"/>
      <c r="B3192" s="76"/>
    </row>
    <row r="3193" customHeight="true" spans="1:2">
      <c r="A3193" s="72"/>
      <c r="B3193" s="76"/>
    </row>
    <row r="3194" customHeight="true" spans="1:2">
      <c r="A3194" s="72"/>
      <c r="B3194" s="76"/>
    </row>
    <row r="3195" customHeight="true" spans="1:2">
      <c r="A3195" s="72"/>
      <c r="B3195" s="76"/>
    </row>
    <row r="3196" customHeight="true" spans="1:2">
      <c r="A3196" s="72"/>
      <c r="B3196" s="76"/>
    </row>
    <row r="3197" customHeight="true" spans="1:2">
      <c r="A3197" s="72"/>
      <c r="B3197" s="76"/>
    </row>
    <row r="3198" customHeight="true" spans="1:2">
      <c r="A3198" s="72"/>
      <c r="B3198" s="76"/>
    </row>
    <row r="3199" customHeight="true" spans="1:2">
      <c r="A3199" s="72"/>
      <c r="B3199" s="76"/>
    </row>
    <row r="3200" customHeight="true" spans="1:2">
      <c r="A3200" s="72"/>
      <c r="B3200" s="76"/>
    </row>
    <row r="3201" customHeight="true" spans="1:2">
      <c r="A3201" s="72"/>
      <c r="B3201" s="76"/>
    </row>
    <row r="3202" customHeight="true" spans="1:2">
      <c r="A3202" s="72"/>
      <c r="B3202" s="76"/>
    </row>
    <row r="3203" customHeight="true" spans="1:2">
      <c r="A3203" s="72"/>
      <c r="B3203" s="76"/>
    </row>
    <row r="3204" customHeight="true" spans="1:2">
      <c r="A3204" s="72"/>
      <c r="B3204" s="76"/>
    </row>
    <row r="3205" customHeight="true" spans="1:2">
      <c r="A3205" s="72"/>
      <c r="B3205" s="76"/>
    </row>
    <row r="3206" customHeight="true" spans="1:2">
      <c r="A3206" s="72"/>
      <c r="B3206" s="76"/>
    </row>
    <row r="3207" customHeight="true" spans="1:2">
      <c r="A3207" s="72"/>
      <c r="B3207" s="76"/>
    </row>
    <row r="3208" customHeight="true" spans="1:2">
      <c r="A3208" s="72"/>
      <c r="B3208" s="76"/>
    </row>
    <row r="3209" customHeight="true" spans="1:2">
      <c r="A3209" s="72"/>
      <c r="B3209" s="76"/>
    </row>
    <row r="3210" customHeight="true" spans="1:2">
      <c r="A3210" s="72"/>
      <c r="B3210" s="76"/>
    </row>
    <row r="3211" customHeight="true" spans="1:2">
      <c r="A3211" s="72"/>
      <c r="B3211" s="76"/>
    </row>
    <row r="3212" customHeight="true" spans="1:2">
      <c r="A3212" s="72"/>
      <c r="B3212" s="76"/>
    </row>
    <row r="3213" customHeight="true" spans="1:2">
      <c r="A3213" s="72"/>
      <c r="B3213" s="76"/>
    </row>
    <row r="3214" customHeight="true" spans="1:2">
      <c r="A3214" s="72"/>
      <c r="B3214" s="76"/>
    </row>
    <row r="3215" customHeight="true" spans="1:2">
      <c r="A3215" s="72"/>
      <c r="B3215" s="76"/>
    </row>
    <row r="3216" customHeight="true" spans="1:2">
      <c r="A3216" s="72"/>
      <c r="B3216" s="76"/>
    </row>
    <row r="3217" customHeight="true" spans="1:2">
      <c r="A3217" s="72"/>
      <c r="B3217" s="76"/>
    </row>
    <row r="3218" customHeight="true" spans="1:2">
      <c r="A3218" s="72"/>
      <c r="B3218" s="76"/>
    </row>
    <row r="3219" customHeight="true" spans="1:2">
      <c r="A3219" s="72"/>
      <c r="B3219" s="76"/>
    </row>
    <row r="3220" customHeight="true" spans="1:2">
      <c r="A3220" s="72"/>
      <c r="B3220" s="76"/>
    </row>
    <row r="3221" customHeight="true" spans="1:2">
      <c r="A3221" s="72"/>
      <c r="B3221" s="76"/>
    </row>
    <row r="3222" customHeight="true" spans="1:2">
      <c r="A3222" s="72"/>
      <c r="B3222" s="76"/>
    </row>
    <row r="3223" customHeight="true" spans="1:2">
      <c r="A3223" s="72"/>
      <c r="B3223" s="76"/>
    </row>
    <row r="3224" customHeight="true" spans="1:2">
      <c r="A3224" s="72"/>
      <c r="B3224" s="76"/>
    </row>
    <row r="3225" customHeight="true" spans="1:2">
      <c r="A3225" s="72"/>
      <c r="B3225" s="76"/>
    </row>
    <row r="3226" customHeight="true" spans="1:2">
      <c r="A3226" s="72"/>
      <c r="B3226" s="76"/>
    </row>
    <row r="3227" customHeight="true" spans="1:2">
      <c r="A3227" s="72"/>
      <c r="B3227" s="76"/>
    </row>
    <row r="3228" customHeight="true" spans="1:2">
      <c r="A3228" s="72"/>
      <c r="B3228" s="76"/>
    </row>
    <row r="3229" customHeight="true" spans="1:2">
      <c r="A3229" s="72"/>
      <c r="B3229" s="76"/>
    </row>
    <row r="3230" customHeight="true" spans="1:2">
      <c r="A3230" s="72"/>
      <c r="B3230" s="76"/>
    </row>
    <row r="3231" customHeight="true" spans="1:2">
      <c r="A3231" s="72"/>
      <c r="B3231" s="76"/>
    </row>
    <row r="3232" customHeight="true" spans="1:2">
      <c r="A3232" s="72"/>
      <c r="B3232" s="76"/>
    </row>
    <row r="3233" customHeight="true" spans="1:2">
      <c r="A3233" s="72"/>
      <c r="B3233" s="76"/>
    </row>
    <row r="3234" customHeight="true" spans="1:2">
      <c r="A3234" s="72"/>
      <c r="B3234" s="76"/>
    </row>
    <row r="3235" customHeight="true" spans="1:2">
      <c r="A3235" s="72"/>
      <c r="B3235" s="76"/>
    </row>
    <row r="3236" customHeight="true" spans="1:2">
      <c r="A3236" s="72"/>
      <c r="B3236" s="76"/>
    </row>
    <row r="3237" customHeight="true" spans="1:2">
      <c r="A3237" s="72"/>
      <c r="B3237" s="76"/>
    </row>
    <row r="3238" customHeight="true" spans="1:2">
      <c r="A3238" s="72"/>
      <c r="B3238" s="76"/>
    </row>
    <row r="3239" customHeight="true" spans="1:2">
      <c r="A3239" s="72"/>
      <c r="B3239" s="76"/>
    </row>
    <row r="3240" customHeight="true" spans="1:2">
      <c r="A3240" s="72"/>
      <c r="B3240" s="76"/>
    </row>
    <row r="3241" customHeight="true" spans="1:2">
      <c r="A3241" s="72"/>
      <c r="B3241" s="76"/>
    </row>
    <row r="3242" customHeight="true" spans="1:2">
      <c r="A3242" s="72"/>
      <c r="B3242" s="76"/>
    </row>
    <row r="3243" customHeight="true" spans="1:2">
      <c r="A3243" s="72"/>
      <c r="B3243" s="76"/>
    </row>
    <row r="3244" customHeight="true" spans="1:2">
      <c r="A3244" s="72"/>
      <c r="B3244" s="76"/>
    </row>
    <row r="3245" customHeight="true" spans="1:2">
      <c r="A3245" s="72"/>
      <c r="B3245" s="76"/>
    </row>
    <row r="3246" customHeight="true" spans="1:2">
      <c r="A3246" s="72"/>
      <c r="B3246" s="76"/>
    </row>
    <row r="3247" customHeight="true" spans="1:2">
      <c r="A3247" s="72"/>
      <c r="B3247" s="76"/>
    </row>
    <row r="3248" customHeight="true" spans="1:2">
      <c r="A3248" s="72"/>
      <c r="B3248" s="76"/>
    </row>
    <row r="3249" customHeight="true" spans="1:2">
      <c r="A3249" s="72"/>
      <c r="B3249" s="76"/>
    </row>
    <row r="3250" customHeight="true" spans="1:2">
      <c r="A3250" s="72"/>
      <c r="B3250" s="76"/>
    </row>
    <row r="3251" customHeight="true" spans="1:2">
      <c r="A3251" s="72"/>
      <c r="B3251" s="76"/>
    </row>
    <row r="3252" customHeight="true" spans="1:2">
      <c r="A3252" s="72"/>
      <c r="B3252" s="76"/>
    </row>
    <row r="3253" customHeight="true" spans="1:2">
      <c r="A3253" s="72"/>
      <c r="B3253" s="76"/>
    </row>
    <row r="3254" customHeight="true" spans="1:2">
      <c r="A3254" s="72"/>
      <c r="B3254" s="76"/>
    </row>
    <row r="3255" customHeight="true" spans="1:2">
      <c r="A3255" s="72"/>
      <c r="B3255" s="76"/>
    </row>
    <row r="3256" customHeight="true" spans="1:2">
      <c r="A3256" s="72"/>
      <c r="B3256" s="76"/>
    </row>
    <row r="3257" customHeight="true" spans="1:2">
      <c r="A3257" s="72"/>
      <c r="B3257" s="76"/>
    </row>
    <row r="3258" customHeight="true" spans="1:2">
      <c r="A3258" s="72"/>
      <c r="B3258" s="76"/>
    </row>
    <row r="3259" customHeight="true" spans="1:2">
      <c r="A3259" s="72"/>
      <c r="B3259" s="76"/>
    </row>
    <row r="3260" customHeight="true" spans="1:2">
      <c r="A3260" s="72"/>
      <c r="B3260" s="76"/>
    </row>
    <row r="3261" customHeight="true" spans="1:2">
      <c r="A3261" s="72"/>
      <c r="B3261" s="76"/>
    </row>
    <row r="3262" customHeight="true" spans="1:2">
      <c r="A3262" s="72"/>
      <c r="B3262" s="76"/>
    </row>
    <row r="3263" customHeight="true" spans="1:2">
      <c r="A3263" s="72"/>
      <c r="B3263" s="76"/>
    </row>
    <row r="3264" customHeight="true" spans="1:2">
      <c r="A3264" s="72"/>
      <c r="B3264" s="76"/>
    </row>
    <row r="3265" customHeight="true" spans="1:2">
      <c r="A3265" s="72"/>
      <c r="B3265" s="76"/>
    </row>
    <row r="3266" customHeight="true" spans="1:2">
      <c r="A3266" s="72"/>
      <c r="B3266" s="76"/>
    </row>
    <row r="3267" customHeight="true" spans="1:2">
      <c r="A3267" s="72"/>
      <c r="B3267" s="76"/>
    </row>
    <row r="3268" customHeight="true" spans="1:2">
      <c r="A3268" s="72"/>
      <c r="B3268" s="76"/>
    </row>
    <row r="3269" customHeight="true" spans="1:2">
      <c r="A3269" s="72"/>
      <c r="B3269" s="76"/>
    </row>
    <row r="3270" customHeight="true" spans="1:2">
      <c r="A3270" s="72"/>
      <c r="B3270" s="76"/>
    </row>
    <row r="3271" customHeight="true" spans="1:2">
      <c r="A3271" s="72"/>
      <c r="B3271" s="76"/>
    </row>
    <row r="3272" customHeight="true" spans="1:2">
      <c r="A3272" s="72"/>
      <c r="B3272" s="76"/>
    </row>
    <row r="3273" customHeight="true" spans="1:2">
      <c r="A3273" s="72"/>
      <c r="B3273" s="76"/>
    </row>
    <row r="3274" customHeight="true" spans="1:2">
      <c r="A3274" s="72"/>
      <c r="B3274" s="76"/>
    </row>
    <row r="3275" customHeight="true" spans="1:2">
      <c r="A3275" s="72"/>
      <c r="B3275" s="76"/>
    </row>
    <row r="3276" customHeight="true" spans="1:2">
      <c r="A3276" s="72"/>
      <c r="B3276" s="76"/>
    </row>
    <row r="3277" customHeight="true" spans="1:2">
      <c r="A3277" s="72"/>
      <c r="B3277" s="76"/>
    </row>
    <row r="3278" customHeight="true" spans="1:2">
      <c r="A3278" s="72"/>
      <c r="B3278" s="76"/>
    </row>
    <row r="3279" customHeight="true" spans="1:2">
      <c r="A3279" s="72"/>
      <c r="B3279" s="76"/>
    </row>
    <row r="3280" customHeight="true" spans="1:2">
      <c r="A3280" s="72"/>
      <c r="B3280" s="76"/>
    </row>
    <row r="3281" customHeight="true" spans="1:2">
      <c r="A3281" s="72"/>
      <c r="B3281" s="76"/>
    </row>
    <row r="3282" customHeight="true" spans="1:2">
      <c r="A3282" s="72"/>
      <c r="B3282" s="76"/>
    </row>
    <row r="3283" customHeight="true" spans="1:2">
      <c r="A3283" s="72"/>
      <c r="B3283" s="76"/>
    </row>
    <row r="3284" customHeight="true" spans="1:2">
      <c r="A3284" s="72"/>
      <c r="B3284" s="76"/>
    </row>
    <row r="3285" customHeight="true" spans="1:2">
      <c r="A3285" s="72"/>
      <c r="B3285" s="76"/>
    </row>
    <row r="3286" customHeight="true" spans="1:2">
      <c r="A3286" s="72"/>
      <c r="B3286" s="76"/>
    </row>
    <row r="3287" customHeight="true" spans="1:2">
      <c r="A3287" s="72"/>
      <c r="B3287" s="76"/>
    </row>
    <row r="3288" customHeight="true" spans="1:2">
      <c r="A3288" s="72"/>
      <c r="B3288" s="76"/>
    </row>
    <row r="3289" customHeight="true" spans="1:2">
      <c r="A3289" s="72"/>
      <c r="B3289" s="76"/>
    </row>
    <row r="3290" customHeight="true" spans="1:2">
      <c r="A3290" s="72"/>
      <c r="B3290" s="76"/>
    </row>
    <row r="3291" customHeight="true" spans="1:2">
      <c r="A3291" s="72"/>
      <c r="B3291" s="76"/>
    </row>
    <row r="3292" customHeight="true" spans="1:2">
      <c r="A3292" s="72"/>
      <c r="B3292" s="76"/>
    </row>
    <row r="3293" customHeight="true" spans="1:2">
      <c r="A3293" s="72"/>
      <c r="B3293" s="76"/>
    </row>
    <row r="3294" customHeight="true" spans="1:2">
      <c r="A3294" s="72"/>
      <c r="B3294" s="76"/>
    </row>
    <row r="3295" customHeight="true" spans="1:2">
      <c r="A3295" s="72"/>
      <c r="B3295" s="76"/>
    </row>
    <row r="3296" customHeight="true" spans="1:2">
      <c r="A3296" s="72"/>
      <c r="B3296" s="76"/>
    </row>
    <row r="3297" customHeight="true" spans="1:2">
      <c r="A3297" s="72"/>
      <c r="B3297" s="76"/>
    </row>
    <row r="3298" customHeight="true" spans="1:2">
      <c r="A3298" s="72"/>
      <c r="B3298" s="76"/>
    </row>
    <row r="3299" customHeight="true" spans="1:2">
      <c r="A3299" s="72"/>
      <c r="B3299" s="76"/>
    </row>
    <row r="3300" customHeight="true" spans="1:2">
      <c r="A3300" s="72"/>
      <c r="B3300" s="76"/>
    </row>
    <row r="3301" customHeight="true" spans="1:2">
      <c r="A3301" s="72"/>
      <c r="B3301" s="76"/>
    </row>
    <row r="3302" customHeight="true" spans="1:2">
      <c r="A3302" s="72"/>
      <c r="B3302" s="76"/>
    </row>
    <row r="3303" customHeight="true" spans="1:2">
      <c r="A3303" s="72"/>
      <c r="B3303" s="76"/>
    </row>
    <row r="3304" customHeight="true" spans="1:2">
      <c r="A3304" s="72"/>
      <c r="B3304" s="76"/>
    </row>
    <row r="3305" customHeight="true" spans="1:2">
      <c r="A3305" s="72"/>
      <c r="B3305" s="76"/>
    </row>
    <row r="3306" customHeight="true" spans="1:2">
      <c r="A3306" s="72"/>
      <c r="B3306" s="76"/>
    </row>
    <row r="3307" customHeight="true" spans="1:2">
      <c r="A3307" s="72"/>
      <c r="B3307" s="76"/>
    </row>
    <row r="3308" customHeight="true" spans="1:2">
      <c r="A3308" s="72"/>
      <c r="B3308" s="76"/>
    </row>
    <row r="3309" customHeight="true" spans="1:2">
      <c r="A3309" s="72"/>
      <c r="B3309" s="76"/>
    </row>
    <row r="3310" customHeight="true" spans="1:2">
      <c r="A3310" s="72"/>
      <c r="B3310" s="76"/>
    </row>
    <row r="3311" customHeight="true" spans="1:2">
      <c r="A3311" s="72"/>
      <c r="B3311" s="76"/>
    </row>
    <row r="3312" customHeight="true" spans="1:2">
      <c r="A3312" s="72"/>
      <c r="B3312" s="76"/>
    </row>
    <row r="3313" customHeight="true" spans="1:2">
      <c r="A3313" s="72"/>
      <c r="B3313" s="76"/>
    </row>
    <row r="3314" customHeight="true" spans="1:2">
      <c r="A3314" s="72"/>
      <c r="B3314" s="76"/>
    </row>
    <row r="3315" customHeight="true" spans="1:2">
      <c r="A3315" s="72"/>
      <c r="B3315" s="76"/>
    </row>
    <row r="3316" customHeight="true" spans="1:2">
      <c r="A3316" s="72"/>
      <c r="B3316" s="76"/>
    </row>
    <row r="3317" customHeight="true" spans="1:2">
      <c r="A3317" s="72"/>
      <c r="B3317" s="76"/>
    </row>
    <row r="3318" customHeight="true" spans="1:2">
      <c r="A3318" s="72"/>
      <c r="B3318" s="76"/>
    </row>
    <row r="3319" customHeight="true" spans="1:2">
      <c r="A3319" s="72"/>
      <c r="B3319" s="76"/>
    </row>
    <row r="3320" customHeight="true" spans="1:2">
      <c r="A3320" s="72"/>
      <c r="B3320" s="76"/>
    </row>
    <row r="3321" customHeight="true" spans="1:2">
      <c r="A3321" s="72"/>
      <c r="B3321" s="76"/>
    </row>
    <row r="3322" customHeight="true" spans="1:2">
      <c r="A3322" s="72"/>
      <c r="B3322" s="76"/>
    </row>
    <row r="3323" customHeight="true" spans="1:2">
      <c r="A3323" s="72"/>
      <c r="B3323" s="76"/>
    </row>
    <row r="3324" customHeight="true" spans="1:2">
      <c r="A3324" s="72"/>
      <c r="B3324" s="76"/>
    </row>
    <row r="3325" customHeight="true" spans="1:2">
      <c r="A3325" s="72"/>
      <c r="B3325" s="76"/>
    </row>
    <row r="3326" customHeight="true" spans="1:2">
      <c r="A3326" s="72"/>
      <c r="B3326" s="76"/>
    </row>
    <row r="3327" customHeight="true" spans="1:2">
      <c r="A3327" s="72"/>
      <c r="B3327" s="76"/>
    </row>
    <row r="3328" customHeight="true" spans="1:2">
      <c r="A3328" s="72"/>
      <c r="B3328" s="76"/>
    </row>
    <row r="3329" customHeight="true" spans="1:2">
      <c r="A3329" s="72"/>
      <c r="B3329" s="76"/>
    </row>
    <row r="3330" customHeight="true" spans="1:2">
      <c r="A3330" s="72"/>
      <c r="B3330" s="76"/>
    </row>
    <row r="3331" customHeight="true" spans="1:2">
      <c r="A3331" s="72"/>
      <c r="B3331" s="76"/>
    </row>
    <row r="3332" customHeight="true" spans="1:2">
      <c r="A3332" s="72"/>
      <c r="B3332" s="76"/>
    </row>
    <row r="3333" customHeight="true" spans="1:2">
      <c r="A3333" s="72"/>
      <c r="B3333" s="76"/>
    </row>
    <row r="3334" customHeight="true" spans="1:2">
      <c r="A3334" s="72"/>
      <c r="B3334" s="76"/>
    </row>
    <row r="3335" customHeight="true" spans="1:2">
      <c r="A3335" s="72"/>
      <c r="B3335" s="76"/>
    </row>
    <row r="3336" customHeight="true" spans="1:2">
      <c r="A3336" s="72"/>
      <c r="B3336" s="76"/>
    </row>
    <row r="3337" customHeight="true" spans="1:2">
      <c r="A3337" s="72"/>
      <c r="B3337" s="76"/>
    </row>
    <row r="3338" customHeight="true" spans="1:2">
      <c r="A3338" s="72"/>
      <c r="B3338" s="76"/>
    </row>
    <row r="3339" customHeight="true" spans="1:2">
      <c r="A3339" s="72"/>
      <c r="B3339" s="76"/>
    </row>
    <row r="3340" customHeight="true" spans="1:2">
      <c r="A3340" s="72"/>
      <c r="B3340" s="76"/>
    </row>
    <row r="3341" customHeight="true" spans="1:2">
      <c r="A3341" s="72"/>
      <c r="B3341" s="76"/>
    </row>
    <row r="3342" customHeight="true" spans="1:2">
      <c r="A3342" s="72"/>
      <c r="B3342" s="76"/>
    </row>
    <row r="3343" customHeight="true" spans="1:2">
      <c r="A3343" s="72"/>
      <c r="B3343" s="76"/>
    </row>
    <row r="3344" customHeight="true" spans="1:2">
      <c r="A3344" s="72"/>
      <c r="B3344" s="76"/>
    </row>
    <row r="3345" customHeight="true" spans="1:2">
      <c r="A3345" s="72"/>
      <c r="B3345" s="76"/>
    </row>
    <row r="3346" customHeight="true" spans="1:2">
      <c r="A3346" s="72"/>
      <c r="B3346" s="76"/>
    </row>
    <row r="3347" customHeight="true" spans="1:2">
      <c r="A3347" s="72"/>
      <c r="B3347" s="76"/>
    </row>
    <row r="3348" customHeight="true" spans="1:2">
      <c r="A3348" s="72"/>
      <c r="B3348" s="76"/>
    </row>
    <row r="3349" customHeight="true" spans="1:2">
      <c r="A3349" s="72"/>
      <c r="B3349" s="76"/>
    </row>
    <row r="3350" customHeight="true" spans="1:2">
      <c r="A3350" s="72"/>
      <c r="B3350" s="76"/>
    </row>
    <row r="3351" customHeight="true" spans="1:2">
      <c r="A3351" s="72"/>
      <c r="B3351" s="76"/>
    </row>
    <row r="3352" customHeight="true" spans="1:2">
      <c r="A3352" s="72"/>
      <c r="B3352" s="76"/>
    </row>
    <row r="3353" customHeight="true" spans="1:2">
      <c r="A3353" s="72"/>
      <c r="B3353" s="76"/>
    </row>
    <row r="3354" customHeight="true" spans="1:2">
      <c r="A3354" s="72"/>
      <c r="B3354" s="76"/>
    </row>
    <row r="3355" customHeight="true" spans="1:2">
      <c r="A3355" s="72"/>
      <c r="B3355" s="76"/>
    </row>
    <row r="3356" customHeight="true" spans="1:2">
      <c r="A3356" s="72"/>
      <c r="B3356" s="76"/>
    </row>
    <row r="3357" customHeight="true" spans="1:2">
      <c r="A3357" s="72"/>
      <c r="B3357" s="76"/>
    </row>
    <row r="3358" customHeight="true" spans="1:2">
      <c r="A3358" s="72"/>
      <c r="B3358" s="76"/>
    </row>
    <row r="3359" customHeight="true" spans="1:2">
      <c r="A3359" s="72"/>
      <c r="B3359" s="76"/>
    </row>
    <row r="3360" customHeight="true" spans="1:2">
      <c r="A3360" s="72"/>
      <c r="B3360" s="76"/>
    </row>
    <row r="3361" customHeight="true" spans="1:2">
      <c r="A3361" s="72"/>
      <c r="B3361" s="76"/>
    </row>
    <row r="3362" customHeight="true" spans="1:2">
      <c r="A3362" s="72"/>
      <c r="B3362" s="76"/>
    </row>
    <row r="3363" customHeight="true" spans="1:2">
      <c r="A3363" s="72"/>
      <c r="B3363" s="76"/>
    </row>
    <row r="3364" customHeight="true" spans="1:2">
      <c r="A3364" s="72"/>
      <c r="B3364" s="76"/>
    </row>
    <row r="3365" customHeight="true" spans="1:2">
      <c r="A3365" s="72"/>
      <c r="B3365" s="76"/>
    </row>
    <row r="3366" customHeight="true" spans="1:2">
      <c r="A3366" s="72"/>
      <c r="B3366" s="76"/>
    </row>
    <row r="3367" customHeight="true" spans="1:2">
      <c r="A3367" s="72"/>
      <c r="B3367" s="76"/>
    </row>
    <row r="3368" customHeight="true" spans="1:2">
      <c r="A3368" s="72"/>
      <c r="B3368" s="76"/>
    </row>
    <row r="3369" customHeight="true" spans="1:2">
      <c r="A3369" s="72"/>
      <c r="B3369" s="76"/>
    </row>
    <row r="3370" customHeight="true" spans="1:2">
      <c r="A3370" s="72"/>
      <c r="B3370" s="76"/>
    </row>
    <row r="3371" customHeight="true" spans="1:2">
      <c r="A3371" s="72"/>
      <c r="B3371" s="76"/>
    </row>
    <row r="3372" customHeight="true" spans="1:2">
      <c r="A3372" s="72"/>
      <c r="B3372" s="76"/>
    </row>
    <row r="3373" customHeight="true" spans="1:2">
      <c r="A3373" s="72"/>
      <c r="B3373" s="76"/>
    </row>
    <row r="3374" customHeight="true" spans="1:2">
      <c r="A3374" s="72"/>
      <c r="B3374" s="76"/>
    </row>
    <row r="3375" customHeight="true" spans="1:2">
      <c r="A3375" s="72"/>
      <c r="B3375" s="76"/>
    </row>
    <row r="3376" customHeight="true" spans="1:2">
      <c r="A3376" s="72"/>
      <c r="B3376" s="76"/>
    </row>
    <row r="3377" customHeight="true" spans="1:2">
      <c r="A3377" s="72"/>
      <c r="B3377" s="76"/>
    </row>
    <row r="3378" customHeight="true" spans="1:2">
      <c r="A3378" s="72"/>
      <c r="B3378" s="76"/>
    </row>
    <row r="3379" customHeight="true" spans="1:2">
      <c r="A3379" s="72"/>
      <c r="B3379" s="76"/>
    </row>
    <row r="3380" customHeight="true" spans="1:2">
      <c r="A3380" s="72"/>
      <c r="B3380" s="76"/>
    </row>
    <row r="3381" customHeight="true" spans="1:2">
      <c r="A3381" s="72"/>
      <c r="B3381" s="76"/>
    </row>
    <row r="3382" customHeight="true" spans="1:2">
      <c r="A3382" s="72"/>
      <c r="B3382" s="76"/>
    </row>
    <row r="3383" customHeight="true" spans="1:2">
      <c r="A3383" s="72"/>
      <c r="B3383" s="76"/>
    </row>
    <row r="3384" customHeight="true" spans="1:2">
      <c r="A3384" s="72"/>
      <c r="B3384" s="76"/>
    </row>
    <row r="3385" customHeight="true" spans="1:2">
      <c r="A3385" s="72"/>
      <c r="B3385" s="76"/>
    </row>
    <row r="3386" customHeight="true" spans="1:2">
      <c r="A3386" s="72"/>
      <c r="B3386" s="76"/>
    </row>
    <row r="3387" customHeight="true" spans="1:2">
      <c r="A3387" s="72"/>
      <c r="B3387" s="76"/>
    </row>
    <row r="3388" customHeight="true" spans="1:2">
      <c r="A3388" s="72"/>
      <c r="B3388" s="76"/>
    </row>
    <row r="3389" customHeight="true" spans="1:2">
      <c r="A3389" s="72"/>
      <c r="B3389" s="76"/>
    </row>
    <row r="3390" customHeight="true" spans="1:2">
      <c r="A3390" s="72"/>
      <c r="B3390" s="76"/>
    </row>
    <row r="3391" customHeight="true" spans="1:2">
      <c r="A3391" s="72"/>
      <c r="B3391" s="76"/>
    </row>
    <row r="3392" customHeight="true" spans="1:2">
      <c r="A3392" s="72"/>
      <c r="B3392" s="76"/>
    </row>
    <row r="3393" customHeight="true" spans="1:2">
      <c r="A3393" s="72"/>
      <c r="B3393" s="76"/>
    </row>
    <row r="3394" customHeight="true" spans="1:2">
      <c r="A3394" s="72"/>
      <c r="B3394" s="76"/>
    </row>
    <row r="3395" customHeight="true" spans="1:2">
      <c r="A3395" s="72"/>
      <c r="B3395" s="76"/>
    </row>
    <row r="3396" customHeight="true" spans="1:2">
      <c r="A3396" s="72"/>
      <c r="B3396" s="76"/>
    </row>
    <row r="3397" customHeight="true" spans="1:2">
      <c r="A3397" s="72"/>
      <c r="B3397" s="76"/>
    </row>
    <row r="3398" customHeight="true" spans="1:2">
      <c r="A3398" s="72"/>
      <c r="B3398" s="76"/>
    </row>
    <row r="3399" customHeight="true" spans="1:2">
      <c r="A3399" s="72"/>
      <c r="B3399" s="76"/>
    </row>
    <row r="3400" customHeight="true" spans="1:2">
      <c r="A3400" s="72"/>
      <c r="B3400" s="76"/>
    </row>
    <row r="3401" customHeight="true" spans="1:2">
      <c r="A3401" s="72"/>
      <c r="B3401" s="76"/>
    </row>
    <row r="3402" customHeight="true" spans="1:2">
      <c r="A3402" s="72"/>
      <c r="B3402" s="76"/>
    </row>
    <row r="3403" customHeight="true" spans="1:2">
      <c r="A3403" s="72"/>
      <c r="B3403" s="76"/>
    </row>
    <row r="3404" customHeight="true" spans="1:2">
      <c r="A3404" s="72"/>
      <c r="B3404" s="76"/>
    </row>
    <row r="3405" customHeight="true" spans="1:2">
      <c r="A3405" s="72"/>
      <c r="B3405" s="76"/>
    </row>
    <row r="3406" customHeight="true" spans="1:2">
      <c r="A3406" s="72"/>
      <c r="B3406" s="76"/>
    </row>
    <row r="3407" customHeight="true" spans="1:2">
      <c r="A3407" s="72"/>
      <c r="B3407" s="76"/>
    </row>
    <row r="3408" customHeight="true" spans="1:2">
      <c r="A3408" s="72"/>
      <c r="B3408" s="76"/>
    </row>
    <row r="3409" customHeight="true" spans="1:2">
      <c r="A3409" s="72"/>
      <c r="B3409" s="76"/>
    </row>
    <row r="3410" customHeight="true" spans="1:2">
      <c r="A3410" s="72"/>
      <c r="B3410" s="76"/>
    </row>
    <row r="3411" customHeight="true" spans="1:2">
      <c r="A3411" s="72"/>
      <c r="B3411" s="76"/>
    </row>
    <row r="3412" customHeight="true" spans="1:2">
      <c r="A3412" s="72"/>
      <c r="B3412" s="76"/>
    </row>
    <row r="3413" customHeight="true" spans="1:2">
      <c r="A3413" s="72"/>
      <c r="B3413" s="76"/>
    </row>
    <row r="3414" customHeight="true" spans="1:2">
      <c r="A3414" s="72"/>
      <c r="B3414" s="76"/>
    </row>
    <row r="3415" customHeight="true" spans="1:2">
      <c r="A3415" s="72"/>
      <c r="B3415" s="76"/>
    </row>
    <row r="3416" customHeight="true" spans="1:2">
      <c r="A3416" s="72"/>
      <c r="B3416" s="76"/>
    </row>
    <row r="3417" customHeight="true" spans="1:2">
      <c r="A3417" s="72"/>
      <c r="B3417" s="76"/>
    </row>
    <row r="3418" customHeight="true" spans="1:2">
      <c r="A3418" s="72"/>
      <c r="B3418" s="76"/>
    </row>
    <row r="3419" customHeight="true" spans="1:2">
      <c r="A3419" s="72"/>
      <c r="B3419" s="76"/>
    </row>
    <row r="3420" customHeight="true" spans="1:2">
      <c r="A3420" s="72"/>
      <c r="B3420" s="76"/>
    </row>
    <row r="3421" customHeight="true" spans="1:2">
      <c r="A3421" s="72"/>
      <c r="B3421" s="76"/>
    </row>
    <row r="3422" customHeight="true" spans="1:2">
      <c r="A3422" s="72"/>
      <c r="B3422" s="76"/>
    </row>
    <row r="3423" customHeight="true" spans="1:2">
      <c r="A3423" s="72"/>
      <c r="B3423" s="76"/>
    </row>
    <row r="3424" customHeight="true" spans="1:2">
      <c r="A3424" s="72"/>
      <c r="B3424" s="76"/>
    </row>
    <row r="3425" customHeight="true" spans="1:2">
      <c r="A3425" s="72"/>
      <c r="B3425" s="76"/>
    </row>
    <row r="3426" customHeight="true" spans="1:2">
      <c r="A3426" s="72"/>
      <c r="B3426" s="76"/>
    </row>
    <row r="3427" customHeight="true" spans="1:2">
      <c r="A3427" s="72"/>
      <c r="B3427" s="76"/>
    </row>
    <row r="3428" customHeight="true" spans="1:2">
      <c r="A3428" s="72"/>
      <c r="B3428" s="76"/>
    </row>
    <row r="3429" customHeight="true" spans="1:2">
      <c r="A3429" s="72"/>
      <c r="B3429" s="76"/>
    </row>
    <row r="3430" customHeight="true" spans="1:2">
      <c r="A3430" s="72"/>
      <c r="B3430" s="76"/>
    </row>
    <row r="3431" customHeight="true" spans="1:2">
      <c r="A3431" s="72"/>
      <c r="B3431" s="76"/>
    </row>
    <row r="3432" customHeight="true" spans="1:2">
      <c r="A3432" s="72"/>
      <c r="B3432" s="76"/>
    </row>
    <row r="3433" customHeight="true" spans="1:2">
      <c r="A3433" s="72"/>
      <c r="B3433" s="76"/>
    </row>
    <row r="3434" customHeight="true" spans="1:2">
      <c r="A3434" s="72"/>
      <c r="B3434" s="76"/>
    </row>
    <row r="3435" customHeight="true" spans="1:2">
      <c r="A3435" s="72"/>
      <c r="B3435" s="76"/>
    </row>
    <row r="3436" customHeight="true" spans="1:2">
      <c r="A3436" s="72"/>
      <c r="B3436" s="76"/>
    </row>
    <row r="3437" customHeight="true" spans="1:2">
      <c r="A3437" s="72"/>
      <c r="B3437" s="76"/>
    </row>
    <row r="3438" customHeight="true" spans="1:2">
      <c r="A3438" s="72"/>
      <c r="B3438" s="76"/>
    </row>
    <row r="3439" customHeight="true" spans="1:2">
      <c r="A3439" s="72"/>
      <c r="B3439" s="76"/>
    </row>
    <row r="3440" customHeight="true" spans="1:2">
      <c r="A3440" s="72"/>
      <c r="B3440" s="76"/>
    </row>
    <row r="3441" customHeight="true" spans="1:2">
      <c r="A3441" s="72"/>
      <c r="B3441" s="76"/>
    </row>
    <row r="3442" customHeight="true" spans="1:2">
      <c r="A3442" s="72"/>
      <c r="B3442" s="76"/>
    </row>
    <row r="3443" customHeight="true" spans="1:2">
      <c r="A3443" s="72"/>
      <c r="B3443" s="76"/>
    </row>
    <row r="3444" customHeight="true" spans="1:2">
      <c r="A3444" s="72"/>
      <c r="B3444" s="76"/>
    </row>
    <row r="3445" customHeight="true" spans="1:2">
      <c r="A3445" s="72"/>
      <c r="B3445" s="76"/>
    </row>
    <row r="3446" customHeight="true" spans="1:2">
      <c r="A3446" s="72"/>
      <c r="B3446" s="76"/>
    </row>
    <row r="3447" customHeight="true" spans="1:2">
      <c r="A3447" s="72"/>
      <c r="B3447" s="76"/>
    </row>
    <row r="3448" customHeight="true" spans="1:2">
      <c r="A3448" s="72"/>
      <c r="B3448" s="76"/>
    </row>
    <row r="3449" customHeight="true" spans="1:2">
      <c r="A3449" s="72"/>
      <c r="B3449" s="76"/>
    </row>
    <row r="3450" customHeight="true" spans="1:2">
      <c r="A3450" s="72"/>
      <c r="B3450" s="76"/>
    </row>
    <row r="3451" customHeight="true" spans="1:2">
      <c r="A3451" s="72"/>
      <c r="B3451" s="76"/>
    </row>
    <row r="3452" customHeight="true" spans="1:2">
      <c r="A3452" s="72"/>
      <c r="B3452" s="76"/>
    </row>
    <row r="3453" customHeight="true" spans="1:2">
      <c r="A3453" s="72"/>
      <c r="B3453" s="76"/>
    </row>
    <row r="3454" customHeight="true" spans="1:2">
      <c r="A3454" s="72"/>
      <c r="B3454" s="76"/>
    </row>
    <row r="3455" customHeight="true" spans="1:2">
      <c r="A3455" s="72"/>
      <c r="B3455" s="76"/>
    </row>
    <row r="3456" customHeight="true" spans="1:2">
      <c r="A3456" s="72"/>
      <c r="B3456" s="76"/>
    </row>
    <row r="3457" customHeight="true" spans="1:2">
      <c r="A3457" s="72"/>
      <c r="B3457" s="76"/>
    </row>
    <row r="3458" customHeight="true" spans="1:2">
      <c r="A3458" s="72"/>
      <c r="B3458" s="76"/>
    </row>
    <row r="3459" customHeight="true" spans="1:2">
      <c r="A3459" s="72"/>
      <c r="B3459" s="76"/>
    </row>
    <row r="3460" customHeight="true" spans="1:2">
      <c r="A3460" s="72"/>
      <c r="B3460" s="76"/>
    </row>
    <row r="3461" customHeight="true" spans="1:2">
      <c r="A3461" s="72"/>
      <c r="B3461" s="76"/>
    </row>
    <row r="3462" customHeight="true" spans="1:2">
      <c r="A3462" s="72"/>
      <c r="B3462" s="76"/>
    </row>
    <row r="3463" customHeight="true" spans="1:2">
      <c r="A3463" s="72"/>
      <c r="B3463" s="76"/>
    </row>
    <row r="3464" customHeight="true" spans="1:2">
      <c r="A3464" s="72"/>
      <c r="B3464" s="76"/>
    </row>
    <row r="3465" customHeight="true" spans="1:2">
      <c r="A3465" s="72"/>
      <c r="B3465" s="76"/>
    </row>
    <row r="3466" customHeight="true" spans="1:2">
      <c r="A3466" s="72"/>
      <c r="B3466" s="76"/>
    </row>
    <row r="3467" customHeight="true" spans="1:2">
      <c r="A3467" s="72"/>
      <c r="B3467" s="76"/>
    </row>
    <row r="3468" customHeight="true" spans="1:2">
      <c r="A3468" s="72"/>
      <c r="B3468" s="76"/>
    </row>
    <row r="3469" customHeight="true" spans="1:2">
      <c r="A3469" s="72"/>
      <c r="B3469" s="76"/>
    </row>
    <row r="3470" customHeight="true" spans="1:2">
      <c r="A3470" s="72"/>
      <c r="B3470" s="76"/>
    </row>
    <row r="3471" customHeight="true" spans="1:2">
      <c r="A3471" s="72"/>
      <c r="B3471" s="76"/>
    </row>
    <row r="3472" customHeight="true" spans="1:2">
      <c r="A3472" s="72"/>
      <c r="B3472" s="76"/>
    </row>
    <row r="3473" customHeight="true" spans="1:2">
      <c r="A3473" s="72"/>
      <c r="B3473" s="76"/>
    </row>
    <row r="3474" customHeight="true" spans="1:2">
      <c r="A3474" s="72"/>
      <c r="B3474" s="76"/>
    </row>
    <row r="3475" customHeight="true" spans="1:2">
      <c r="A3475" s="72"/>
      <c r="B3475" s="76"/>
    </row>
    <row r="3476" customHeight="true" spans="1:2">
      <c r="A3476" s="72"/>
      <c r="B3476" s="76"/>
    </row>
    <row r="3477" customHeight="true" spans="1:2">
      <c r="A3477" s="72"/>
      <c r="B3477" s="76"/>
    </row>
    <row r="3478" customHeight="true" spans="1:2">
      <c r="A3478" s="72"/>
      <c r="B3478" s="76"/>
    </row>
    <row r="3479" customHeight="true" spans="1:2">
      <c r="A3479" s="72"/>
      <c r="B3479" s="76"/>
    </row>
    <row r="3480" customHeight="true" spans="1:2">
      <c r="A3480" s="72"/>
      <c r="B3480" s="76"/>
    </row>
    <row r="3481" customHeight="true" spans="1:2">
      <c r="A3481" s="72"/>
      <c r="B3481" s="76"/>
    </row>
    <row r="3482" customHeight="true" spans="1:2">
      <c r="A3482" s="72"/>
      <c r="B3482" s="76"/>
    </row>
    <row r="3483" customHeight="true" spans="1:2">
      <c r="A3483" s="72"/>
      <c r="B3483" s="76"/>
    </row>
    <row r="3484" customHeight="true" spans="1:2">
      <c r="A3484" s="72"/>
      <c r="B3484" s="76"/>
    </row>
    <row r="3485" customHeight="true" spans="1:2">
      <c r="A3485" s="72"/>
      <c r="B3485" s="76"/>
    </row>
    <row r="3486" customHeight="true" spans="1:2">
      <c r="A3486" s="72"/>
      <c r="B3486" s="76"/>
    </row>
    <row r="3487" customHeight="true" spans="1:2">
      <c r="A3487" s="72"/>
      <c r="B3487" s="76"/>
    </row>
    <row r="3488" customHeight="true" spans="1:2">
      <c r="A3488" s="72"/>
      <c r="B3488" s="76"/>
    </row>
    <row r="3489" customHeight="true" spans="1:2">
      <c r="A3489" s="72"/>
      <c r="B3489" s="76"/>
    </row>
    <row r="3490" customHeight="true" spans="1:2">
      <c r="A3490" s="72"/>
      <c r="B3490" s="76"/>
    </row>
    <row r="3491" customHeight="true" spans="1:2">
      <c r="A3491" s="72"/>
      <c r="B3491" s="76"/>
    </row>
    <row r="3492" customHeight="true" spans="1:2">
      <c r="A3492" s="72"/>
      <c r="B3492" s="76"/>
    </row>
    <row r="3493" customHeight="true" spans="1:2">
      <c r="A3493" s="72"/>
      <c r="B3493" s="76"/>
    </row>
    <row r="3494" customHeight="true" spans="1:2">
      <c r="A3494" s="72"/>
      <c r="B3494" s="76"/>
    </row>
    <row r="3495" customHeight="true" spans="1:2">
      <c r="A3495" s="72"/>
      <c r="B3495" s="76"/>
    </row>
    <row r="3496" customHeight="true" spans="1:2">
      <c r="A3496" s="72"/>
      <c r="B3496" s="76"/>
    </row>
    <row r="3497" customHeight="true" spans="1:2">
      <c r="A3497" s="72"/>
      <c r="B3497" s="76"/>
    </row>
    <row r="3498" customHeight="true" spans="1:2">
      <c r="A3498" s="72"/>
      <c r="B3498" s="76"/>
    </row>
    <row r="3499" customHeight="true" spans="1:2">
      <c r="A3499" s="72"/>
      <c r="B3499" s="76"/>
    </row>
    <row r="3500" customHeight="true" spans="1:2">
      <c r="A3500" s="72"/>
      <c r="B3500" s="76"/>
    </row>
    <row r="3501" customHeight="true" spans="1:2">
      <c r="A3501" s="72"/>
      <c r="B3501" s="76"/>
    </row>
    <row r="3502" customHeight="true" spans="1:2">
      <c r="A3502" s="72"/>
      <c r="B3502" s="76"/>
    </row>
    <row r="3503" customHeight="true" spans="1:2">
      <c r="A3503" s="72"/>
      <c r="B3503" s="76"/>
    </row>
    <row r="3504" customHeight="true" spans="1:2">
      <c r="A3504" s="72"/>
      <c r="B3504" s="76"/>
    </row>
    <row r="3505" customHeight="true" spans="1:2">
      <c r="A3505" s="72"/>
      <c r="B3505" s="76"/>
    </row>
    <row r="3506" customHeight="true" spans="1:2">
      <c r="A3506" s="72"/>
      <c r="B3506" s="76"/>
    </row>
    <row r="3507" customHeight="true" spans="1:2">
      <c r="A3507" s="72"/>
      <c r="B3507" s="76"/>
    </row>
    <row r="3508" customHeight="true" spans="1:2">
      <c r="A3508" s="72"/>
      <c r="B3508" s="76"/>
    </row>
    <row r="3509" customHeight="true" spans="1:2">
      <c r="A3509" s="72"/>
      <c r="B3509" s="76"/>
    </row>
    <row r="3510" customHeight="true" spans="1:2">
      <c r="A3510" s="72"/>
      <c r="B3510" s="76"/>
    </row>
    <row r="3511" customHeight="true" spans="1:2">
      <c r="A3511" s="72"/>
      <c r="B3511" s="76"/>
    </row>
    <row r="3512" customHeight="true" spans="1:2">
      <c r="A3512" s="72"/>
      <c r="B3512" s="76"/>
    </row>
    <row r="3513" customHeight="true" spans="1:2">
      <c r="A3513" s="72"/>
      <c r="B3513" s="76"/>
    </row>
    <row r="3514" customHeight="true" spans="1:2">
      <c r="A3514" s="72"/>
      <c r="B3514" s="76"/>
    </row>
    <row r="3515" customHeight="true" spans="1:2">
      <c r="A3515" s="72"/>
      <c r="B3515" s="76"/>
    </row>
    <row r="3516" customHeight="true" spans="1:2">
      <c r="A3516" s="72"/>
      <c r="B3516" s="76"/>
    </row>
    <row r="3517" customHeight="true" spans="1:2">
      <c r="A3517" s="72"/>
      <c r="B3517" s="76"/>
    </row>
    <row r="3518" customHeight="true" spans="1:2">
      <c r="A3518" s="72"/>
      <c r="B3518" s="76"/>
    </row>
    <row r="3519" customHeight="true" spans="1:2">
      <c r="A3519" s="72"/>
      <c r="B3519" s="76"/>
    </row>
    <row r="3520" customHeight="true" spans="1:2">
      <c r="A3520" s="72"/>
      <c r="B3520" s="76"/>
    </row>
    <row r="3521" customHeight="true" spans="1:2">
      <c r="A3521" s="72"/>
      <c r="B3521" s="76"/>
    </row>
    <row r="3522" customHeight="true" spans="1:2">
      <c r="A3522" s="72"/>
      <c r="B3522" s="76"/>
    </row>
    <row r="3523" customHeight="true" spans="1:2">
      <c r="A3523" s="72"/>
      <c r="B3523" s="76"/>
    </row>
    <row r="3524" customHeight="true" spans="1:2">
      <c r="A3524" s="72"/>
      <c r="B3524" s="76"/>
    </row>
    <row r="3525" customHeight="true" spans="1:2">
      <c r="A3525" s="72"/>
      <c r="B3525" s="76"/>
    </row>
    <row r="3526" customHeight="true" spans="1:2">
      <c r="A3526" s="72"/>
      <c r="B3526" s="76"/>
    </row>
    <row r="3527" customHeight="true" spans="1:2">
      <c r="A3527" s="72"/>
      <c r="B3527" s="76"/>
    </row>
    <row r="3528" customHeight="true" spans="1:2">
      <c r="A3528" s="72"/>
      <c r="B3528" s="76"/>
    </row>
    <row r="3529" customHeight="true" spans="1:2">
      <c r="A3529" s="72"/>
      <c r="B3529" s="76"/>
    </row>
    <row r="3530" customHeight="true" spans="1:2">
      <c r="A3530" s="72"/>
      <c r="B3530" s="76"/>
    </row>
    <row r="3531" customHeight="true" spans="1:2">
      <c r="A3531" s="72"/>
      <c r="B3531" s="76"/>
    </row>
    <row r="3532" customHeight="true" spans="1:2">
      <c r="A3532" s="72"/>
      <c r="B3532" s="76"/>
    </row>
    <row r="3533" customHeight="true" spans="1:2">
      <c r="A3533" s="72"/>
      <c r="B3533" s="76"/>
    </row>
    <row r="3534" customHeight="true" spans="1:2">
      <c r="A3534" s="72"/>
      <c r="B3534" s="76"/>
    </row>
    <row r="3535" customHeight="true" spans="1:2">
      <c r="A3535" s="72"/>
      <c r="B3535" s="76"/>
    </row>
    <row r="3536" customHeight="true" spans="1:2">
      <c r="A3536" s="72"/>
      <c r="B3536" s="76"/>
    </row>
    <row r="3537" customHeight="true" spans="1:2">
      <c r="A3537" s="72"/>
      <c r="B3537" s="76"/>
    </row>
    <row r="3538" customHeight="true" spans="1:2">
      <c r="A3538" s="72"/>
      <c r="B3538" s="76"/>
    </row>
    <row r="3539" customHeight="true" spans="1:2">
      <c r="A3539" s="72"/>
      <c r="B3539" s="76"/>
    </row>
    <row r="3540" customHeight="true" spans="1:2">
      <c r="A3540" s="72"/>
      <c r="B3540" s="76"/>
    </row>
    <row r="3541" customHeight="true" spans="1:2">
      <c r="A3541" s="72"/>
      <c r="B3541" s="76"/>
    </row>
    <row r="3542" customHeight="true" spans="1:2">
      <c r="A3542" s="72"/>
      <c r="B3542" s="76"/>
    </row>
    <row r="3543" customHeight="true" spans="1:2">
      <c r="A3543" s="72"/>
      <c r="B3543" s="76"/>
    </row>
    <row r="3544" customHeight="true" spans="1:2">
      <c r="A3544" s="72"/>
      <c r="B3544" s="76"/>
    </row>
    <row r="3545" customHeight="true" spans="1:2">
      <c r="A3545" s="72"/>
      <c r="B3545" s="76"/>
    </row>
    <row r="3546" customHeight="true" spans="1:2">
      <c r="A3546" s="72"/>
      <c r="B3546" s="76"/>
    </row>
    <row r="3547" customHeight="true" spans="1:2">
      <c r="A3547" s="72"/>
      <c r="B3547" s="76"/>
    </row>
    <row r="3548" customHeight="true" spans="1:2">
      <c r="A3548" s="72"/>
      <c r="B3548" s="76"/>
    </row>
    <row r="3549" customHeight="true" spans="1:2">
      <c r="A3549" s="72"/>
      <c r="B3549" s="76"/>
    </row>
    <row r="3550" customHeight="true" spans="1:2">
      <c r="A3550" s="72"/>
      <c r="B3550" s="76"/>
    </row>
    <row r="3551" customHeight="true" spans="1:2">
      <c r="A3551" s="72"/>
      <c r="B3551" s="76"/>
    </row>
    <row r="3552" customHeight="true" spans="1:2">
      <c r="A3552" s="72"/>
      <c r="B3552" s="76"/>
    </row>
    <row r="3553" customHeight="true" spans="1:2">
      <c r="A3553" s="72"/>
      <c r="B3553" s="76"/>
    </row>
    <row r="3554" customHeight="true" spans="1:2">
      <c r="A3554" s="72"/>
      <c r="B3554" s="76"/>
    </row>
    <row r="3555" customHeight="true" spans="1:2">
      <c r="A3555" s="72"/>
      <c r="B3555" s="76"/>
    </row>
    <row r="3556" customHeight="true" spans="1:2">
      <c r="A3556" s="72"/>
      <c r="B3556" s="76"/>
    </row>
    <row r="3557" customHeight="true" spans="1:2">
      <c r="A3557" s="72"/>
      <c r="B3557" s="76"/>
    </row>
    <row r="3558" customHeight="true" spans="1:2">
      <c r="A3558" s="72"/>
      <c r="B3558" s="76"/>
    </row>
    <row r="3559" customHeight="true" spans="1:2">
      <c r="A3559" s="72"/>
      <c r="B3559" s="76"/>
    </row>
    <row r="3560" customHeight="true" spans="1:2">
      <c r="A3560" s="72"/>
      <c r="B3560" s="76"/>
    </row>
    <row r="3561" customHeight="true" spans="1:2">
      <c r="A3561" s="72"/>
      <c r="B3561" s="76"/>
    </row>
    <row r="3562" customHeight="true" spans="1:2">
      <c r="A3562" s="72"/>
      <c r="B3562" s="76"/>
    </row>
    <row r="3563" customHeight="true" spans="1:2">
      <c r="A3563" s="72"/>
      <c r="B3563" s="76"/>
    </row>
    <row r="3564" customHeight="true" spans="1:2">
      <c r="A3564" s="72"/>
      <c r="B3564" s="76"/>
    </row>
    <row r="3565" customHeight="true" spans="1:2">
      <c r="A3565" s="72"/>
      <c r="B3565" s="76"/>
    </row>
    <row r="3566" customHeight="true" spans="1:2">
      <c r="A3566" s="72"/>
      <c r="B3566" s="76"/>
    </row>
    <row r="3567" customHeight="true" spans="1:2">
      <c r="A3567" s="72"/>
      <c r="B3567" s="76"/>
    </row>
    <row r="3568" customHeight="true" spans="1:2">
      <c r="A3568" s="72"/>
      <c r="B3568" s="76"/>
    </row>
    <row r="3569" customHeight="true" spans="1:2">
      <c r="A3569" s="72"/>
      <c r="B3569" s="76"/>
    </row>
    <row r="3570" customHeight="true" spans="1:2">
      <c r="A3570" s="72"/>
      <c r="B3570" s="76"/>
    </row>
    <row r="3571" customHeight="true" spans="1:2">
      <c r="A3571" s="72"/>
      <c r="B3571" s="76"/>
    </row>
    <row r="3572" customHeight="true" spans="1:2">
      <c r="A3572" s="72"/>
      <c r="B3572" s="76"/>
    </row>
    <row r="3573" customHeight="true" spans="1:2">
      <c r="A3573" s="72"/>
      <c r="B3573" s="76"/>
    </row>
    <row r="3574" customHeight="true" spans="1:2">
      <c r="A3574" s="72"/>
      <c r="B3574" s="76"/>
    </row>
    <row r="3575" customHeight="true" spans="1:2">
      <c r="A3575" s="72"/>
      <c r="B3575" s="76"/>
    </row>
    <row r="3576" customHeight="true" spans="1:2">
      <c r="A3576" s="72"/>
      <c r="B3576" s="76"/>
    </row>
    <row r="3577" customHeight="true" spans="1:2">
      <c r="A3577" s="72"/>
      <c r="B3577" s="76"/>
    </row>
    <row r="3578" customHeight="true" spans="1:2">
      <c r="A3578" s="72"/>
      <c r="B3578" s="76"/>
    </row>
    <row r="3579" customHeight="true" spans="1:2">
      <c r="A3579" s="72"/>
      <c r="B3579" s="76"/>
    </row>
    <row r="3580" customHeight="true" spans="1:2">
      <c r="A3580" s="72"/>
      <c r="B3580" s="76"/>
    </row>
    <row r="3581" customHeight="true" spans="1:2">
      <c r="A3581" s="72"/>
      <c r="B3581" s="76"/>
    </row>
    <row r="3582" customHeight="true" spans="1:2">
      <c r="A3582" s="72"/>
      <c r="B3582" s="76"/>
    </row>
    <row r="3583" customHeight="true" spans="1:2">
      <c r="A3583" s="72"/>
      <c r="B3583" s="76"/>
    </row>
    <row r="3584" customHeight="true" spans="1:2">
      <c r="A3584" s="72"/>
      <c r="B3584" s="76"/>
    </row>
    <row r="3585" customHeight="true" spans="1:2">
      <c r="A3585" s="72"/>
      <c r="B3585" s="76"/>
    </row>
    <row r="3586" customHeight="true" spans="1:2">
      <c r="A3586" s="72"/>
      <c r="B3586" s="76"/>
    </row>
    <row r="3587" customHeight="true" spans="1:2">
      <c r="A3587" s="72"/>
      <c r="B3587" s="76"/>
    </row>
    <row r="3588" customHeight="true" spans="1:2">
      <c r="A3588" s="72"/>
      <c r="B3588" s="76"/>
    </row>
    <row r="3589" customHeight="true" spans="1:2">
      <c r="A3589" s="72"/>
      <c r="B3589" s="76"/>
    </row>
    <row r="3590" customHeight="true" spans="1:2">
      <c r="A3590" s="72"/>
      <c r="B3590" s="76"/>
    </row>
    <row r="3591" customHeight="true" spans="1:2">
      <c r="A3591" s="72"/>
      <c r="B3591" s="76"/>
    </row>
    <row r="3592" customHeight="true" spans="1:2">
      <c r="A3592" s="72"/>
      <c r="B3592" s="76"/>
    </row>
    <row r="3593" customHeight="true" spans="1:2">
      <c r="A3593" s="72"/>
      <c r="B3593" s="76"/>
    </row>
    <row r="3594" customHeight="true" spans="1:2">
      <c r="A3594" s="72"/>
      <c r="B3594" s="76"/>
    </row>
    <row r="3595" customHeight="true" spans="1:2">
      <c r="A3595" s="72"/>
      <c r="B3595" s="76"/>
    </row>
    <row r="3596" customHeight="true" spans="1:2">
      <c r="A3596" s="72"/>
      <c r="B3596" s="76"/>
    </row>
    <row r="3597" customHeight="true" spans="1:2">
      <c r="A3597" s="72"/>
      <c r="B3597" s="76"/>
    </row>
    <row r="3598" customHeight="true" spans="1:2">
      <c r="A3598" s="72"/>
      <c r="B3598" s="76"/>
    </row>
    <row r="3599" customHeight="true" spans="1:2">
      <c r="A3599" s="72"/>
      <c r="B3599" s="76"/>
    </row>
    <row r="3600" customHeight="true" spans="1:2">
      <c r="A3600" s="72"/>
      <c r="B3600" s="76"/>
    </row>
    <row r="3601" customHeight="true" spans="1:2">
      <c r="A3601" s="72"/>
      <c r="B3601" s="76"/>
    </row>
    <row r="3602" customHeight="true" spans="1:2">
      <c r="A3602" s="72"/>
      <c r="B3602" s="76"/>
    </row>
    <row r="3603" customHeight="true" spans="1:2">
      <c r="A3603" s="72"/>
      <c r="B3603" s="76"/>
    </row>
    <row r="3604" customHeight="true" spans="1:2">
      <c r="A3604" s="72"/>
      <c r="B3604" s="76"/>
    </row>
    <row r="3605" customHeight="true" spans="1:2">
      <c r="A3605" s="72"/>
      <c r="B3605" s="76"/>
    </row>
    <row r="3606" customHeight="true" spans="1:2">
      <c r="A3606" s="72"/>
      <c r="B3606" s="76"/>
    </row>
    <row r="3607" customHeight="true" spans="1:2">
      <c r="A3607" s="72"/>
      <c r="B3607" s="76"/>
    </row>
    <row r="3608" customHeight="true" spans="1:2">
      <c r="A3608" s="72"/>
      <c r="B3608" s="76"/>
    </row>
    <row r="3609" customHeight="true" spans="1:2">
      <c r="A3609" s="72"/>
      <c r="B3609" s="76"/>
    </row>
    <row r="3610" customHeight="true" spans="1:2">
      <c r="A3610" s="72"/>
      <c r="B3610" s="76"/>
    </row>
    <row r="3611" customHeight="true" spans="1:2">
      <c r="A3611" s="72"/>
      <c r="B3611" s="76"/>
    </row>
    <row r="3612" customHeight="true" spans="1:2">
      <c r="A3612" s="72"/>
      <c r="B3612" s="76"/>
    </row>
    <row r="3613" customHeight="true" spans="1:2">
      <c r="A3613" s="72"/>
      <c r="B3613" s="76"/>
    </row>
    <row r="3614" customHeight="true" spans="1:2">
      <c r="A3614" s="72"/>
      <c r="B3614" s="76"/>
    </row>
    <row r="3615" customHeight="true" spans="1:2">
      <c r="A3615" s="72"/>
      <c r="B3615" s="76"/>
    </row>
    <row r="3616" customHeight="true" spans="1:2">
      <c r="A3616" s="72"/>
      <c r="B3616" s="76"/>
    </row>
    <row r="3617" customHeight="true" spans="1:2">
      <c r="A3617" s="72"/>
      <c r="B3617" s="76"/>
    </row>
    <row r="3618" customHeight="true" spans="1:2">
      <c r="A3618" s="72"/>
      <c r="B3618" s="76"/>
    </row>
    <row r="3619" customHeight="true" spans="1:2">
      <c r="A3619" s="72"/>
      <c r="B3619" s="76"/>
    </row>
    <row r="3620" customHeight="true" spans="1:2">
      <c r="A3620" s="72"/>
      <c r="B3620" s="76"/>
    </row>
    <row r="3621" customHeight="true" spans="1:2">
      <c r="A3621" s="72"/>
      <c r="B3621" s="76"/>
    </row>
    <row r="3622" customHeight="true" spans="1:2">
      <c r="A3622" s="72"/>
      <c r="B3622" s="76"/>
    </row>
    <row r="3623" customHeight="true" spans="1:2">
      <c r="A3623" s="72"/>
      <c r="B3623" s="76"/>
    </row>
    <row r="3624" customHeight="true" spans="1:2">
      <c r="A3624" s="72"/>
      <c r="B3624" s="76"/>
    </row>
    <row r="3625" customHeight="true" spans="1:2">
      <c r="A3625" s="72"/>
      <c r="B3625" s="76"/>
    </row>
    <row r="3626" customHeight="true" spans="1:2">
      <c r="A3626" s="72"/>
      <c r="B3626" s="76"/>
    </row>
    <row r="3627" customHeight="true" spans="1:2">
      <c r="A3627" s="72"/>
      <c r="B3627" s="76"/>
    </row>
    <row r="3628" customHeight="true" spans="1:2">
      <c r="A3628" s="72"/>
      <c r="B3628" s="76"/>
    </row>
    <row r="3629" customHeight="true" spans="1:2">
      <c r="A3629" s="72"/>
      <c r="B3629" s="76"/>
    </row>
    <row r="3630" customHeight="true" spans="1:2">
      <c r="A3630" s="72"/>
      <c r="B3630" s="76"/>
    </row>
    <row r="3631" customHeight="true" spans="1:2">
      <c r="A3631" s="72"/>
      <c r="B3631" s="76"/>
    </row>
    <row r="3632" customHeight="true" spans="1:2">
      <c r="A3632" s="72"/>
      <c r="B3632" s="76"/>
    </row>
    <row r="3633" customHeight="true" spans="1:2">
      <c r="A3633" s="72"/>
      <c r="B3633" s="76"/>
    </row>
    <row r="3634" customHeight="true" spans="1:2">
      <c r="A3634" s="72"/>
      <c r="B3634" s="76"/>
    </row>
    <row r="3635" customHeight="true" spans="1:2">
      <c r="A3635" s="72"/>
      <c r="B3635" s="76"/>
    </row>
    <row r="3636" customHeight="true" spans="1:2">
      <c r="A3636" s="72"/>
      <c r="B3636" s="76"/>
    </row>
    <row r="3637" customHeight="true" spans="1:2">
      <c r="A3637" s="72"/>
      <c r="B3637" s="76"/>
    </row>
    <row r="3638" customHeight="true" spans="1:2">
      <c r="A3638" s="72"/>
      <c r="B3638" s="76"/>
    </row>
    <row r="3639" customHeight="true" spans="1:2">
      <c r="A3639" s="72"/>
      <c r="B3639" s="76"/>
    </row>
    <row r="3640" customHeight="true" spans="1:2">
      <c r="A3640" s="72"/>
      <c r="B3640" s="76"/>
    </row>
    <row r="3641" customHeight="true" spans="1:2">
      <c r="A3641" s="72"/>
      <c r="B3641" s="76"/>
    </row>
    <row r="3642" customHeight="true" spans="1:2">
      <c r="A3642" s="72"/>
      <c r="B3642" s="76"/>
    </row>
    <row r="3643" customHeight="true" spans="1:2">
      <c r="A3643" s="72"/>
      <c r="B3643" s="76"/>
    </row>
    <row r="3644" customHeight="true" spans="1:2">
      <c r="A3644" s="72"/>
      <c r="B3644" s="76"/>
    </row>
    <row r="3645" customHeight="true" spans="1:2">
      <c r="A3645" s="72"/>
      <c r="B3645" s="76"/>
    </row>
    <row r="3646" customHeight="true" spans="1:2">
      <c r="A3646" s="72"/>
      <c r="B3646" s="76"/>
    </row>
    <row r="3647" customHeight="true" spans="1:2">
      <c r="A3647" s="72"/>
      <c r="B3647" s="76"/>
    </row>
    <row r="3648" customHeight="true" spans="1:2">
      <c r="A3648" s="72"/>
      <c r="B3648" s="76"/>
    </row>
    <row r="3649" customHeight="true" spans="1:2">
      <c r="A3649" s="72"/>
      <c r="B3649" s="76"/>
    </row>
    <row r="3650" customHeight="true" spans="1:2">
      <c r="A3650" s="72"/>
      <c r="B3650" s="76"/>
    </row>
    <row r="3651" customHeight="true" spans="1:2">
      <c r="A3651" s="72"/>
      <c r="B3651" s="76"/>
    </row>
    <row r="3652" customHeight="true" spans="1:2">
      <c r="A3652" s="72"/>
      <c r="B3652" s="76"/>
    </row>
    <row r="3653" customHeight="true" spans="1:2">
      <c r="A3653" s="72"/>
      <c r="B3653" s="76"/>
    </row>
    <row r="3654" customHeight="true" spans="1:2">
      <c r="A3654" s="72"/>
      <c r="B3654" s="76"/>
    </row>
    <row r="3655" customHeight="true" spans="1:2">
      <c r="A3655" s="72"/>
      <c r="B3655" s="76"/>
    </row>
    <row r="3656" customHeight="true" spans="1:2">
      <c r="A3656" s="72"/>
      <c r="B3656" s="76"/>
    </row>
    <row r="3657" customHeight="true" spans="1:2">
      <c r="A3657" s="72"/>
      <c r="B3657" s="76"/>
    </row>
    <row r="3658" customHeight="true" spans="1:2">
      <c r="A3658" s="72"/>
      <c r="B3658" s="76"/>
    </row>
    <row r="3659" customHeight="true" spans="1:2">
      <c r="A3659" s="72"/>
      <c r="B3659" s="76"/>
    </row>
    <row r="3660" customHeight="true" spans="1:2">
      <c r="A3660" s="72"/>
      <c r="B3660" s="76"/>
    </row>
    <row r="3661" customHeight="true" spans="1:2">
      <c r="A3661" s="72"/>
      <c r="B3661" s="76"/>
    </row>
    <row r="3662" customHeight="true" spans="1:2">
      <c r="A3662" s="72"/>
      <c r="B3662" s="76"/>
    </row>
    <row r="3663" customHeight="true" spans="1:2">
      <c r="A3663" s="72"/>
      <c r="B3663" s="76"/>
    </row>
    <row r="3664" customHeight="true" spans="1:2">
      <c r="A3664" s="72"/>
      <c r="B3664" s="76"/>
    </row>
    <row r="3665" customHeight="true" spans="1:2">
      <c r="A3665" s="72"/>
      <c r="B3665" s="76"/>
    </row>
    <row r="3666" customHeight="true" spans="1:2">
      <c r="A3666" s="72"/>
      <c r="B3666" s="76"/>
    </row>
    <row r="3667" customHeight="true" spans="1:2">
      <c r="A3667" s="72"/>
      <c r="B3667" s="76"/>
    </row>
    <row r="3668" customHeight="true" spans="1:2">
      <c r="A3668" s="72"/>
      <c r="B3668" s="76"/>
    </row>
    <row r="3669" customHeight="true" spans="1:2">
      <c r="A3669" s="72"/>
      <c r="B3669" s="76"/>
    </row>
    <row r="3670" customHeight="true" spans="1:2">
      <c r="A3670" s="72"/>
      <c r="B3670" s="76"/>
    </row>
    <row r="3671" customHeight="true" spans="1:2">
      <c r="A3671" s="72"/>
      <c r="B3671" s="76"/>
    </row>
    <row r="3672" customHeight="true" spans="1:2">
      <c r="A3672" s="72"/>
      <c r="B3672" s="76"/>
    </row>
    <row r="3673" customHeight="true" spans="1:2">
      <c r="A3673" s="72"/>
      <c r="B3673" s="76"/>
    </row>
    <row r="3674" customHeight="true" spans="1:2">
      <c r="A3674" s="72"/>
      <c r="B3674" s="76"/>
    </row>
    <row r="3675" customHeight="true" spans="1:2">
      <c r="A3675" s="72"/>
      <c r="B3675" s="76"/>
    </row>
    <row r="3676" customHeight="true" spans="1:2">
      <c r="A3676" s="72"/>
      <c r="B3676" s="76"/>
    </row>
    <row r="3677" customHeight="true" spans="1:2">
      <c r="A3677" s="72"/>
      <c r="B3677" s="76"/>
    </row>
    <row r="3678" customHeight="true" spans="1:2">
      <c r="A3678" s="72"/>
      <c r="B3678" s="76"/>
    </row>
    <row r="3679" customHeight="true" spans="1:2">
      <c r="A3679" s="72"/>
      <c r="B3679" s="76"/>
    </row>
    <row r="3680" customHeight="true" spans="1:2">
      <c r="A3680" s="72"/>
      <c r="B3680" s="76"/>
    </row>
    <row r="3681" customHeight="true" spans="1:2">
      <c r="A3681" s="72"/>
      <c r="B3681" s="76"/>
    </row>
    <row r="3682" customHeight="true" spans="1:2">
      <c r="A3682" s="72"/>
      <c r="B3682" s="76"/>
    </row>
    <row r="3683" customHeight="true" spans="1:2">
      <c r="A3683" s="72"/>
      <c r="B3683" s="76"/>
    </row>
    <row r="3684" customHeight="true" spans="1:2">
      <c r="A3684" s="72"/>
      <c r="B3684" s="76"/>
    </row>
    <row r="3685" customHeight="true" spans="1:2">
      <c r="A3685" s="72"/>
      <c r="B3685" s="76"/>
    </row>
    <row r="3686" customHeight="true" spans="1:2">
      <c r="A3686" s="72"/>
      <c r="B3686" s="76"/>
    </row>
    <row r="3687" customHeight="true" spans="1:2">
      <c r="A3687" s="72"/>
      <c r="B3687" s="76"/>
    </row>
    <row r="3688" customHeight="true" spans="1:2">
      <c r="A3688" s="72"/>
      <c r="B3688" s="76"/>
    </row>
    <row r="3689" customHeight="true" spans="1:2">
      <c r="A3689" s="72"/>
      <c r="B3689" s="76"/>
    </row>
    <row r="3690" customHeight="true" spans="1:2">
      <c r="A3690" s="72"/>
      <c r="B3690" s="76"/>
    </row>
    <row r="3691" customHeight="true" spans="1:2">
      <c r="A3691" s="72"/>
      <c r="B3691" s="76"/>
    </row>
    <row r="3692" customHeight="true" spans="1:2">
      <c r="A3692" s="72"/>
      <c r="B3692" s="76"/>
    </row>
    <row r="3693" customHeight="true" spans="1:2">
      <c r="A3693" s="72"/>
      <c r="B3693" s="76"/>
    </row>
    <row r="3694" customHeight="true" spans="1:2">
      <c r="A3694" s="72"/>
      <c r="B3694" s="76"/>
    </row>
    <row r="3695" customHeight="true" spans="1:2">
      <c r="A3695" s="72"/>
      <c r="B3695" s="76"/>
    </row>
    <row r="3696" customHeight="true" spans="1:2">
      <c r="A3696" s="72"/>
      <c r="B3696" s="76"/>
    </row>
    <row r="3697" customHeight="true" spans="1:2">
      <c r="A3697" s="72"/>
      <c r="B3697" s="76"/>
    </row>
    <row r="3698" customHeight="true" spans="1:2">
      <c r="A3698" s="72"/>
      <c r="B3698" s="76"/>
    </row>
    <row r="3699" customHeight="true" spans="1:2">
      <c r="A3699" s="72"/>
      <c r="B3699" s="76"/>
    </row>
    <row r="3700" customHeight="true" spans="1:2">
      <c r="A3700" s="72"/>
      <c r="B3700" s="76"/>
    </row>
    <row r="3701" customHeight="true" spans="1:2">
      <c r="A3701" s="72"/>
      <c r="B3701" s="76"/>
    </row>
    <row r="3702" customHeight="true" spans="1:2">
      <c r="A3702" s="72"/>
      <c r="B3702" s="76"/>
    </row>
    <row r="3703" customHeight="true" spans="1:2">
      <c r="A3703" s="72"/>
      <c r="B3703" s="76"/>
    </row>
    <row r="3704" customHeight="true" spans="1:2">
      <c r="A3704" s="72"/>
      <c r="B3704" s="76"/>
    </row>
    <row r="3705" customHeight="true" spans="1:2">
      <c r="A3705" s="72"/>
      <c r="B3705" s="76"/>
    </row>
    <row r="3706" customHeight="true" spans="1:2">
      <c r="A3706" s="72"/>
      <c r="B3706" s="76"/>
    </row>
    <row r="3707" customHeight="true" spans="1:2">
      <c r="A3707" s="72"/>
      <c r="B3707" s="76"/>
    </row>
    <row r="3708" customHeight="true" spans="1:2">
      <c r="A3708" s="72"/>
      <c r="B3708" s="76"/>
    </row>
    <row r="3709" customHeight="true" spans="1:2">
      <c r="A3709" s="72"/>
      <c r="B3709" s="76"/>
    </row>
    <row r="3710" customHeight="true" spans="1:2">
      <c r="A3710" s="72"/>
      <c r="B3710" s="76"/>
    </row>
    <row r="3711" customHeight="true" spans="1:2">
      <c r="A3711" s="72"/>
      <c r="B3711" s="76"/>
    </row>
    <row r="3712" customHeight="true" spans="1:2">
      <c r="A3712" s="72"/>
      <c r="B3712" s="76"/>
    </row>
    <row r="3713" customHeight="true" spans="1:2">
      <c r="A3713" s="72"/>
      <c r="B3713" s="76"/>
    </row>
    <row r="3714" customHeight="true" spans="1:2">
      <c r="A3714" s="72"/>
      <c r="B3714" s="76"/>
    </row>
    <row r="3715" customHeight="true" spans="1:2">
      <c r="A3715" s="72"/>
      <c r="B3715" s="76"/>
    </row>
    <row r="3716" customHeight="true" spans="1:2">
      <c r="A3716" s="72"/>
      <c r="B3716" s="76"/>
    </row>
    <row r="3717" customHeight="true" spans="1:2">
      <c r="A3717" s="72"/>
      <c r="B3717" s="76"/>
    </row>
    <row r="3718" customHeight="true" spans="1:2">
      <c r="A3718" s="72"/>
      <c r="B3718" s="76"/>
    </row>
    <row r="3719" customHeight="true" spans="1:2">
      <c r="A3719" s="72"/>
      <c r="B3719" s="76"/>
    </row>
    <row r="3720" customHeight="true" spans="1:2">
      <c r="A3720" s="72"/>
      <c r="B3720" s="76"/>
    </row>
    <row r="3721" customHeight="true" spans="1:2">
      <c r="A3721" s="72"/>
      <c r="B3721" s="76"/>
    </row>
    <row r="3722" customHeight="true" spans="1:2">
      <c r="A3722" s="72"/>
      <c r="B3722" s="76"/>
    </row>
    <row r="3723" customHeight="true" spans="1:2">
      <c r="A3723" s="72"/>
      <c r="B3723" s="76"/>
    </row>
    <row r="3724" customHeight="true" spans="1:2">
      <c r="A3724" s="72"/>
      <c r="B3724" s="76"/>
    </row>
    <row r="3725" customHeight="true" spans="1:2">
      <c r="A3725" s="72"/>
      <c r="B3725" s="76"/>
    </row>
    <row r="3726" customHeight="true" spans="1:2">
      <c r="A3726" s="72"/>
      <c r="B3726" s="76"/>
    </row>
    <row r="3727" customHeight="true" spans="1:2">
      <c r="A3727" s="72"/>
      <c r="B3727" s="76"/>
    </row>
    <row r="3728" customHeight="true" spans="1:2">
      <c r="A3728" s="72"/>
      <c r="B3728" s="76"/>
    </row>
    <row r="3729" customHeight="true" spans="1:2">
      <c r="A3729" s="72"/>
      <c r="B3729" s="76"/>
    </row>
    <row r="3730" customHeight="true" spans="1:2">
      <c r="A3730" s="72"/>
      <c r="B3730" s="76"/>
    </row>
    <row r="3731" customHeight="true" spans="1:2">
      <c r="A3731" s="72"/>
      <c r="B3731" s="76"/>
    </row>
    <row r="3732" customHeight="true" spans="1:2">
      <c r="A3732" s="72"/>
      <c r="B3732" s="76"/>
    </row>
    <row r="3733" customHeight="true" spans="1:2">
      <c r="A3733" s="72"/>
      <c r="B3733" s="76"/>
    </row>
    <row r="3734" customHeight="true" spans="1:2">
      <c r="A3734" s="72"/>
      <c r="B3734" s="76"/>
    </row>
    <row r="3735" customHeight="true" spans="1:2">
      <c r="A3735" s="72"/>
      <c r="B3735" s="76"/>
    </row>
    <row r="3736" customHeight="true" spans="1:2">
      <c r="A3736" s="72"/>
      <c r="B3736" s="76"/>
    </row>
    <row r="3737" customHeight="true" spans="1:2">
      <c r="A3737" s="72"/>
      <c r="B3737" s="76"/>
    </row>
    <row r="3738" customHeight="true" spans="1:2">
      <c r="A3738" s="72"/>
      <c r="B3738" s="76"/>
    </row>
    <row r="3739" customHeight="true" spans="1:2">
      <c r="A3739" s="72"/>
      <c r="B3739" s="76"/>
    </row>
    <row r="3740" customHeight="true" spans="1:2">
      <c r="A3740" s="72"/>
      <c r="B3740" s="76"/>
    </row>
    <row r="3741" customHeight="true" spans="1:2">
      <c r="A3741" s="72"/>
      <c r="B3741" s="76"/>
    </row>
    <row r="3742" customHeight="true" spans="1:2">
      <c r="A3742" s="72"/>
      <c r="B3742" s="76"/>
    </row>
    <row r="3743" customHeight="true" spans="1:2">
      <c r="A3743" s="72"/>
      <c r="B3743" s="76"/>
    </row>
    <row r="3744" customHeight="true" spans="1:2">
      <c r="A3744" s="72"/>
      <c r="B3744" s="76"/>
    </row>
    <row r="3745" customHeight="true" spans="1:2">
      <c r="A3745" s="72"/>
      <c r="B3745" s="76"/>
    </row>
    <row r="3746" customHeight="true" spans="1:2">
      <c r="A3746" s="72"/>
      <c r="B3746" s="76"/>
    </row>
    <row r="3747" customHeight="true" spans="1:2">
      <c r="A3747" s="72"/>
      <c r="B3747" s="76"/>
    </row>
    <row r="3748" customHeight="true" spans="1:2">
      <c r="A3748" s="72"/>
      <c r="B3748" s="76"/>
    </row>
    <row r="3749" customHeight="true" spans="1:2">
      <c r="A3749" s="72"/>
      <c r="B3749" s="76"/>
    </row>
    <row r="3750" customHeight="true" spans="1:2">
      <c r="A3750" s="72"/>
      <c r="B3750" s="76"/>
    </row>
    <row r="3751" customHeight="true" spans="1:2">
      <c r="A3751" s="72"/>
      <c r="B3751" s="76"/>
    </row>
    <row r="3752" customHeight="true" spans="1:2">
      <c r="A3752" s="72"/>
      <c r="B3752" s="76"/>
    </row>
    <row r="3753" customHeight="true" spans="1:2">
      <c r="A3753" s="72"/>
      <c r="B3753" s="76"/>
    </row>
    <row r="3754" customHeight="true" spans="1:2">
      <c r="A3754" s="72"/>
      <c r="B3754" s="76"/>
    </row>
    <row r="3755" customHeight="true" spans="1:2">
      <c r="A3755" s="72"/>
      <c r="B3755" s="76"/>
    </row>
    <row r="3756" customHeight="true" spans="1:2">
      <c r="A3756" s="72"/>
      <c r="B3756" s="76"/>
    </row>
    <row r="3757" customHeight="true" spans="1:2">
      <c r="A3757" s="72"/>
      <c r="B3757" s="76"/>
    </row>
    <row r="3758" customHeight="true" spans="1:2">
      <c r="A3758" s="72"/>
      <c r="B3758" s="76"/>
    </row>
    <row r="3759" customHeight="true" spans="1:2">
      <c r="A3759" s="72"/>
      <c r="B3759" s="76"/>
    </row>
    <row r="3760" customHeight="true" spans="1:2">
      <c r="A3760" s="72"/>
      <c r="B3760" s="76"/>
    </row>
    <row r="3761" customHeight="true" spans="1:2">
      <c r="A3761" s="72"/>
      <c r="B3761" s="76"/>
    </row>
    <row r="3762" customHeight="true" spans="1:2">
      <c r="A3762" s="72"/>
      <c r="B3762" s="76"/>
    </row>
    <row r="3763" customHeight="true" spans="1:2">
      <c r="A3763" s="72"/>
      <c r="B3763" s="76"/>
    </row>
    <row r="3764" customHeight="true" spans="1:2">
      <c r="A3764" s="72"/>
      <c r="B3764" s="76"/>
    </row>
    <row r="3765" customHeight="true" spans="1:2">
      <c r="A3765" s="72"/>
      <c r="B3765" s="76"/>
    </row>
    <row r="3766" customHeight="true" spans="1:2">
      <c r="A3766" s="72"/>
      <c r="B3766" s="76"/>
    </row>
    <row r="3767" customHeight="true" spans="1:2">
      <c r="A3767" s="72"/>
      <c r="B3767" s="76"/>
    </row>
    <row r="3768" customHeight="true" spans="1:2">
      <c r="A3768" s="72"/>
      <c r="B3768" s="76"/>
    </row>
    <row r="3769" customHeight="true" spans="1:2">
      <c r="A3769" s="72"/>
      <c r="B3769" s="76"/>
    </row>
    <row r="3770" customHeight="true" spans="1:2">
      <c r="A3770" s="72"/>
      <c r="B3770" s="76"/>
    </row>
    <row r="3771" customHeight="true" spans="1:2">
      <c r="A3771" s="72"/>
      <c r="B3771" s="76"/>
    </row>
    <row r="3772" customHeight="true" spans="1:2">
      <c r="A3772" s="72"/>
      <c r="B3772" s="76"/>
    </row>
    <row r="3773" customHeight="true" spans="1:2">
      <c r="A3773" s="72"/>
      <c r="B3773" s="76"/>
    </row>
    <row r="3774" customHeight="true" spans="1:2">
      <c r="A3774" s="72"/>
      <c r="B3774" s="76"/>
    </row>
    <row r="3775" customHeight="true" spans="1:2">
      <c r="A3775" s="72"/>
      <c r="B3775" s="76"/>
    </row>
    <row r="3776" customHeight="true" spans="1:2">
      <c r="A3776" s="72"/>
      <c r="B3776" s="76"/>
    </row>
    <row r="3777" customHeight="true" spans="1:2">
      <c r="A3777" s="72"/>
      <c r="B3777" s="76"/>
    </row>
    <row r="3778" customHeight="true" spans="1:2">
      <c r="A3778" s="72"/>
      <c r="B3778" s="76"/>
    </row>
    <row r="3779" customHeight="true" spans="1:2">
      <c r="A3779" s="72"/>
      <c r="B3779" s="76"/>
    </row>
    <row r="3780" customHeight="true" spans="1:2">
      <c r="A3780" s="72"/>
      <c r="B3780" s="76"/>
    </row>
    <row r="3781" customHeight="true" spans="1:2">
      <c r="A3781" s="72"/>
      <c r="B3781" s="76"/>
    </row>
    <row r="3782" customHeight="true" spans="1:2">
      <c r="A3782" s="72"/>
      <c r="B3782" s="76"/>
    </row>
    <row r="3783" customHeight="true" spans="1:2">
      <c r="A3783" s="72"/>
      <c r="B3783" s="76"/>
    </row>
    <row r="3784" customHeight="true" spans="1:2">
      <c r="A3784" s="72"/>
      <c r="B3784" s="76"/>
    </row>
    <row r="3785" customHeight="true" spans="1:2">
      <c r="A3785" s="72"/>
      <c r="B3785" s="76"/>
    </row>
    <row r="3786" customHeight="true" spans="1:2">
      <c r="A3786" s="72"/>
      <c r="B3786" s="76"/>
    </row>
    <row r="3787" customHeight="true" spans="1:2">
      <c r="A3787" s="72"/>
      <c r="B3787" s="76"/>
    </row>
    <row r="3788" customHeight="true" spans="1:2">
      <c r="A3788" s="72"/>
      <c r="B3788" s="76"/>
    </row>
    <row r="3789" customHeight="true" spans="1:2">
      <c r="A3789" s="72"/>
      <c r="B3789" s="76"/>
    </row>
    <row r="3790" customHeight="true" spans="1:2">
      <c r="A3790" s="72"/>
      <c r="B3790" s="76"/>
    </row>
    <row r="3791" customHeight="true" spans="1:2">
      <c r="A3791" s="72"/>
      <c r="B3791" s="76"/>
    </row>
    <row r="3792" customHeight="true" spans="1:2">
      <c r="A3792" s="72"/>
      <c r="B3792" s="76"/>
    </row>
    <row r="3793" customHeight="true" spans="1:2">
      <c r="A3793" s="72"/>
      <c r="B3793" s="76"/>
    </row>
    <row r="3794" customHeight="true" spans="1:2">
      <c r="A3794" s="72"/>
      <c r="B3794" s="76"/>
    </row>
    <row r="3795" customHeight="true" spans="1:2">
      <c r="A3795" s="72"/>
      <c r="B3795" s="76"/>
    </row>
    <row r="3796" customHeight="true" spans="1:2">
      <c r="A3796" s="72"/>
      <c r="B3796" s="76"/>
    </row>
    <row r="3797" customHeight="true" spans="1:2">
      <c r="A3797" s="72"/>
      <c r="B3797" s="76"/>
    </row>
    <row r="3798" customHeight="true" spans="1:2">
      <c r="A3798" s="72"/>
      <c r="B3798" s="76"/>
    </row>
    <row r="3799" customHeight="true" spans="1:2">
      <c r="A3799" s="72"/>
      <c r="B3799" s="76"/>
    </row>
    <row r="3800" customHeight="true" spans="1:2">
      <c r="A3800" s="72"/>
      <c r="B3800" s="76"/>
    </row>
    <row r="3801" customHeight="true" spans="1:2">
      <c r="A3801" s="72"/>
      <c r="B3801" s="76"/>
    </row>
    <row r="3802" customHeight="true" spans="1:2">
      <c r="A3802" s="72"/>
      <c r="B3802" s="76"/>
    </row>
    <row r="3803" customHeight="true" spans="1:2">
      <c r="A3803" s="72"/>
      <c r="B3803" s="76"/>
    </row>
    <row r="3804" customHeight="true" spans="1:2">
      <c r="A3804" s="72"/>
      <c r="B3804" s="76"/>
    </row>
    <row r="3805" customHeight="true" spans="1:2">
      <c r="A3805" s="72"/>
      <c r="B3805" s="76"/>
    </row>
    <row r="3806" customHeight="true" spans="1:2">
      <c r="A3806" s="72"/>
      <c r="B3806" s="76"/>
    </row>
    <row r="3807" customHeight="true" spans="1:2">
      <c r="A3807" s="72"/>
      <c r="B3807" s="76"/>
    </row>
    <row r="3808" customHeight="true" spans="1:2">
      <c r="A3808" s="72"/>
      <c r="B3808" s="76"/>
    </row>
    <row r="3809" customHeight="true" spans="1:2">
      <c r="A3809" s="72"/>
      <c r="B3809" s="76"/>
    </row>
    <row r="3810" customHeight="true" spans="1:2">
      <c r="A3810" s="72"/>
      <c r="B3810" s="76"/>
    </row>
    <row r="3811" customHeight="true" spans="1:2">
      <c r="A3811" s="72"/>
      <c r="B3811" s="76"/>
    </row>
    <row r="3812" customHeight="true" spans="1:2">
      <c r="A3812" s="72"/>
      <c r="B3812" s="76"/>
    </row>
    <row r="3813" customHeight="true" spans="1:2">
      <c r="A3813" s="72"/>
      <c r="B3813" s="76"/>
    </row>
    <row r="3814" customHeight="true" spans="1:2">
      <c r="A3814" s="72"/>
      <c r="B3814" s="76"/>
    </row>
    <row r="3815" customHeight="true" spans="1:2">
      <c r="A3815" s="72"/>
      <c r="B3815" s="76"/>
    </row>
    <row r="3816" customHeight="true" spans="1:2">
      <c r="A3816" s="72"/>
      <c r="B3816" s="76"/>
    </row>
    <row r="3817" customHeight="true" spans="1:2">
      <c r="A3817" s="72"/>
      <c r="B3817" s="76"/>
    </row>
    <row r="3818" customHeight="true" spans="1:2">
      <c r="A3818" s="72"/>
      <c r="B3818" s="76"/>
    </row>
    <row r="3819" customHeight="true" spans="1:2">
      <c r="A3819" s="72"/>
      <c r="B3819" s="76"/>
    </row>
    <row r="3820" customHeight="true" spans="1:2">
      <c r="A3820" s="72"/>
      <c r="B3820" s="76"/>
    </row>
    <row r="3821" customHeight="true" spans="1:2">
      <c r="A3821" s="72"/>
      <c r="B3821" s="76"/>
    </row>
    <row r="3822" customHeight="true" spans="1:2">
      <c r="A3822" s="72"/>
      <c r="B3822" s="76"/>
    </row>
    <row r="3823" customHeight="true" spans="1:2">
      <c r="A3823" s="72"/>
      <c r="B3823" s="76"/>
    </row>
    <row r="3824" customHeight="true" spans="1:2">
      <c r="A3824" s="72"/>
      <c r="B3824" s="76"/>
    </row>
    <row r="3825" customHeight="true" spans="1:2">
      <c r="A3825" s="72"/>
      <c r="B3825" s="76"/>
    </row>
    <row r="3826" customHeight="true" spans="1:2">
      <c r="A3826" s="72"/>
      <c r="B3826" s="76"/>
    </row>
    <row r="3827" customHeight="true" spans="1:2">
      <c r="A3827" s="72"/>
      <c r="B3827" s="76"/>
    </row>
    <row r="3828" customHeight="true" spans="1:2">
      <c r="A3828" s="72"/>
      <c r="B3828" s="76"/>
    </row>
    <row r="3829" customHeight="true" spans="1:2">
      <c r="A3829" s="72"/>
      <c r="B3829" s="76"/>
    </row>
    <row r="3830" customHeight="true" spans="1:2">
      <c r="A3830" s="72"/>
      <c r="B3830" s="76"/>
    </row>
    <row r="3831" customHeight="true" spans="1:2">
      <c r="A3831" s="72"/>
      <c r="B3831" s="76"/>
    </row>
    <row r="3832" customHeight="true" spans="1:2">
      <c r="A3832" s="72"/>
      <c r="B3832" s="76"/>
    </row>
    <row r="3833" customHeight="true" spans="1:2">
      <c r="A3833" s="72"/>
      <c r="B3833" s="76"/>
    </row>
    <row r="3834" customHeight="true" spans="1:2">
      <c r="A3834" s="72"/>
      <c r="B3834" s="76"/>
    </row>
    <row r="3835" customHeight="true" spans="1:2">
      <c r="A3835" s="72"/>
      <c r="B3835" s="76"/>
    </row>
    <row r="3836" customHeight="true" spans="1:2">
      <c r="A3836" s="72"/>
      <c r="B3836" s="76"/>
    </row>
    <row r="3837" customHeight="true" spans="1:2">
      <c r="A3837" s="72"/>
      <c r="B3837" s="76"/>
    </row>
    <row r="3838" customHeight="true" spans="1:2">
      <c r="A3838" s="72"/>
      <c r="B3838" s="76"/>
    </row>
    <row r="3839" customHeight="true" spans="1:2">
      <c r="A3839" s="72"/>
      <c r="B3839" s="76"/>
    </row>
    <row r="3840" customHeight="true" spans="1:2">
      <c r="A3840" s="72"/>
      <c r="B3840" s="76"/>
    </row>
    <row r="3841" customHeight="true" spans="1:2">
      <c r="A3841" s="72"/>
      <c r="B3841" s="76"/>
    </row>
    <row r="3842" customHeight="true" spans="1:2">
      <c r="A3842" s="72"/>
      <c r="B3842" s="76"/>
    </row>
    <row r="3843" customHeight="true" spans="1:2">
      <c r="A3843" s="72"/>
      <c r="B3843" s="76"/>
    </row>
    <row r="3844" customHeight="true" spans="1:2">
      <c r="A3844" s="72"/>
      <c r="B3844" s="76"/>
    </row>
    <row r="3845" customHeight="true" spans="1:2">
      <c r="A3845" s="72"/>
      <c r="B3845" s="76"/>
    </row>
    <row r="3846" customHeight="true" spans="1:2">
      <c r="A3846" s="72"/>
      <c r="B3846" s="76"/>
    </row>
    <row r="3847" customHeight="true" spans="1:2">
      <c r="A3847" s="72"/>
      <c r="B3847" s="76"/>
    </row>
    <row r="3848" customHeight="true" spans="1:2">
      <c r="A3848" s="72"/>
      <c r="B3848" s="76"/>
    </row>
    <row r="3849" customHeight="true" spans="1:2">
      <c r="A3849" s="72"/>
      <c r="B3849" s="76"/>
    </row>
    <row r="3850" customHeight="true" spans="1:2">
      <c r="A3850" s="72"/>
      <c r="B3850" s="76"/>
    </row>
    <row r="3851" customHeight="true" spans="1:2">
      <c r="A3851" s="72"/>
      <c r="B3851" s="76"/>
    </row>
    <row r="3852" customHeight="true" spans="1:2">
      <c r="A3852" s="72"/>
      <c r="B3852" s="76"/>
    </row>
    <row r="3853" customHeight="true" spans="1:2">
      <c r="A3853" s="72"/>
      <c r="B3853" s="76"/>
    </row>
    <row r="3854" customHeight="true" spans="1:2">
      <c r="A3854" s="72"/>
      <c r="B3854" s="76"/>
    </row>
    <row r="3855" customHeight="true" spans="1:2">
      <c r="A3855" s="72"/>
      <c r="B3855" s="76"/>
    </row>
    <row r="3856" customHeight="true" spans="1:2">
      <c r="A3856" s="72"/>
      <c r="B3856" s="76"/>
    </row>
    <row r="3857" customHeight="true" spans="1:2">
      <c r="A3857" s="72"/>
      <c r="B3857" s="76"/>
    </row>
    <row r="3858" customHeight="true" spans="1:2">
      <c r="A3858" s="72"/>
      <c r="B3858" s="76"/>
    </row>
    <row r="3859" customHeight="true" spans="1:2">
      <c r="A3859" s="72"/>
      <c r="B3859" s="76"/>
    </row>
    <row r="3860" customHeight="true" spans="1:2">
      <c r="A3860" s="72"/>
      <c r="B3860" s="76"/>
    </row>
    <row r="3861" customHeight="true" spans="1:2">
      <c r="A3861" s="72"/>
      <c r="B3861" s="76"/>
    </row>
    <row r="3862" customHeight="true" spans="1:2">
      <c r="A3862" s="72"/>
      <c r="B3862" s="76"/>
    </row>
    <row r="3863" customHeight="true" spans="1:2">
      <c r="A3863" s="72"/>
      <c r="B3863" s="76"/>
    </row>
    <row r="3864" customHeight="true" spans="1:2">
      <c r="A3864" s="72"/>
      <c r="B3864" s="76"/>
    </row>
    <row r="3865" customHeight="true" spans="1:2">
      <c r="A3865" s="72"/>
      <c r="B3865" s="76"/>
    </row>
    <row r="3866" customHeight="true" spans="1:2">
      <c r="A3866" s="72"/>
      <c r="B3866" s="76"/>
    </row>
    <row r="3867" customHeight="true" spans="1:2">
      <c r="A3867" s="72"/>
      <c r="B3867" s="76"/>
    </row>
    <row r="3868" customHeight="true" spans="1:2">
      <c r="A3868" s="72"/>
      <c r="B3868" s="76"/>
    </row>
    <row r="3869" customHeight="true" spans="1:2">
      <c r="A3869" s="72"/>
      <c r="B3869" s="76"/>
    </row>
    <row r="3870" customHeight="true" spans="1:2">
      <c r="A3870" s="72"/>
      <c r="B3870" s="76"/>
    </row>
    <row r="3871" customHeight="true" spans="1:2">
      <c r="A3871" s="72"/>
      <c r="B3871" s="76"/>
    </row>
    <row r="3872" customHeight="true" spans="1:2">
      <c r="A3872" s="72"/>
      <c r="B3872" s="76"/>
    </row>
    <row r="3873" customHeight="true" spans="1:2">
      <c r="A3873" s="72"/>
      <c r="B3873" s="76"/>
    </row>
    <row r="3874" customHeight="true" spans="1:2">
      <c r="A3874" s="72"/>
      <c r="B3874" s="76"/>
    </row>
    <row r="3875" customHeight="true" spans="1:2">
      <c r="A3875" s="72"/>
      <c r="B3875" s="76"/>
    </row>
    <row r="3876" customHeight="true" spans="1:2">
      <c r="A3876" s="72"/>
      <c r="B3876" s="76"/>
    </row>
    <row r="3877" customHeight="true" spans="1:2">
      <c r="A3877" s="72"/>
      <c r="B3877" s="76"/>
    </row>
    <row r="3878" customHeight="true" spans="1:2">
      <c r="A3878" s="72"/>
      <c r="B3878" s="76"/>
    </row>
    <row r="3879" customHeight="true" spans="1:2">
      <c r="A3879" s="72"/>
      <c r="B3879" s="76"/>
    </row>
    <row r="3880" customHeight="true" spans="1:2">
      <c r="A3880" s="72"/>
      <c r="B3880" s="76"/>
    </row>
    <row r="3881" customHeight="true" spans="1:2">
      <c r="A3881" s="72"/>
      <c r="B3881" s="76"/>
    </row>
    <row r="3882" customHeight="true" spans="1:2">
      <c r="A3882" s="72"/>
      <c r="B3882" s="76"/>
    </row>
    <row r="3883" customHeight="true" spans="1:2">
      <c r="A3883" s="72"/>
      <c r="B3883" s="76"/>
    </row>
    <row r="3884" customHeight="true" spans="1:2">
      <c r="A3884" s="72"/>
      <c r="B3884" s="76"/>
    </row>
    <row r="3885" customHeight="true" spans="1:2">
      <c r="A3885" s="72"/>
      <c r="B3885" s="76"/>
    </row>
    <row r="3886" customHeight="true" spans="1:2">
      <c r="A3886" s="72"/>
      <c r="B3886" s="76"/>
    </row>
    <row r="3887" customHeight="true" spans="1:2">
      <c r="A3887" s="72"/>
      <c r="B3887" s="76"/>
    </row>
    <row r="3888" customHeight="true" spans="1:2">
      <c r="A3888" s="72"/>
      <c r="B3888" s="76"/>
    </row>
    <row r="3889" customHeight="true" spans="1:2">
      <c r="A3889" s="72"/>
      <c r="B3889" s="76"/>
    </row>
    <row r="3890" customHeight="true" spans="1:2">
      <c r="A3890" s="72"/>
      <c r="B3890" s="76"/>
    </row>
    <row r="3891" customHeight="true" spans="1:2">
      <c r="A3891" s="72"/>
      <c r="B3891" s="76"/>
    </row>
    <row r="3892" customHeight="true" spans="1:2">
      <c r="A3892" s="72"/>
      <c r="B3892" s="76"/>
    </row>
    <row r="3893" customHeight="true" spans="1:2">
      <c r="A3893" s="72"/>
      <c r="B3893" s="76"/>
    </row>
    <row r="3894" customHeight="true" spans="1:2">
      <c r="A3894" s="72"/>
      <c r="B3894" s="76"/>
    </row>
    <row r="3895" customHeight="true" spans="1:2">
      <c r="A3895" s="72"/>
      <c r="B3895" s="76"/>
    </row>
    <row r="3896" customHeight="true" spans="1:2">
      <c r="A3896" s="72"/>
      <c r="B3896" s="76"/>
    </row>
    <row r="3897" customHeight="true" spans="1:2">
      <c r="A3897" s="72"/>
      <c r="B3897" s="76"/>
    </row>
    <row r="3898" customHeight="true" spans="1:2">
      <c r="A3898" s="72"/>
      <c r="B3898" s="76"/>
    </row>
    <row r="3899" customHeight="true" spans="1:2">
      <c r="A3899" s="72"/>
      <c r="B3899" s="76"/>
    </row>
    <row r="3900" customHeight="true" spans="1:2">
      <c r="A3900" s="72"/>
      <c r="B3900" s="76"/>
    </row>
    <row r="3901" customHeight="true" spans="1:2">
      <c r="A3901" s="72"/>
      <c r="B3901" s="76"/>
    </row>
    <row r="3902" customHeight="true" spans="1:2">
      <c r="A3902" s="72"/>
      <c r="B3902" s="76"/>
    </row>
    <row r="3903" customHeight="true" spans="1:2">
      <c r="A3903" s="72"/>
      <c r="B3903" s="76"/>
    </row>
    <row r="3904" customHeight="true" spans="1:2">
      <c r="A3904" s="72"/>
      <c r="B3904" s="76"/>
    </row>
    <row r="3905" customHeight="true" spans="1:2">
      <c r="A3905" s="72"/>
      <c r="B3905" s="76"/>
    </row>
    <row r="3906" customHeight="true" spans="1:2">
      <c r="A3906" s="72"/>
      <c r="B3906" s="76"/>
    </row>
    <row r="3907" customHeight="true" spans="1:2">
      <c r="A3907" s="72"/>
      <c r="B3907" s="76"/>
    </row>
    <row r="3908" customHeight="true" spans="1:2">
      <c r="A3908" s="72"/>
      <c r="B3908" s="76"/>
    </row>
    <row r="3909" customHeight="true" spans="1:2">
      <c r="A3909" s="72"/>
      <c r="B3909" s="76"/>
    </row>
    <row r="3910" customHeight="true" spans="1:2">
      <c r="A3910" s="72"/>
      <c r="B3910" s="76"/>
    </row>
    <row r="3911" customHeight="true" spans="1:2">
      <c r="A3911" s="72"/>
      <c r="B3911" s="76"/>
    </row>
    <row r="3912" customHeight="true" spans="1:2">
      <c r="A3912" s="72"/>
      <c r="B3912" s="76"/>
    </row>
    <row r="3913" customHeight="true" spans="1:2">
      <c r="A3913" s="72"/>
      <c r="B3913" s="76"/>
    </row>
    <row r="3914" customHeight="true" spans="1:2">
      <c r="A3914" s="72"/>
      <c r="B3914" s="76"/>
    </row>
    <row r="3915" customHeight="true" spans="1:2">
      <c r="A3915" s="72"/>
      <c r="B3915" s="76"/>
    </row>
    <row r="3916" customHeight="true" spans="1:2">
      <c r="A3916" s="72"/>
      <c r="B3916" s="76"/>
    </row>
    <row r="3917" customHeight="true" spans="1:2">
      <c r="A3917" s="72"/>
      <c r="B3917" s="76"/>
    </row>
    <row r="3918" customHeight="true" spans="1:2">
      <c r="A3918" s="72"/>
      <c r="B3918" s="76"/>
    </row>
    <row r="3919" customHeight="true" spans="1:2">
      <c r="A3919" s="72"/>
      <c r="B3919" s="76"/>
    </row>
    <row r="3920" customHeight="true" spans="1:2">
      <c r="A3920" s="72"/>
      <c r="B3920" s="76"/>
    </row>
    <row r="3921" customHeight="true" spans="1:2">
      <c r="A3921" s="72"/>
      <c r="B3921" s="76"/>
    </row>
    <row r="3922" customHeight="true" spans="1:2">
      <c r="A3922" s="72"/>
      <c r="B3922" s="76"/>
    </row>
    <row r="3923" customHeight="true" spans="1:2">
      <c r="A3923" s="72"/>
      <c r="B3923" s="76"/>
    </row>
    <row r="3924" customHeight="true" spans="1:2">
      <c r="A3924" s="72"/>
      <c r="B3924" s="76"/>
    </row>
    <row r="3925" customHeight="true" spans="1:2">
      <c r="A3925" s="72"/>
      <c r="B3925" s="76"/>
    </row>
    <row r="3926" customHeight="true" spans="1:2">
      <c r="A3926" s="72"/>
      <c r="B3926" s="76"/>
    </row>
    <row r="3927" customHeight="true" spans="1:2">
      <c r="A3927" s="72"/>
      <c r="B3927" s="76"/>
    </row>
    <row r="3928" customHeight="true" spans="1:2">
      <c r="A3928" s="72"/>
      <c r="B3928" s="76"/>
    </row>
    <row r="3929" customHeight="true" spans="1:2">
      <c r="A3929" s="72"/>
      <c r="B3929" s="76"/>
    </row>
    <row r="3930" customHeight="true" spans="1:2">
      <c r="A3930" s="72"/>
      <c r="B3930" s="76"/>
    </row>
    <row r="3931" customHeight="true" spans="1:2">
      <c r="A3931" s="72"/>
      <c r="B3931" s="76"/>
    </row>
    <row r="3932" customHeight="true" spans="1:2">
      <c r="A3932" s="72"/>
      <c r="B3932" s="76"/>
    </row>
    <row r="3933" customHeight="true" spans="1:2">
      <c r="A3933" s="72"/>
      <c r="B3933" s="76"/>
    </row>
    <row r="3934" customHeight="true" spans="1:2">
      <c r="A3934" s="72"/>
      <c r="B3934" s="76"/>
    </row>
    <row r="3935" customHeight="true" spans="1:2">
      <c r="A3935" s="72"/>
      <c r="B3935" s="76"/>
    </row>
    <row r="3936" customHeight="true" spans="1:2">
      <c r="A3936" s="72"/>
      <c r="B3936" s="76"/>
    </row>
    <row r="3937" customHeight="true" spans="1:2">
      <c r="A3937" s="72"/>
      <c r="B3937" s="76"/>
    </row>
    <row r="3938" customHeight="true" spans="1:2">
      <c r="A3938" s="72"/>
      <c r="B3938" s="76"/>
    </row>
    <row r="3939" customHeight="true" spans="1:2">
      <c r="A3939" s="72"/>
      <c r="B3939" s="76"/>
    </row>
    <row r="3940" customHeight="true" spans="1:2">
      <c r="A3940" s="72"/>
      <c r="B3940" s="76"/>
    </row>
    <row r="3941" customHeight="true" spans="1:2">
      <c r="A3941" s="72"/>
      <c r="B3941" s="76"/>
    </row>
    <row r="3942" customHeight="true" spans="1:2">
      <c r="A3942" s="72"/>
      <c r="B3942" s="76"/>
    </row>
    <row r="3943" customHeight="true" spans="1:2">
      <c r="A3943" s="72"/>
      <c r="B3943" s="76"/>
    </row>
    <row r="3944" customHeight="true" spans="1:2">
      <c r="A3944" s="72"/>
      <c r="B3944" s="76"/>
    </row>
    <row r="3945" customHeight="true" spans="1:2">
      <c r="A3945" s="72"/>
      <c r="B3945" s="76"/>
    </row>
    <row r="3946" customHeight="true" spans="1:2">
      <c r="A3946" s="72"/>
      <c r="B3946" s="76"/>
    </row>
    <row r="3947" customHeight="true" spans="1:2">
      <c r="A3947" s="72"/>
      <c r="B3947" s="76"/>
    </row>
    <row r="3948" customHeight="true" spans="1:2">
      <c r="A3948" s="72"/>
      <c r="B3948" s="76"/>
    </row>
    <row r="3949" customHeight="true" spans="1:2">
      <c r="A3949" s="72"/>
      <c r="B3949" s="76"/>
    </row>
    <row r="3950" customHeight="true" spans="1:2">
      <c r="A3950" s="72"/>
      <c r="B3950" s="76"/>
    </row>
    <row r="3951" customHeight="true" spans="1:2">
      <c r="A3951" s="72"/>
      <c r="B3951" s="76"/>
    </row>
    <row r="3952" customHeight="true" spans="1:2">
      <c r="A3952" s="72"/>
      <c r="B3952" s="76"/>
    </row>
    <row r="3953" customHeight="true" spans="1:2">
      <c r="A3953" s="72"/>
      <c r="B3953" s="76"/>
    </row>
    <row r="3954" customHeight="true" spans="1:2">
      <c r="A3954" s="72"/>
      <c r="B3954" s="76"/>
    </row>
    <row r="3955" customHeight="true" spans="1:2">
      <c r="A3955" s="72"/>
      <c r="B3955" s="76"/>
    </row>
    <row r="3956" customHeight="true" spans="1:2">
      <c r="A3956" s="72"/>
      <c r="B3956" s="76"/>
    </row>
    <row r="3957" customHeight="true" spans="1:2">
      <c r="A3957" s="72"/>
      <c r="B3957" s="76"/>
    </row>
    <row r="3958" customHeight="true" spans="1:2">
      <c r="A3958" s="72"/>
      <c r="B3958" s="76"/>
    </row>
    <row r="3959" customHeight="true" spans="1:2">
      <c r="A3959" s="72"/>
      <c r="B3959" s="76"/>
    </row>
    <row r="3960" customHeight="true" spans="1:2">
      <c r="A3960" s="72"/>
      <c r="B3960" s="76"/>
    </row>
    <row r="3961" customHeight="true" spans="1:2">
      <c r="A3961" s="72"/>
      <c r="B3961" s="76"/>
    </row>
    <row r="3962" customHeight="true" spans="1:2">
      <c r="A3962" s="72"/>
      <c r="B3962" s="76"/>
    </row>
    <row r="3963" customHeight="true" spans="1:2">
      <c r="A3963" s="72"/>
      <c r="B3963" s="76"/>
    </row>
    <row r="3964" customHeight="true" spans="1:2">
      <c r="A3964" s="72"/>
      <c r="B3964" s="76"/>
    </row>
    <row r="3965" customHeight="true" spans="1:2">
      <c r="A3965" s="72"/>
      <c r="B3965" s="76"/>
    </row>
    <row r="3966" customHeight="true" spans="1:2">
      <c r="A3966" s="72"/>
      <c r="B3966" s="76"/>
    </row>
    <row r="3967" customHeight="true" spans="1:2">
      <c r="A3967" s="72"/>
      <c r="B3967" s="76"/>
    </row>
    <row r="3968" customHeight="true" spans="1:2">
      <c r="A3968" s="72"/>
      <c r="B3968" s="76"/>
    </row>
    <row r="3969" customHeight="true" spans="1:2">
      <c r="A3969" s="72"/>
      <c r="B3969" s="76"/>
    </row>
    <row r="3970" customHeight="true" spans="1:2">
      <c r="A3970" s="72"/>
      <c r="B3970" s="76"/>
    </row>
    <row r="3971" customHeight="true" spans="1:2">
      <c r="A3971" s="72"/>
      <c r="B3971" s="76"/>
    </row>
    <row r="3972" customHeight="true" spans="1:2">
      <c r="A3972" s="72"/>
      <c r="B3972" s="76"/>
    </row>
    <row r="3973" customHeight="true" spans="1:2">
      <c r="A3973" s="72"/>
      <c r="B3973" s="76"/>
    </row>
    <row r="3974" customHeight="true" spans="1:2">
      <c r="A3974" s="72"/>
      <c r="B3974" s="76"/>
    </row>
    <row r="3975" customHeight="true" spans="1:2">
      <c r="A3975" s="72"/>
      <c r="B3975" s="76"/>
    </row>
    <row r="3976" customHeight="true" spans="1:2">
      <c r="A3976" s="72"/>
      <c r="B3976" s="76"/>
    </row>
    <row r="3977" customHeight="true" spans="1:2">
      <c r="A3977" s="72"/>
      <c r="B3977" s="76"/>
    </row>
    <row r="3978" customHeight="true" spans="1:2">
      <c r="A3978" s="72"/>
      <c r="B3978" s="76"/>
    </row>
    <row r="3979" customHeight="true" spans="1:2">
      <c r="A3979" s="72"/>
      <c r="B3979" s="76"/>
    </row>
    <row r="3980" customHeight="true" spans="1:2">
      <c r="A3980" s="72"/>
      <c r="B3980" s="76"/>
    </row>
    <row r="3981" customHeight="true" spans="1:2">
      <c r="A3981" s="72"/>
      <c r="B3981" s="76"/>
    </row>
    <row r="3982" customHeight="true" spans="1:2">
      <c r="A3982" s="72"/>
      <c r="B3982" s="76"/>
    </row>
    <row r="3983" customHeight="true" spans="1:2">
      <c r="A3983" s="72"/>
      <c r="B3983" s="76"/>
    </row>
    <row r="3984" customHeight="true" spans="1:2">
      <c r="A3984" s="72"/>
      <c r="B3984" s="76"/>
    </row>
    <row r="3985" customHeight="true" spans="1:2">
      <c r="A3985" s="72"/>
      <c r="B3985" s="76"/>
    </row>
    <row r="3986" customHeight="true" spans="1:2">
      <c r="A3986" s="72"/>
      <c r="B3986" s="76"/>
    </row>
    <row r="3987" customHeight="true" spans="1:2">
      <c r="A3987" s="72"/>
      <c r="B3987" s="76"/>
    </row>
    <row r="3988" customHeight="true" spans="1:2">
      <c r="A3988" s="72"/>
      <c r="B3988" s="76"/>
    </row>
    <row r="3989" customHeight="true" spans="1:2">
      <c r="A3989" s="72"/>
      <c r="B3989" s="76"/>
    </row>
    <row r="3990" customHeight="true" spans="1:2">
      <c r="A3990" s="72"/>
      <c r="B3990" s="76"/>
    </row>
    <row r="3991" customHeight="true" spans="1:2">
      <c r="A3991" s="72"/>
      <c r="B3991" s="76"/>
    </row>
    <row r="3992" customHeight="true" spans="1:2">
      <c r="A3992" s="72"/>
      <c r="B3992" s="76"/>
    </row>
    <row r="3993" customHeight="true" spans="1:2">
      <c r="A3993" s="72"/>
      <c r="B3993" s="76"/>
    </row>
    <row r="3994" customHeight="true" spans="1:2">
      <c r="A3994" s="72"/>
      <c r="B3994" s="76"/>
    </row>
    <row r="3995" customHeight="true" spans="1:2">
      <c r="A3995" s="72"/>
      <c r="B3995" s="76"/>
    </row>
    <row r="3996" customHeight="true" spans="1:2">
      <c r="A3996" s="72"/>
      <c r="B3996" s="76"/>
    </row>
    <row r="3997" customHeight="true" spans="1:2">
      <c r="A3997" s="72"/>
      <c r="B3997" s="76"/>
    </row>
    <row r="3998" customHeight="true" spans="1:2">
      <c r="A3998" s="72"/>
      <c r="B3998" s="76"/>
    </row>
    <row r="3999" customHeight="true" spans="1:2">
      <c r="A3999" s="72"/>
      <c r="B3999" s="76"/>
    </row>
    <row r="4000" customHeight="true" spans="1:2">
      <c r="A4000" s="72"/>
      <c r="B4000" s="76"/>
    </row>
    <row r="4001" customHeight="true" spans="1:2">
      <c r="A4001" s="72"/>
      <c r="B4001" s="76"/>
    </row>
    <row r="4002" customHeight="true" spans="1:2">
      <c r="A4002" s="72"/>
      <c r="B4002" s="76"/>
    </row>
    <row r="4003" customHeight="true" spans="1:2">
      <c r="A4003" s="72"/>
      <c r="B4003" s="76"/>
    </row>
    <row r="4004" customHeight="true" spans="1:2">
      <c r="A4004" s="72"/>
      <c r="B4004" s="76"/>
    </row>
    <row r="4005" customHeight="true" spans="1:2">
      <c r="A4005" s="72"/>
      <c r="B4005" s="76"/>
    </row>
    <row r="4006" customHeight="true" spans="1:2">
      <c r="A4006" s="72"/>
      <c r="B4006" s="76"/>
    </row>
    <row r="4007" customHeight="true" spans="1:2">
      <c r="A4007" s="72"/>
      <c r="B4007" s="76"/>
    </row>
    <row r="4008" customHeight="true" spans="1:2">
      <c r="A4008" s="72"/>
      <c r="B4008" s="76"/>
    </row>
    <row r="4009" customHeight="true" spans="1:2">
      <c r="A4009" s="72"/>
      <c r="B4009" s="76"/>
    </row>
    <row r="4010" customHeight="true" spans="1:2">
      <c r="A4010" s="72"/>
      <c r="B4010" s="76"/>
    </row>
    <row r="4011" customHeight="true" spans="1:2">
      <c r="A4011" s="72"/>
      <c r="B4011" s="76"/>
    </row>
    <row r="4012" customHeight="true" spans="1:2">
      <c r="A4012" s="72"/>
      <c r="B4012" s="76"/>
    </row>
    <row r="4013" customHeight="true" spans="1:2">
      <c r="A4013" s="72"/>
      <c r="B4013" s="76"/>
    </row>
    <row r="4014" customHeight="true" spans="1:2">
      <c r="A4014" s="72"/>
      <c r="B4014" s="76"/>
    </row>
    <row r="4015" customHeight="true" spans="1:2">
      <c r="A4015" s="72"/>
      <c r="B4015" s="76"/>
    </row>
    <row r="4016" customHeight="true" spans="1:2">
      <c r="A4016" s="72"/>
      <c r="B4016" s="76"/>
    </row>
    <row r="4017" customHeight="true" spans="1:2">
      <c r="A4017" s="72"/>
      <c r="B4017" s="76"/>
    </row>
    <row r="4018" customHeight="true" spans="1:2">
      <c r="A4018" s="72"/>
      <c r="B4018" s="76"/>
    </row>
    <row r="4019" customHeight="true" spans="1:2">
      <c r="A4019" s="72"/>
      <c r="B4019" s="76"/>
    </row>
    <row r="4020" customHeight="true" spans="1:2">
      <c r="A4020" s="72"/>
      <c r="B4020" s="76"/>
    </row>
    <row r="4021" customHeight="true" spans="1:2">
      <c r="A4021" s="72"/>
      <c r="B4021" s="76"/>
    </row>
    <row r="4022" customHeight="true" spans="1:2">
      <c r="A4022" s="72"/>
      <c r="B4022" s="76"/>
    </row>
    <row r="4023" customHeight="true" spans="1:2">
      <c r="A4023" s="72"/>
      <c r="B4023" s="76"/>
    </row>
    <row r="4024" customHeight="true" spans="1:2">
      <c r="A4024" s="72"/>
      <c r="B4024" s="76"/>
    </row>
    <row r="4025" customHeight="true" spans="1:2">
      <c r="A4025" s="72"/>
      <c r="B4025" s="76"/>
    </row>
    <row r="4026" customHeight="true" spans="1:2">
      <c r="A4026" s="72"/>
      <c r="B4026" s="76"/>
    </row>
    <row r="4027" customHeight="true" spans="1:2">
      <c r="A4027" s="72"/>
      <c r="B4027" s="76"/>
    </row>
    <row r="4028" customHeight="true" spans="1:2">
      <c r="A4028" s="72"/>
      <c r="B4028" s="76"/>
    </row>
    <row r="4029" customHeight="true" spans="1:2">
      <c r="A4029" s="72"/>
      <c r="B4029" s="76"/>
    </row>
    <row r="4030" customHeight="true" spans="1:2">
      <c r="A4030" s="72"/>
      <c r="B4030" s="76"/>
    </row>
    <row r="4031" customHeight="true" spans="1:2">
      <c r="A4031" s="72"/>
      <c r="B4031" s="76"/>
    </row>
    <row r="4032" customHeight="true" spans="1:2">
      <c r="A4032" s="72"/>
      <c r="B4032" s="76"/>
    </row>
    <row r="4033" customHeight="true" spans="1:2">
      <c r="A4033" s="72"/>
      <c r="B4033" s="76"/>
    </row>
    <row r="4034" customHeight="true" spans="1:2">
      <c r="A4034" s="72"/>
      <c r="B4034" s="76"/>
    </row>
    <row r="4035" customHeight="true" spans="1:2">
      <c r="A4035" s="72"/>
      <c r="B4035" s="76"/>
    </row>
    <row r="4036" customHeight="true" spans="1:2">
      <c r="A4036" s="72"/>
      <c r="B4036" s="76"/>
    </row>
    <row r="4037" customHeight="true" spans="1:2">
      <c r="A4037" s="72"/>
      <c r="B4037" s="76"/>
    </row>
    <row r="4038" customHeight="true" spans="1:2">
      <c r="A4038" s="72"/>
      <c r="B4038" s="76"/>
    </row>
    <row r="4039" customHeight="true" spans="1:2">
      <c r="A4039" s="72"/>
      <c r="B4039" s="76"/>
    </row>
    <row r="4040" customHeight="true" spans="1:2">
      <c r="A4040" s="72"/>
      <c r="B4040" s="76"/>
    </row>
    <row r="4041" customHeight="true" spans="1:2">
      <c r="A4041" s="72"/>
      <c r="B4041" s="76"/>
    </row>
    <row r="4042" customHeight="true" spans="1:2">
      <c r="A4042" s="72"/>
      <c r="B4042" s="76"/>
    </row>
    <row r="4043" customHeight="true" spans="1:2">
      <c r="A4043" s="72"/>
      <c r="B4043" s="76"/>
    </row>
    <row r="4044" customHeight="true" spans="1:2">
      <c r="A4044" s="72"/>
      <c r="B4044" s="76"/>
    </row>
    <row r="4045" customHeight="true" spans="1:2">
      <c r="A4045" s="72"/>
      <c r="B4045" s="76"/>
    </row>
    <row r="4046" customHeight="true" spans="1:2">
      <c r="A4046" s="72"/>
      <c r="B4046" s="76"/>
    </row>
    <row r="4047" customHeight="true" spans="1:2">
      <c r="A4047" s="72"/>
      <c r="B4047" s="76"/>
    </row>
    <row r="4048" customHeight="true" spans="1:2">
      <c r="A4048" s="72"/>
      <c r="B4048" s="76"/>
    </row>
    <row r="4049" customHeight="true" spans="1:2">
      <c r="A4049" s="72"/>
      <c r="B4049" s="76"/>
    </row>
    <row r="4050" customHeight="true" spans="1:2">
      <c r="A4050" s="72"/>
      <c r="B4050" s="76"/>
    </row>
    <row r="4051" customHeight="true" spans="1:2">
      <c r="A4051" s="72"/>
      <c r="B4051" s="76"/>
    </row>
    <row r="4052" customHeight="true" spans="1:2">
      <c r="A4052" s="72"/>
      <c r="B4052" s="76"/>
    </row>
    <row r="4053" customHeight="true" spans="1:2">
      <c r="A4053" s="72"/>
      <c r="B4053" s="76"/>
    </row>
    <row r="4054" customHeight="true" spans="1:2">
      <c r="A4054" s="72"/>
      <c r="B4054" s="76"/>
    </row>
    <row r="4055" customHeight="true" spans="1:2">
      <c r="A4055" s="72"/>
      <c r="B4055" s="76"/>
    </row>
    <row r="4056" customHeight="true" spans="1:2">
      <c r="A4056" s="72"/>
      <c r="B4056" s="76"/>
    </row>
    <row r="4057" customHeight="true" spans="1:2">
      <c r="A4057" s="72"/>
      <c r="B4057" s="76"/>
    </row>
    <row r="4058" customHeight="true" spans="1:2">
      <c r="A4058" s="72"/>
      <c r="B4058" s="76"/>
    </row>
    <row r="4059" customHeight="true" spans="1:2">
      <c r="A4059" s="72"/>
      <c r="B4059" s="76"/>
    </row>
    <row r="4060" customHeight="true" spans="1:2">
      <c r="A4060" s="72"/>
      <c r="B4060" s="76"/>
    </row>
    <row r="4061" customHeight="true" spans="1:2">
      <c r="A4061" s="72"/>
      <c r="B4061" s="76"/>
    </row>
    <row r="4062" customHeight="true" spans="1:2">
      <c r="A4062" s="72"/>
      <c r="B4062" s="76"/>
    </row>
    <row r="4063" customHeight="true" spans="1:2">
      <c r="A4063" s="72"/>
      <c r="B4063" s="76"/>
    </row>
    <row r="4064" customHeight="true" spans="1:2">
      <c r="A4064" s="72"/>
      <c r="B4064" s="76"/>
    </row>
    <row r="4065" customHeight="true" spans="1:2">
      <c r="A4065" s="72"/>
      <c r="B4065" s="76"/>
    </row>
    <row r="4066" customHeight="true" spans="1:2">
      <c r="A4066" s="72"/>
      <c r="B4066" s="76"/>
    </row>
    <row r="4067" customHeight="true" spans="1:2">
      <c r="A4067" s="72"/>
      <c r="B4067" s="76"/>
    </row>
    <row r="4068" customHeight="true" spans="1:2">
      <c r="A4068" s="72"/>
      <c r="B4068" s="76"/>
    </row>
    <row r="4069" customHeight="true" spans="1:2">
      <c r="A4069" s="72"/>
      <c r="B4069" s="76"/>
    </row>
    <row r="4070" customHeight="true" spans="1:2">
      <c r="A4070" s="72"/>
      <c r="B4070" s="76"/>
    </row>
    <row r="4071" customHeight="true" spans="1:2">
      <c r="A4071" s="72"/>
      <c r="B4071" s="76"/>
    </row>
    <row r="4072" customHeight="true" spans="1:2">
      <c r="A4072" s="72"/>
      <c r="B4072" s="76"/>
    </row>
    <row r="4073" customHeight="true" spans="1:2">
      <c r="A4073" s="72"/>
      <c r="B4073" s="76"/>
    </row>
    <row r="4074" customHeight="true" spans="1:2">
      <c r="A4074" s="72"/>
      <c r="B4074" s="76"/>
    </row>
    <row r="4075" customHeight="true" spans="1:2">
      <c r="A4075" s="72"/>
      <c r="B4075" s="76"/>
    </row>
    <row r="4076" customHeight="true" spans="1:2">
      <c r="A4076" s="72"/>
      <c r="B4076" s="76"/>
    </row>
    <row r="4077" customHeight="true" spans="1:2">
      <c r="A4077" s="72"/>
      <c r="B4077" s="76"/>
    </row>
    <row r="4078" customHeight="true" spans="1:2">
      <c r="A4078" s="72"/>
      <c r="B4078" s="76"/>
    </row>
    <row r="4079" customHeight="true" spans="1:2">
      <c r="A4079" s="72"/>
      <c r="B4079" s="76"/>
    </row>
    <row r="4080" customHeight="true" spans="1:2">
      <c r="A4080" s="72"/>
      <c r="B4080" s="76"/>
    </row>
    <row r="4081" customHeight="true" spans="1:2">
      <c r="A4081" s="72"/>
      <c r="B4081" s="76"/>
    </row>
    <row r="4082" customHeight="true" spans="1:2">
      <c r="A4082" s="72"/>
      <c r="B4082" s="76"/>
    </row>
    <row r="4083" customHeight="true" spans="1:2">
      <c r="A4083" s="72"/>
      <c r="B4083" s="76"/>
    </row>
    <row r="4084" customHeight="true" spans="1:2">
      <c r="A4084" s="72"/>
      <c r="B4084" s="76"/>
    </row>
    <row r="4085" customHeight="true" spans="1:2">
      <c r="A4085" s="72"/>
      <c r="B4085" s="76"/>
    </row>
    <row r="4086" customHeight="true" spans="1:2">
      <c r="A4086" s="72"/>
      <c r="B4086" s="76"/>
    </row>
    <row r="4087" customHeight="true" spans="1:2">
      <c r="A4087" s="72"/>
      <c r="B4087" s="76"/>
    </row>
    <row r="4088" customHeight="true" spans="1:2">
      <c r="A4088" s="72"/>
      <c r="B4088" s="76"/>
    </row>
    <row r="4089" customHeight="true" spans="1:2">
      <c r="A4089" s="72"/>
      <c r="B4089" s="76"/>
    </row>
    <row r="4090" customHeight="true" spans="1:2">
      <c r="A4090" s="72"/>
      <c r="B4090" s="76"/>
    </row>
    <row r="4091" customHeight="true" spans="1:2">
      <c r="A4091" s="72"/>
      <c r="B4091" s="76"/>
    </row>
    <row r="4092" customHeight="true" spans="1:2">
      <c r="A4092" s="72"/>
      <c r="B4092" s="76"/>
    </row>
    <row r="4093" customHeight="true" spans="1:2">
      <c r="A4093" s="72"/>
      <c r="B4093" s="76"/>
    </row>
    <row r="4094" customHeight="true" spans="1:2">
      <c r="A4094" s="72"/>
      <c r="B4094" s="76"/>
    </row>
    <row r="4095" customHeight="true" spans="1:2">
      <c r="A4095" s="72"/>
      <c r="B4095" s="76"/>
    </row>
    <row r="4096" customHeight="true" spans="1:2">
      <c r="A4096" s="72"/>
      <c r="B4096" s="76"/>
    </row>
    <row r="4097" customHeight="true" spans="1:2">
      <c r="A4097" s="72"/>
      <c r="B4097" s="76"/>
    </row>
    <row r="4098" customHeight="true" spans="1:2">
      <c r="A4098" s="72"/>
      <c r="B4098" s="76"/>
    </row>
    <row r="4099" customHeight="true" spans="1:2">
      <c r="A4099" s="72"/>
      <c r="B4099" s="76"/>
    </row>
    <row r="4100" customHeight="true" spans="1:2">
      <c r="A4100" s="72"/>
      <c r="B4100" s="76"/>
    </row>
    <row r="4101" customHeight="true" spans="1:2">
      <c r="A4101" s="72"/>
      <c r="B4101" s="76"/>
    </row>
    <row r="4102" customHeight="true" spans="1:2">
      <c r="A4102" s="72"/>
      <c r="B4102" s="76"/>
    </row>
    <row r="4103" customHeight="true" spans="1:2">
      <c r="A4103" s="72"/>
      <c r="B4103" s="76"/>
    </row>
    <row r="4104" customHeight="true" spans="1:2">
      <c r="A4104" s="72"/>
      <c r="B4104" s="76"/>
    </row>
    <row r="4105" customHeight="true" spans="1:2">
      <c r="A4105" s="72"/>
      <c r="B4105" s="76"/>
    </row>
    <row r="4106" customHeight="true" spans="1:2">
      <c r="A4106" s="72"/>
      <c r="B4106" s="76"/>
    </row>
    <row r="4107" customHeight="true" spans="1:2">
      <c r="A4107" s="72"/>
      <c r="B4107" s="76"/>
    </row>
    <row r="4108" customHeight="true" spans="1:2">
      <c r="A4108" s="72"/>
      <c r="B4108" s="76"/>
    </row>
    <row r="4109" customHeight="true" spans="1:2">
      <c r="A4109" s="72"/>
      <c r="B4109" s="76"/>
    </row>
    <row r="4110" customHeight="true" spans="1:2">
      <c r="A4110" s="72"/>
      <c r="B4110" s="76"/>
    </row>
    <row r="4111" customHeight="true" spans="1:2">
      <c r="A4111" s="72"/>
      <c r="B4111" s="76"/>
    </row>
    <row r="4112" customHeight="true" spans="1:2">
      <c r="A4112" s="72"/>
      <c r="B4112" s="76"/>
    </row>
    <row r="4113" customHeight="true" spans="1:2">
      <c r="A4113" s="72"/>
      <c r="B4113" s="76"/>
    </row>
    <row r="4114" customHeight="true" spans="1:2">
      <c r="A4114" s="72"/>
      <c r="B4114" s="76"/>
    </row>
    <row r="4115" customHeight="true" spans="1:2">
      <c r="A4115" s="72"/>
      <c r="B4115" s="76"/>
    </row>
    <row r="4116" customHeight="true" spans="1:2">
      <c r="A4116" s="72"/>
      <c r="B4116" s="76"/>
    </row>
    <row r="4117" customHeight="true" spans="1:2">
      <c r="A4117" s="72"/>
      <c r="B4117" s="76"/>
    </row>
    <row r="4118" customHeight="true" spans="1:2">
      <c r="A4118" s="72"/>
      <c r="B4118" s="76"/>
    </row>
    <row r="4119" customHeight="true" spans="1:2">
      <c r="A4119" s="72"/>
      <c r="B4119" s="76"/>
    </row>
    <row r="4120" customHeight="true" spans="1:2">
      <c r="A4120" s="72"/>
      <c r="B4120" s="76"/>
    </row>
    <row r="4121" customHeight="true" spans="1:2">
      <c r="A4121" s="72"/>
      <c r="B4121" s="76"/>
    </row>
    <row r="4122" customHeight="true" spans="1:2">
      <c r="A4122" s="72"/>
      <c r="B4122" s="76"/>
    </row>
    <row r="4123" customHeight="true" spans="1:2">
      <c r="A4123" s="72"/>
      <c r="B4123" s="76"/>
    </row>
    <row r="4124" customHeight="true" spans="1:2">
      <c r="A4124" s="72"/>
      <c r="B4124" s="76"/>
    </row>
    <row r="4125" customHeight="true" spans="1:2">
      <c r="A4125" s="72"/>
      <c r="B4125" s="76"/>
    </row>
    <row r="4126" customHeight="true" spans="1:2">
      <c r="A4126" s="72"/>
      <c r="B4126" s="76"/>
    </row>
    <row r="4127" customHeight="true" spans="1:2">
      <c r="A4127" s="72"/>
      <c r="B4127" s="76"/>
    </row>
    <row r="4128" customHeight="true" spans="1:2">
      <c r="A4128" s="72"/>
      <c r="B4128" s="76"/>
    </row>
    <row r="4129" customHeight="true" spans="1:2">
      <c r="A4129" s="72"/>
      <c r="B4129" s="76"/>
    </row>
    <row r="4130" customHeight="true" spans="1:2">
      <c r="A4130" s="72"/>
      <c r="B4130" s="76"/>
    </row>
    <row r="4131" customHeight="true" spans="1:2">
      <c r="A4131" s="72"/>
      <c r="B4131" s="76"/>
    </row>
    <row r="4132" customHeight="true" spans="1:2">
      <c r="A4132" s="72"/>
      <c r="B4132" s="76"/>
    </row>
    <row r="4133" customHeight="true" spans="1:2">
      <c r="A4133" s="72"/>
      <c r="B4133" s="76"/>
    </row>
    <row r="4134" customHeight="true" spans="1:2">
      <c r="A4134" s="72"/>
      <c r="B4134" s="76"/>
    </row>
    <row r="4135" customHeight="true" spans="1:2">
      <c r="A4135" s="72"/>
      <c r="B4135" s="76"/>
    </row>
    <row r="4136" customHeight="true" spans="1:2">
      <c r="A4136" s="72"/>
      <c r="B4136" s="76"/>
    </row>
    <row r="4137" customHeight="true" spans="1:2">
      <c r="A4137" s="72"/>
      <c r="B4137" s="76"/>
    </row>
    <row r="4138" customHeight="true" spans="1:2">
      <c r="A4138" s="72"/>
      <c r="B4138" s="76"/>
    </row>
    <row r="4139" customHeight="true" spans="1:2">
      <c r="A4139" s="72"/>
      <c r="B4139" s="76"/>
    </row>
    <row r="4140" customHeight="true" spans="1:2">
      <c r="A4140" s="72"/>
      <c r="B4140" s="76"/>
    </row>
    <row r="4141" customHeight="true" spans="1:2">
      <c r="A4141" s="72"/>
      <c r="B4141" s="76"/>
    </row>
    <row r="4142" customHeight="true" spans="1:2">
      <c r="A4142" s="72"/>
      <c r="B4142" s="76"/>
    </row>
    <row r="4143" customHeight="true" spans="1:2">
      <c r="A4143" s="72"/>
      <c r="B4143" s="76"/>
    </row>
    <row r="4144" customHeight="true" spans="1:2">
      <c r="A4144" s="72"/>
      <c r="B4144" s="76"/>
    </row>
    <row r="4145" customHeight="true" spans="1:2">
      <c r="A4145" s="72"/>
      <c r="B4145" s="76"/>
    </row>
    <row r="4146" customHeight="true" spans="1:2">
      <c r="A4146" s="72"/>
      <c r="B4146" s="76"/>
    </row>
    <row r="4147" customHeight="true" spans="1:2">
      <c r="A4147" s="72"/>
      <c r="B4147" s="76"/>
    </row>
    <row r="4148" customHeight="true" spans="1:2">
      <c r="A4148" s="72"/>
      <c r="B4148" s="76"/>
    </row>
    <row r="4149" customHeight="true" spans="1:2">
      <c r="A4149" s="72"/>
      <c r="B4149" s="76"/>
    </row>
    <row r="4150" customHeight="true" spans="1:2">
      <c r="A4150" s="72"/>
      <c r="B4150" s="76"/>
    </row>
    <row r="4151" customHeight="true" spans="1:2">
      <c r="A4151" s="72"/>
      <c r="B4151" s="76"/>
    </row>
    <row r="4152" customHeight="true" spans="1:2">
      <c r="A4152" s="72"/>
      <c r="B4152" s="76"/>
    </row>
    <row r="4153" customHeight="true" spans="1:2">
      <c r="A4153" s="72"/>
      <c r="B4153" s="76"/>
    </row>
    <row r="4154" customHeight="true" spans="1:2">
      <c r="A4154" s="72"/>
      <c r="B4154" s="76"/>
    </row>
    <row r="4155" customHeight="true" spans="1:2">
      <c r="A4155" s="72"/>
      <c r="B4155" s="76"/>
    </row>
    <row r="4156" customHeight="true" spans="1:2">
      <c r="A4156" s="72"/>
      <c r="B4156" s="76"/>
    </row>
    <row r="4157" customHeight="true" spans="1:2">
      <c r="A4157" s="72"/>
      <c r="B4157" s="76"/>
    </row>
    <row r="4158" customHeight="true" spans="1:2">
      <c r="A4158" s="72"/>
      <c r="B4158" s="76"/>
    </row>
    <row r="4159" customHeight="true" spans="1:2">
      <c r="A4159" s="72"/>
      <c r="B4159" s="76"/>
    </row>
    <row r="4160" customHeight="true" spans="1:2">
      <c r="A4160" s="72"/>
      <c r="B4160" s="76"/>
    </row>
    <row r="4161" customHeight="true" spans="1:2">
      <c r="A4161" s="72"/>
      <c r="B4161" s="76"/>
    </row>
    <row r="4162" customHeight="true" spans="1:2">
      <c r="A4162" s="72"/>
      <c r="B4162" s="76"/>
    </row>
    <row r="4163" customHeight="true" spans="1:2">
      <c r="A4163" s="72"/>
      <c r="B4163" s="76"/>
    </row>
    <row r="4164" customHeight="true" spans="1:2">
      <c r="A4164" s="72"/>
      <c r="B4164" s="76"/>
    </row>
    <row r="4165" customHeight="true" spans="1:2">
      <c r="A4165" s="72"/>
      <c r="B4165" s="76"/>
    </row>
    <row r="4166" customHeight="true" spans="1:2">
      <c r="A4166" s="72"/>
      <c r="B4166" s="76"/>
    </row>
    <row r="4167" customHeight="true" spans="1:2">
      <c r="A4167" s="72"/>
      <c r="B4167" s="76"/>
    </row>
    <row r="4168" customHeight="true" spans="1:2">
      <c r="A4168" s="72"/>
      <c r="B4168" s="76"/>
    </row>
    <row r="4169" customHeight="true" spans="1:2">
      <c r="A4169" s="72"/>
      <c r="B4169" s="76"/>
    </row>
    <row r="4170" customHeight="true" spans="1:2">
      <c r="A4170" s="72"/>
      <c r="B4170" s="76"/>
    </row>
    <row r="4171" customHeight="true" spans="1:2">
      <c r="A4171" s="72"/>
      <c r="B4171" s="76"/>
    </row>
    <row r="4172" customHeight="true" spans="1:2">
      <c r="A4172" s="72"/>
      <c r="B4172" s="76"/>
    </row>
    <row r="4173" customHeight="true" spans="1:2">
      <c r="A4173" s="72"/>
      <c r="B4173" s="76"/>
    </row>
    <row r="4174" customHeight="true" spans="1:2">
      <c r="A4174" s="72"/>
      <c r="B4174" s="76"/>
    </row>
    <row r="4175" customHeight="true" spans="1:2">
      <c r="A4175" s="72"/>
      <c r="B4175" s="76"/>
    </row>
    <row r="4176" customHeight="true" spans="1:2">
      <c r="A4176" s="72"/>
      <c r="B4176" s="76"/>
    </row>
    <row r="4177" customHeight="true" spans="1:2">
      <c r="A4177" s="72"/>
      <c r="B4177" s="76"/>
    </row>
    <row r="4178" customHeight="true" spans="1:2">
      <c r="A4178" s="72"/>
      <c r="B4178" s="76"/>
    </row>
    <row r="4179" customHeight="true" spans="1:2">
      <c r="A4179" s="72"/>
      <c r="B4179" s="76"/>
    </row>
    <row r="4180" customHeight="true" spans="1:2">
      <c r="A4180" s="72"/>
      <c r="B4180" s="76"/>
    </row>
    <row r="4181" customHeight="true" spans="1:2">
      <c r="A4181" s="72"/>
      <c r="B4181" s="76"/>
    </row>
    <row r="4182" customHeight="true" spans="1:2">
      <c r="A4182" s="72"/>
      <c r="B4182" s="76"/>
    </row>
    <row r="4183" customHeight="true" spans="1:2">
      <c r="A4183" s="72"/>
      <c r="B4183" s="76"/>
    </row>
    <row r="4184" customHeight="true" spans="1:2">
      <c r="A4184" s="72"/>
      <c r="B4184" s="76"/>
    </row>
    <row r="4185" customHeight="true" spans="1:2">
      <c r="A4185" s="72"/>
      <c r="B4185" s="76"/>
    </row>
    <row r="4186" customHeight="true" spans="1:2">
      <c r="A4186" s="72"/>
      <c r="B4186" s="76"/>
    </row>
    <row r="4187" customHeight="true" spans="1:2">
      <c r="A4187" s="72"/>
      <c r="B4187" s="76"/>
    </row>
    <row r="4188" customHeight="true" spans="1:2">
      <c r="A4188" s="72"/>
      <c r="B4188" s="76"/>
    </row>
    <row r="4189" customHeight="true" spans="1:2">
      <c r="A4189" s="72"/>
      <c r="B4189" s="76"/>
    </row>
    <row r="4190" customHeight="true" spans="1:2">
      <c r="A4190" s="72"/>
      <c r="B4190" s="76"/>
    </row>
    <row r="4191" customHeight="true" spans="1:2">
      <c r="A4191" s="72"/>
      <c r="B4191" s="76"/>
    </row>
    <row r="4192" customHeight="true" spans="1:2">
      <c r="A4192" s="72"/>
      <c r="B4192" s="76"/>
    </row>
    <row r="4193" customHeight="true" spans="1:2">
      <c r="A4193" s="72"/>
      <c r="B4193" s="76"/>
    </row>
    <row r="4194" customHeight="true" spans="1:2">
      <c r="A4194" s="72"/>
      <c r="B4194" s="76"/>
    </row>
    <row r="4195" customHeight="true" spans="1:2">
      <c r="A4195" s="72"/>
      <c r="B4195" s="76"/>
    </row>
    <row r="4196" customHeight="true" spans="1:2">
      <c r="A4196" s="72"/>
      <c r="B4196" s="76"/>
    </row>
    <row r="4197" customHeight="true" spans="1:2">
      <c r="A4197" s="72"/>
      <c r="B4197" s="76"/>
    </row>
    <row r="4198" customHeight="true" spans="1:2">
      <c r="A4198" s="72"/>
      <c r="B4198" s="76"/>
    </row>
    <row r="4199" customHeight="true" spans="1:2">
      <c r="A4199" s="72"/>
      <c r="B4199" s="76"/>
    </row>
    <row r="4200" customHeight="true" spans="1:2">
      <c r="A4200" s="72"/>
      <c r="B4200" s="76"/>
    </row>
    <row r="4201" customHeight="true" spans="1:2">
      <c r="A4201" s="72"/>
      <c r="B4201" s="76"/>
    </row>
    <row r="4202" customHeight="true" spans="1:2">
      <c r="A4202" s="72"/>
      <c r="B4202" s="76"/>
    </row>
    <row r="4203" customHeight="true" spans="1:2">
      <c r="A4203" s="72"/>
      <c r="B4203" s="76"/>
    </row>
    <row r="4204" customHeight="true" spans="1:2">
      <c r="A4204" s="72"/>
      <c r="B4204" s="76"/>
    </row>
    <row r="4205" customHeight="true" spans="1:2">
      <c r="A4205" s="72"/>
      <c r="B4205" s="76"/>
    </row>
    <row r="4206" customHeight="true" spans="1:2">
      <c r="A4206" s="72"/>
      <c r="B4206" s="76"/>
    </row>
    <row r="4207" customHeight="true" spans="1:2">
      <c r="A4207" s="72"/>
      <c r="B4207" s="76"/>
    </row>
    <row r="4208" customHeight="true" spans="1:2">
      <c r="A4208" s="72"/>
      <c r="B4208" s="76"/>
    </row>
    <row r="4209" customHeight="true" spans="1:2">
      <c r="A4209" s="72"/>
      <c r="B4209" s="76"/>
    </row>
    <row r="4210" customHeight="true" spans="1:2">
      <c r="A4210" s="72"/>
      <c r="B4210" s="76"/>
    </row>
    <row r="4211" customHeight="true" spans="1:2">
      <c r="A4211" s="72"/>
      <c r="B4211" s="76"/>
    </row>
    <row r="4212" customHeight="true" spans="1:2">
      <c r="A4212" s="72"/>
      <c r="B4212" s="76"/>
    </row>
    <row r="4213" customHeight="true" spans="1:2">
      <c r="A4213" s="72"/>
      <c r="B4213" s="76"/>
    </row>
    <row r="4214" customHeight="true" spans="1:2">
      <c r="A4214" s="72"/>
      <c r="B4214" s="76"/>
    </row>
    <row r="4215" customHeight="true" spans="1:2">
      <c r="A4215" s="72"/>
      <c r="B4215" s="76"/>
    </row>
    <row r="4216" customHeight="true" spans="1:2">
      <c r="A4216" s="72"/>
      <c r="B4216" s="76"/>
    </row>
    <row r="4217" customHeight="true" spans="1:2">
      <c r="A4217" s="72"/>
      <c r="B4217" s="76"/>
    </row>
    <row r="4218" customHeight="true" spans="1:2">
      <c r="A4218" s="72"/>
      <c r="B4218" s="76"/>
    </row>
    <row r="4219" customHeight="true" spans="1:2">
      <c r="A4219" s="72"/>
      <c r="B4219" s="76"/>
    </row>
    <row r="4220" customHeight="true" spans="1:2">
      <c r="A4220" s="72"/>
      <c r="B4220" s="76"/>
    </row>
    <row r="4221" customHeight="true" spans="1:2">
      <c r="A4221" s="72"/>
      <c r="B4221" s="76"/>
    </row>
    <row r="4222" customHeight="true" spans="1:2">
      <c r="A4222" s="72"/>
      <c r="B4222" s="76"/>
    </row>
    <row r="4223" customHeight="true" spans="1:2">
      <c r="A4223" s="72"/>
      <c r="B4223" s="76"/>
    </row>
    <row r="4224" customHeight="true" spans="1:2">
      <c r="A4224" s="72"/>
      <c r="B4224" s="76"/>
    </row>
    <row r="4225" customHeight="true" spans="1:2">
      <c r="A4225" s="72"/>
      <c r="B4225" s="76"/>
    </row>
    <row r="4226" customHeight="true" spans="1:2">
      <c r="A4226" s="72"/>
      <c r="B4226" s="76"/>
    </row>
    <row r="4227" customHeight="true" spans="1:2">
      <c r="A4227" s="72"/>
      <c r="B4227" s="76"/>
    </row>
    <row r="4228" customHeight="true" spans="1:2">
      <c r="A4228" s="72"/>
      <c r="B4228" s="76"/>
    </row>
    <row r="4229" customHeight="true" spans="1:2">
      <c r="A4229" s="72"/>
      <c r="B4229" s="76"/>
    </row>
    <row r="4230" customHeight="true" spans="1:2">
      <c r="A4230" s="72"/>
      <c r="B4230" s="76"/>
    </row>
    <row r="4231" customHeight="true" spans="1:2">
      <c r="A4231" s="72"/>
      <c r="B4231" s="76"/>
    </row>
    <row r="4232" customHeight="true" spans="1:2">
      <c r="A4232" s="72"/>
      <c r="B4232" s="76"/>
    </row>
    <row r="4233" customHeight="true" spans="1:2">
      <c r="A4233" s="72"/>
      <c r="B4233" s="76"/>
    </row>
    <row r="4234" customHeight="true" spans="1:2">
      <c r="A4234" s="72"/>
      <c r="B4234" s="76"/>
    </row>
    <row r="4235" customHeight="true" spans="1:2">
      <c r="A4235" s="72"/>
      <c r="B4235" s="76"/>
    </row>
    <row r="4236" customHeight="true" spans="1:2">
      <c r="A4236" s="72"/>
      <c r="B4236" s="76"/>
    </row>
    <row r="4237" customHeight="true" spans="1:2">
      <c r="A4237" s="72"/>
      <c r="B4237" s="76"/>
    </row>
    <row r="4238" customHeight="true" spans="1:2">
      <c r="A4238" s="72"/>
      <c r="B4238" s="76"/>
    </row>
    <row r="4239" customHeight="true" spans="1:2">
      <c r="A4239" s="72"/>
      <c r="B4239" s="76"/>
    </row>
    <row r="4240" customHeight="true" spans="1:2">
      <c r="A4240" s="72"/>
      <c r="B4240" s="76"/>
    </row>
    <row r="4241" customHeight="true" spans="1:2">
      <c r="A4241" s="72"/>
      <c r="B4241" s="76"/>
    </row>
    <row r="4242" customHeight="true" spans="1:2">
      <c r="A4242" s="72"/>
      <c r="B4242" s="76"/>
    </row>
    <row r="4243" customHeight="true" spans="1:2">
      <c r="A4243" s="72"/>
      <c r="B4243" s="76"/>
    </row>
    <row r="4244" customHeight="true" spans="1:2">
      <c r="A4244" s="72"/>
      <c r="B4244" s="76"/>
    </row>
    <row r="4245" customHeight="true" spans="1:2">
      <c r="A4245" s="72"/>
      <c r="B4245" s="76"/>
    </row>
    <row r="4246" customHeight="true" spans="1:2">
      <c r="A4246" s="72"/>
      <c r="B4246" s="76"/>
    </row>
    <row r="4247" customHeight="true" spans="1:2">
      <c r="A4247" s="72"/>
      <c r="B4247" s="76"/>
    </row>
    <row r="4248" customHeight="true" spans="1:2">
      <c r="A4248" s="72"/>
      <c r="B4248" s="76"/>
    </row>
    <row r="4249" customHeight="true" spans="1:2">
      <c r="A4249" s="72"/>
      <c r="B4249" s="76"/>
    </row>
    <row r="4250" customHeight="true" spans="1:2">
      <c r="A4250" s="72"/>
      <c r="B4250" s="76"/>
    </row>
    <row r="4251" customHeight="true" spans="1:2">
      <c r="A4251" s="72"/>
      <c r="B4251" s="76"/>
    </row>
    <row r="4252" customHeight="true" spans="1:2">
      <c r="A4252" s="72"/>
      <c r="B4252" s="76"/>
    </row>
    <row r="4253" customHeight="true" spans="1:2">
      <c r="A4253" s="72"/>
      <c r="B4253" s="76"/>
    </row>
    <row r="4254" customHeight="true" spans="1:2">
      <c r="A4254" s="72"/>
      <c r="B4254" s="76"/>
    </row>
    <row r="4255" customHeight="true" spans="1:2">
      <c r="A4255" s="72"/>
      <c r="B4255" s="76"/>
    </row>
    <row r="4256" customHeight="true" spans="1:2">
      <c r="A4256" s="72"/>
      <c r="B4256" s="76"/>
    </row>
    <row r="4257" customHeight="true" spans="1:2">
      <c r="A4257" s="72"/>
      <c r="B4257" s="76"/>
    </row>
    <row r="4258" customHeight="true" spans="1:2">
      <c r="A4258" s="72"/>
      <c r="B4258" s="76"/>
    </row>
    <row r="4259" customHeight="true" spans="1:2">
      <c r="A4259" s="72"/>
      <c r="B4259" s="76"/>
    </row>
    <row r="4260" customHeight="true" spans="1:2">
      <c r="A4260" s="72"/>
      <c r="B4260" s="76"/>
    </row>
    <row r="4261" customHeight="true" spans="1:2">
      <c r="A4261" s="72"/>
      <c r="B4261" s="76"/>
    </row>
    <row r="4262" customHeight="true" spans="1:2">
      <c r="A4262" s="72"/>
      <c r="B4262" s="76"/>
    </row>
    <row r="4263" customHeight="true" spans="1:2">
      <c r="A4263" s="72"/>
      <c r="B4263" s="76"/>
    </row>
    <row r="4264" customHeight="true" spans="1:2">
      <c r="A4264" s="72"/>
      <c r="B4264" s="76"/>
    </row>
    <row r="4265" customHeight="true" spans="1:2">
      <c r="A4265" s="72"/>
      <c r="B4265" s="76"/>
    </row>
    <row r="4266" customHeight="true" spans="1:2">
      <c r="A4266" s="72"/>
      <c r="B4266" s="76"/>
    </row>
    <row r="4267" customHeight="true" spans="1:2">
      <c r="A4267" s="72"/>
      <c r="B4267" s="76"/>
    </row>
    <row r="4268" customHeight="true" spans="1:2">
      <c r="A4268" s="72"/>
      <c r="B4268" s="76"/>
    </row>
    <row r="4269" customHeight="true" spans="1:2">
      <c r="A4269" s="72"/>
      <c r="B4269" s="76"/>
    </row>
    <row r="4270" customHeight="true" spans="1:2">
      <c r="A4270" s="72"/>
      <c r="B4270" s="76"/>
    </row>
    <row r="4271" customHeight="true" spans="1:2">
      <c r="A4271" s="72"/>
      <c r="B4271" s="76"/>
    </row>
    <row r="4272" customHeight="true" spans="1:2">
      <c r="A4272" s="72"/>
      <c r="B4272" s="76"/>
    </row>
    <row r="4273" customHeight="true" spans="1:2">
      <c r="A4273" s="72"/>
      <c r="B4273" s="76"/>
    </row>
    <row r="4274" customHeight="true" spans="1:2">
      <c r="A4274" s="72"/>
      <c r="B4274" s="76"/>
    </row>
    <row r="4275" customHeight="true" spans="1:2">
      <c r="A4275" s="72"/>
      <c r="B4275" s="76"/>
    </row>
    <row r="4276" customHeight="true" spans="1:2">
      <c r="A4276" s="72"/>
      <c r="B4276" s="76"/>
    </row>
    <row r="4277" customHeight="true" spans="1:2">
      <c r="A4277" s="72"/>
      <c r="B4277" s="76"/>
    </row>
    <row r="4278" customHeight="true" spans="1:2">
      <c r="A4278" s="72"/>
      <c r="B4278" s="76"/>
    </row>
    <row r="4279" customHeight="true" spans="1:2">
      <c r="A4279" s="72"/>
      <c r="B4279" s="76"/>
    </row>
    <row r="4280" customHeight="true" spans="1:2">
      <c r="A4280" s="72"/>
      <c r="B4280" s="76"/>
    </row>
    <row r="4281" customHeight="true" spans="1:2">
      <c r="A4281" s="72"/>
      <c r="B4281" s="76"/>
    </row>
    <row r="4282" customHeight="true" spans="1:2">
      <c r="A4282" s="72"/>
      <c r="B4282" s="76"/>
    </row>
    <row r="4283" customHeight="true" spans="1:2">
      <c r="A4283" s="72"/>
      <c r="B4283" s="76"/>
    </row>
    <row r="4284" customHeight="true" spans="1:2">
      <c r="A4284" s="72"/>
      <c r="B4284" s="76"/>
    </row>
    <row r="4285" customHeight="true" spans="1:2">
      <c r="A4285" s="72"/>
      <c r="B4285" s="76"/>
    </row>
    <row r="4286" customHeight="true" spans="1:2">
      <c r="A4286" s="72"/>
      <c r="B4286" s="76"/>
    </row>
    <row r="4287" customHeight="true" spans="1:2">
      <c r="A4287" s="72"/>
      <c r="B4287" s="76"/>
    </row>
    <row r="4288" customHeight="true" spans="1:2">
      <c r="A4288" s="72"/>
      <c r="B4288" s="76"/>
    </row>
    <row r="4289" customHeight="true" spans="1:2">
      <c r="A4289" s="72"/>
      <c r="B4289" s="76"/>
    </row>
    <row r="4290" customHeight="true" spans="1:2">
      <c r="A4290" s="72"/>
      <c r="B4290" s="76"/>
    </row>
    <row r="4291" customHeight="true" spans="1:2">
      <c r="A4291" s="72"/>
      <c r="B4291" s="76"/>
    </row>
    <row r="4292" customHeight="true" spans="1:2">
      <c r="A4292" s="72"/>
      <c r="B4292" s="76"/>
    </row>
    <row r="4293" customHeight="true" spans="1:2">
      <c r="A4293" s="72"/>
      <c r="B4293" s="76"/>
    </row>
    <row r="4294" customHeight="true" spans="1:2">
      <c r="A4294" s="72"/>
      <c r="B4294" s="76"/>
    </row>
    <row r="4295" customHeight="true" spans="1:2">
      <c r="A4295" s="72"/>
      <c r="B4295" s="76"/>
    </row>
    <row r="4296" customHeight="true" spans="1:2">
      <c r="A4296" s="72"/>
      <c r="B4296" s="76"/>
    </row>
    <row r="4297" customHeight="true" spans="1:2">
      <c r="A4297" s="72"/>
      <c r="B4297" s="76"/>
    </row>
    <row r="4298" customHeight="true" spans="1:2">
      <c r="A4298" s="72"/>
      <c r="B4298" s="76"/>
    </row>
    <row r="4299" customHeight="true" spans="1:2">
      <c r="A4299" s="72"/>
      <c r="B4299" s="76"/>
    </row>
    <row r="4300" customHeight="true" spans="1:2">
      <c r="A4300" s="72"/>
      <c r="B4300" s="76"/>
    </row>
    <row r="4301" customHeight="true" spans="1:2">
      <c r="A4301" s="72"/>
      <c r="B4301" s="76"/>
    </row>
    <row r="4302" customHeight="true" spans="1:2">
      <c r="A4302" s="72"/>
      <c r="B4302" s="76"/>
    </row>
    <row r="4303" customHeight="true" spans="1:2">
      <c r="A4303" s="72"/>
      <c r="B4303" s="76"/>
    </row>
    <row r="4304" customHeight="true" spans="1:2">
      <c r="A4304" s="72"/>
      <c r="B4304" s="76"/>
    </row>
    <row r="4305" customHeight="true" spans="1:2">
      <c r="A4305" s="72"/>
      <c r="B4305" s="76"/>
    </row>
    <row r="4306" customHeight="true" spans="1:2">
      <c r="A4306" s="72"/>
      <c r="B4306" s="76"/>
    </row>
    <row r="4307" customHeight="true" spans="1:2">
      <c r="A4307" s="72"/>
      <c r="B4307" s="76"/>
    </row>
    <row r="4308" customHeight="true" spans="1:2">
      <c r="A4308" s="72"/>
      <c r="B4308" s="76"/>
    </row>
    <row r="4309" customHeight="true" spans="1:2">
      <c r="A4309" s="72"/>
      <c r="B4309" s="76"/>
    </row>
    <row r="4310" customHeight="true" spans="1:2">
      <c r="A4310" s="72"/>
      <c r="B4310" s="76"/>
    </row>
    <row r="4311" customHeight="true" spans="1:2">
      <c r="A4311" s="72"/>
      <c r="B4311" s="76"/>
    </row>
    <row r="4312" customHeight="true" spans="1:2">
      <c r="A4312" s="72"/>
      <c r="B4312" s="76"/>
    </row>
    <row r="4313" customHeight="true" spans="1:2">
      <c r="A4313" s="72"/>
      <c r="B4313" s="76"/>
    </row>
    <row r="4314" customHeight="true" spans="1:2">
      <c r="A4314" s="72"/>
      <c r="B4314" s="76"/>
    </row>
    <row r="4315" customHeight="true" spans="1:2">
      <c r="A4315" s="72"/>
      <c r="B4315" s="76"/>
    </row>
    <row r="4316" customHeight="true" spans="1:2">
      <c r="A4316" s="72"/>
      <c r="B4316" s="76"/>
    </row>
    <row r="4317" customHeight="true" spans="1:2">
      <c r="A4317" s="72"/>
      <c r="B4317" s="76"/>
    </row>
    <row r="4318" customHeight="true" spans="1:2">
      <c r="A4318" s="72"/>
      <c r="B4318" s="76"/>
    </row>
    <row r="4319" customHeight="true" spans="1:2">
      <c r="A4319" s="72"/>
      <c r="B4319" s="76"/>
    </row>
    <row r="4320" customHeight="true" spans="1:2">
      <c r="A4320" s="72"/>
      <c r="B4320" s="76"/>
    </row>
    <row r="4321" customHeight="true" spans="1:2">
      <c r="A4321" s="72"/>
      <c r="B4321" s="76"/>
    </row>
    <row r="4322" customHeight="true" spans="1:2">
      <c r="A4322" s="72"/>
      <c r="B4322" s="76"/>
    </row>
    <row r="4323" customHeight="true" spans="1:2">
      <c r="A4323" s="72"/>
      <c r="B4323" s="76"/>
    </row>
    <row r="4324" customHeight="true" spans="1:2">
      <c r="A4324" s="72"/>
      <c r="B4324" s="76"/>
    </row>
    <row r="4325" customHeight="true" spans="1:2">
      <c r="A4325" s="72"/>
      <c r="B4325" s="76"/>
    </row>
    <row r="4326" customHeight="true" spans="1:2">
      <c r="A4326" s="72"/>
      <c r="B4326" s="76"/>
    </row>
    <row r="4327" customHeight="true" spans="1:2">
      <c r="A4327" s="72"/>
      <c r="B4327" s="76"/>
    </row>
    <row r="4328" customHeight="true" spans="1:2">
      <c r="A4328" s="72"/>
      <c r="B4328" s="76"/>
    </row>
    <row r="4329" customHeight="true" spans="1:2">
      <c r="A4329" s="72"/>
      <c r="B4329" s="76"/>
    </row>
    <row r="4330" customHeight="true" spans="1:2">
      <c r="A4330" s="72"/>
      <c r="B4330" s="76"/>
    </row>
    <row r="4331" customHeight="true" spans="1:2">
      <c r="A4331" s="72"/>
      <c r="B4331" s="76"/>
    </row>
    <row r="4332" customHeight="true" spans="1:2">
      <c r="A4332" s="72"/>
      <c r="B4332" s="76"/>
    </row>
    <row r="4333" customHeight="true" spans="1:2">
      <c r="A4333" s="72"/>
      <c r="B4333" s="76"/>
    </row>
    <row r="4334" customHeight="true" spans="1:2">
      <c r="A4334" s="72"/>
      <c r="B4334" s="76"/>
    </row>
    <row r="4335" customHeight="true" spans="1:2">
      <c r="A4335" s="72"/>
      <c r="B4335" s="76"/>
    </row>
    <row r="4336" customHeight="true" spans="1:2">
      <c r="A4336" s="72"/>
      <c r="B4336" s="76"/>
    </row>
    <row r="4337" customHeight="true" spans="1:2">
      <c r="A4337" s="72"/>
      <c r="B4337" s="76"/>
    </row>
    <row r="4338" customHeight="true" spans="1:2">
      <c r="A4338" s="72"/>
      <c r="B4338" s="76"/>
    </row>
    <row r="4339" customHeight="true" spans="1:2">
      <c r="A4339" s="72"/>
      <c r="B4339" s="76"/>
    </row>
    <row r="4340" customHeight="true" spans="1:2">
      <c r="A4340" s="72"/>
      <c r="B4340" s="76"/>
    </row>
    <row r="4341" customHeight="true" spans="1:2">
      <c r="A4341" s="72"/>
      <c r="B4341" s="76"/>
    </row>
    <row r="4342" customHeight="true" spans="1:2">
      <c r="A4342" s="72"/>
      <c r="B4342" s="76"/>
    </row>
    <row r="4343" customHeight="true" spans="1:2">
      <c r="A4343" s="72"/>
      <c r="B4343" s="76"/>
    </row>
    <row r="4344" customHeight="true" spans="1:2">
      <c r="A4344" s="72"/>
      <c r="B4344" s="76"/>
    </row>
    <row r="4345" customHeight="true" spans="1:2">
      <c r="A4345" s="72"/>
      <c r="B4345" s="76"/>
    </row>
    <row r="4346" customHeight="true" spans="1:2">
      <c r="A4346" s="72"/>
      <c r="B4346" s="76"/>
    </row>
    <row r="4347" customHeight="true" spans="1:2">
      <c r="A4347" s="72"/>
      <c r="B4347" s="76"/>
    </row>
    <row r="4348" customHeight="true" spans="1:2">
      <c r="A4348" s="72"/>
      <c r="B4348" s="76"/>
    </row>
    <row r="4349" customHeight="true" spans="1:2">
      <c r="A4349" s="72"/>
      <c r="B4349" s="76"/>
    </row>
    <row r="4350" customHeight="true" spans="1:2">
      <c r="A4350" s="72"/>
      <c r="B4350" s="76"/>
    </row>
    <row r="4351" customHeight="true" spans="1:2">
      <c r="A4351" s="72"/>
      <c r="B4351" s="76"/>
    </row>
    <row r="4352" customHeight="true" spans="1:2">
      <c r="A4352" s="72"/>
      <c r="B4352" s="76"/>
    </row>
    <row r="4353" customHeight="true" spans="1:2">
      <c r="A4353" s="72"/>
      <c r="B4353" s="76"/>
    </row>
    <row r="4354" customHeight="true" spans="1:2">
      <c r="A4354" s="72"/>
      <c r="B4354" s="76"/>
    </row>
    <row r="4355" customHeight="true" spans="1:2">
      <c r="A4355" s="72"/>
      <c r="B4355" s="76"/>
    </row>
    <row r="4356" customHeight="true" spans="1:2">
      <c r="A4356" s="72"/>
      <c r="B4356" s="76"/>
    </row>
    <row r="4357" customHeight="true" spans="1:2">
      <c r="A4357" s="72"/>
      <c r="B4357" s="76"/>
    </row>
    <row r="4358" customHeight="true" spans="1:2">
      <c r="A4358" s="72"/>
      <c r="B4358" s="76"/>
    </row>
    <row r="4359" customHeight="true" spans="1:2">
      <c r="A4359" s="72"/>
      <c r="B4359" s="76"/>
    </row>
    <row r="4360" customHeight="true" spans="1:2">
      <c r="A4360" s="72"/>
      <c r="B4360" s="76"/>
    </row>
    <row r="4361" customHeight="true" spans="1:2">
      <c r="A4361" s="72"/>
      <c r="B4361" s="76"/>
    </row>
    <row r="4362" customHeight="true" spans="1:2">
      <c r="A4362" s="72"/>
      <c r="B4362" s="76"/>
    </row>
    <row r="4363" customHeight="true" spans="1:2">
      <c r="A4363" s="72"/>
      <c r="B4363" s="76"/>
    </row>
    <row r="4364" customHeight="true" spans="1:2">
      <c r="A4364" s="72"/>
      <c r="B4364" s="76"/>
    </row>
    <row r="4365" customHeight="true" spans="1:2">
      <c r="A4365" s="72"/>
      <c r="B4365" s="76"/>
    </row>
    <row r="4366" customHeight="true" spans="1:2">
      <c r="A4366" s="72"/>
      <c r="B4366" s="76"/>
    </row>
    <row r="4367" customHeight="true" spans="1:2">
      <c r="A4367" s="72"/>
      <c r="B4367" s="76"/>
    </row>
    <row r="4368" customHeight="true" spans="1:2">
      <c r="A4368" s="72"/>
      <c r="B4368" s="76"/>
    </row>
    <row r="4369" customHeight="true" spans="1:2">
      <c r="A4369" s="72"/>
      <c r="B4369" s="76"/>
    </row>
    <row r="4370" customHeight="true" spans="1:2">
      <c r="A4370" s="72"/>
      <c r="B4370" s="76"/>
    </row>
    <row r="4371" customHeight="true" spans="1:2">
      <c r="A4371" s="72"/>
      <c r="B4371" s="76"/>
    </row>
    <row r="4372" customHeight="true" spans="1:2">
      <c r="A4372" s="72"/>
      <c r="B4372" s="76"/>
    </row>
    <row r="4373" customHeight="true" spans="1:2">
      <c r="A4373" s="72"/>
      <c r="B4373" s="76"/>
    </row>
    <row r="4374" customHeight="true" spans="1:2">
      <c r="A4374" s="72"/>
      <c r="B4374" s="76"/>
    </row>
    <row r="4375" customHeight="true" spans="1:2">
      <c r="A4375" s="72"/>
      <c r="B4375" s="76"/>
    </row>
    <row r="4376" customHeight="true" spans="1:2">
      <c r="A4376" s="72"/>
      <c r="B4376" s="76"/>
    </row>
    <row r="4377" customHeight="true" spans="1:2">
      <c r="A4377" s="72"/>
      <c r="B4377" s="76"/>
    </row>
    <row r="4378" customHeight="true" spans="1:2">
      <c r="A4378" s="72"/>
      <c r="B4378" s="76"/>
    </row>
    <row r="4379" customHeight="true" spans="1:2">
      <c r="A4379" s="72"/>
      <c r="B4379" s="76"/>
    </row>
    <row r="4380" customHeight="true" spans="1:2">
      <c r="A4380" s="72"/>
      <c r="B4380" s="76"/>
    </row>
    <row r="4381" customHeight="true" spans="1:2">
      <c r="A4381" s="72"/>
      <c r="B4381" s="76"/>
    </row>
    <row r="4382" customHeight="true" spans="1:2">
      <c r="A4382" s="72"/>
      <c r="B4382" s="76"/>
    </row>
    <row r="4383" customHeight="true" spans="1:2">
      <c r="A4383" s="72"/>
      <c r="B4383" s="76"/>
    </row>
    <row r="4384" customHeight="true" spans="1:2">
      <c r="A4384" s="72"/>
      <c r="B4384" s="76"/>
    </row>
    <row r="4385" customHeight="true" spans="1:2">
      <c r="A4385" s="72"/>
      <c r="B4385" s="76"/>
    </row>
    <row r="4386" customHeight="true" spans="1:2">
      <c r="A4386" s="72"/>
      <c r="B4386" s="76"/>
    </row>
    <row r="4387" customHeight="true" spans="1:2">
      <c r="A4387" s="72"/>
      <c r="B4387" s="76"/>
    </row>
    <row r="4388" customHeight="true" spans="1:2">
      <c r="A4388" s="72"/>
      <c r="B4388" s="76"/>
    </row>
    <row r="4389" customHeight="true" spans="1:2">
      <c r="A4389" s="72"/>
      <c r="B4389" s="76"/>
    </row>
    <row r="4390" customHeight="true" spans="1:2">
      <c r="A4390" s="72"/>
      <c r="B4390" s="76"/>
    </row>
    <row r="4391" customHeight="true" spans="1:2">
      <c r="A4391" s="72"/>
      <c r="B4391" s="76"/>
    </row>
    <row r="4392" customHeight="true" spans="1:2">
      <c r="A4392" s="72"/>
      <c r="B4392" s="76"/>
    </row>
    <row r="4393" customHeight="true" spans="1:2">
      <c r="A4393" s="72"/>
      <c r="B4393" s="76"/>
    </row>
    <row r="4394" customHeight="true" spans="1:2">
      <c r="A4394" s="72"/>
      <c r="B4394" s="76"/>
    </row>
    <row r="4395" customHeight="true" spans="1:2">
      <c r="A4395" s="72"/>
      <c r="B4395" s="76"/>
    </row>
    <row r="4396" customHeight="true" spans="1:2">
      <c r="A4396" s="72"/>
      <c r="B4396" s="76"/>
    </row>
    <row r="4397" customHeight="true" spans="1:2">
      <c r="A4397" s="72"/>
      <c r="B4397" s="76"/>
    </row>
    <row r="4398" customHeight="true" spans="1:2">
      <c r="A4398" s="72"/>
      <c r="B4398" s="76"/>
    </row>
    <row r="4399" customHeight="true" spans="1:2">
      <c r="A4399" s="72"/>
      <c r="B4399" s="76"/>
    </row>
    <row r="4400" customHeight="true" spans="1:2">
      <c r="A4400" s="72"/>
      <c r="B4400" s="76"/>
    </row>
    <row r="4401" customHeight="true" spans="1:2">
      <c r="A4401" s="72"/>
      <c r="B4401" s="76"/>
    </row>
    <row r="4402" customHeight="true" spans="1:2">
      <c r="A4402" s="72"/>
      <c r="B4402" s="76"/>
    </row>
    <row r="4403" customHeight="true" spans="1:2">
      <c r="A4403" s="72"/>
      <c r="B4403" s="76"/>
    </row>
    <row r="4404" customHeight="true" spans="1:2">
      <c r="A4404" s="72"/>
      <c r="B4404" s="76"/>
    </row>
    <row r="4405" customHeight="true" spans="1:2">
      <c r="A4405" s="72"/>
      <c r="B4405" s="76"/>
    </row>
    <row r="4406" customHeight="true" spans="1:2">
      <c r="A4406" s="72"/>
      <c r="B4406" s="76"/>
    </row>
    <row r="4407" customHeight="true" spans="1:2">
      <c r="A4407" s="72"/>
      <c r="B4407" s="76"/>
    </row>
    <row r="4408" customHeight="true" spans="1:2">
      <c r="A4408" s="72"/>
      <c r="B4408" s="76"/>
    </row>
    <row r="4409" customHeight="true" spans="1:2">
      <c r="A4409" s="72"/>
      <c r="B4409" s="76"/>
    </row>
    <row r="4410" customHeight="true" spans="1:2">
      <c r="A4410" s="72"/>
      <c r="B4410" s="76"/>
    </row>
    <row r="4411" customHeight="true" spans="1:2">
      <c r="A4411" s="72"/>
      <c r="B4411" s="76"/>
    </row>
    <row r="4412" customHeight="true" spans="1:2">
      <c r="A4412" s="72"/>
      <c r="B4412" s="76"/>
    </row>
    <row r="4413" customHeight="true" spans="1:2">
      <c r="A4413" s="72"/>
      <c r="B4413" s="76"/>
    </row>
    <row r="4414" customHeight="true" spans="1:2">
      <c r="A4414" s="72"/>
      <c r="B4414" s="76"/>
    </row>
    <row r="4415" customHeight="true" spans="1:2">
      <c r="A4415" s="72"/>
      <c r="B4415" s="76"/>
    </row>
    <row r="4416" customHeight="true" spans="1:2">
      <c r="A4416" s="72"/>
      <c r="B4416" s="76"/>
    </row>
    <row r="4417" customHeight="true" spans="1:2">
      <c r="A4417" s="72"/>
      <c r="B4417" s="76"/>
    </row>
    <row r="4418" customHeight="true" spans="1:2">
      <c r="A4418" s="72"/>
      <c r="B4418" s="76"/>
    </row>
    <row r="4419" customHeight="true" spans="1:2">
      <c r="A4419" s="72"/>
      <c r="B4419" s="76"/>
    </row>
    <row r="4420" customHeight="true" spans="1:2">
      <c r="A4420" s="72"/>
      <c r="B4420" s="76"/>
    </row>
    <row r="4421" customHeight="true" spans="1:2">
      <c r="A4421" s="72"/>
      <c r="B4421" s="76"/>
    </row>
    <row r="4422" customHeight="true" spans="1:2">
      <c r="A4422" s="72"/>
      <c r="B4422" s="76"/>
    </row>
    <row r="4423" customHeight="true" spans="1:2">
      <c r="A4423" s="72"/>
      <c r="B4423" s="76"/>
    </row>
    <row r="4424" customHeight="true" spans="1:2">
      <c r="A4424" s="72"/>
      <c r="B4424" s="76"/>
    </row>
    <row r="4425" customHeight="true" spans="1:2">
      <c r="A4425" s="72"/>
      <c r="B4425" s="76"/>
    </row>
    <row r="4426" customHeight="true" spans="1:2">
      <c r="A4426" s="72"/>
      <c r="B4426" s="76"/>
    </row>
    <row r="4427" customHeight="true" spans="1:2">
      <c r="A4427" s="72"/>
      <c r="B4427" s="76"/>
    </row>
    <row r="4428" customHeight="true" spans="1:2">
      <c r="A4428" s="72"/>
      <c r="B4428" s="76"/>
    </row>
    <row r="4429" customHeight="true" spans="1:2">
      <c r="A4429" s="72"/>
      <c r="B4429" s="76"/>
    </row>
    <row r="4430" customHeight="true" spans="1:2">
      <c r="A4430" s="72"/>
      <c r="B4430" s="76"/>
    </row>
    <row r="4431" customHeight="true" spans="1:2">
      <c r="A4431" s="72"/>
      <c r="B4431" s="76"/>
    </row>
    <row r="4432" customHeight="true" spans="1:2">
      <c r="A4432" s="72"/>
      <c r="B4432" s="76"/>
    </row>
    <row r="4433" customHeight="true" spans="1:2">
      <c r="A4433" s="72"/>
      <c r="B4433" s="76"/>
    </row>
    <row r="4434" customHeight="true" spans="1:2">
      <c r="A4434" s="72"/>
      <c r="B4434" s="76"/>
    </row>
    <row r="4435" customHeight="true" spans="1:2">
      <c r="A4435" s="72"/>
      <c r="B4435" s="76"/>
    </row>
    <row r="4436" customHeight="true" spans="1:2">
      <c r="A4436" s="72"/>
      <c r="B4436" s="76"/>
    </row>
    <row r="4437" customHeight="true" spans="1:2">
      <c r="A4437" s="72"/>
      <c r="B4437" s="76"/>
    </row>
    <row r="4438" customHeight="true" spans="1:2">
      <c r="A4438" s="72"/>
      <c r="B4438" s="76"/>
    </row>
    <row r="4439" customHeight="true" spans="1:2">
      <c r="A4439" s="72"/>
      <c r="B4439" s="76"/>
    </row>
    <row r="4440" customHeight="true" spans="1:2">
      <c r="A4440" s="72"/>
      <c r="B4440" s="76"/>
    </row>
    <row r="4441" customHeight="true" spans="1:2">
      <c r="A4441" s="72"/>
      <c r="B4441" s="76"/>
    </row>
    <row r="4442" customHeight="true" spans="1:2">
      <c r="A4442" s="72"/>
      <c r="B4442" s="76"/>
    </row>
    <row r="4443" customHeight="true" spans="1:2">
      <c r="A4443" s="72"/>
      <c r="B4443" s="76"/>
    </row>
    <row r="4444" customHeight="true" spans="1:2">
      <c r="A4444" s="72"/>
      <c r="B4444" s="76"/>
    </row>
    <row r="4445" customHeight="true" spans="1:2">
      <c r="A4445" s="72"/>
      <c r="B4445" s="76"/>
    </row>
    <row r="4446" customHeight="true" spans="1:2">
      <c r="A4446" s="72"/>
      <c r="B4446" s="76"/>
    </row>
    <row r="4447" customHeight="true" spans="1:2">
      <c r="A4447" s="72"/>
      <c r="B4447" s="76"/>
    </row>
    <row r="4448" customHeight="true" spans="1:2">
      <c r="A4448" s="72"/>
      <c r="B4448" s="76"/>
    </row>
    <row r="4449" customHeight="true" spans="1:2">
      <c r="A4449" s="72"/>
      <c r="B4449" s="76"/>
    </row>
    <row r="4450" customHeight="true" spans="1:2">
      <c r="A4450" s="72"/>
      <c r="B4450" s="76"/>
    </row>
    <row r="4451" customHeight="true" spans="1:2">
      <c r="A4451" s="72"/>
      <c r="B4451" s="76"/>
    </row>
    <row r="4452" customHeight="true" spans="1:2">
      <c r="A4452" s="72"/>
      <c r="B4452" s="76"/>
    </row>
    <row r="4453" customHeight="true" spans="1:2">
      <c r="A4453" s="72"/>
      <c r="B4453" s="76"/>
    </row>
    <row r="4454" customHeight="true" spans="1:2">
      <c r="A4454" s="72"/>
      <c r="B4454" s="76"/>
    </row>
    <row r="4455" customHeight="true" spans="1:2">
      <c r="A4455" s="72"/>
      <c r="B4455" s="76"/>
    </row>
    <row r="4456" customHeight="true" spans="1:2">
      <c r="A4456" s="72"/>
      <c r="B4456" s="76"/>
    </row>
    <row r="4457" customHeight="true" spans="1:2">
      <c r="A4457" s="72"/>
      <c r="B4457" s="76"/>
    </row>
    <row r="4458" customHeight="true" spans="1:2">
      <c r="A4458" s="72"/>
      <c r="B4458" s="76"/>
    </row>
    <row r="4459" customHeight="true" spans="1:2">
      <c r="A4459" s="72"/>
      <c r="B4459" s="76"/>
    </row>
    <row r="4460" customHeight="true" spans="1:2">
      <c r="A4460" s="72"/>
      <c r="B4460" s="76"/>
    </row>
    <row r="4461" customHeight="true" spans="1:2">
      <c r="A4461" s="72"/>
      <c r="B4461" s="76"/>
    </row>
    <row r="4462" customHeight="true" spans="1:2">
      <c r="A4462" s="72"/>
      <c r="B4462" s="76"/>
    </row>
    <row r="4463" customHeight="true" spans="1:2">
      <c r="A4463" s="72"/>
      <c r="B4463" s="76"/>
    </row>
    <row r="4464" customHeight="true" spans="1:2">
      <c r="A4464" s="72"/>
      <c r="B4464" s="76"/>
    </row>
    <row r="4465" customHeight="true" spans="1:2">
      <c r="A4465" s="72"/>
      <c r="B4465" s="76"/>
    </row>
    <row r="4466" customHeight="true" spans="1:2">
      <c r="A4466" s="72"/>
      <c r="B4466" s="76"/>
    </row>
    <row r="4467" customHeight="true" spans="1:2">
      <c r="A4467" s="72"/>
      <c r="B4467" s="76"/>
    </row>
    <row r="4468" customHeight="true" spans="1:2">
      <c r="A4468" s="72"/>
      <c r="B4468" s="76"/>
    </row>
    <row r="4469" customHeight="true" spans="1:2">
      <c r="A4469" s="72"/>
      <c r="B4469" s="76"/>
    </row>
    <row r="4470" customHeight="true" spans="1:2">
      <c r="A4470" s="72"/>
      <c r="B4470" s="76"/>
    </row>
    <row r="4471" customHeight="true" spans="1:2">
      <c r="A4471" s="72"/>
      <c r="B4471" s="76"/>
    </row>
    <row r="4472" customHeight="true" spans="1:2">
      <c r="A4472" s="72"/>
      <c r="B4472" s="76"/>
    </row>
    <row r="4473" customHeight="true" spans="1:2">
      <c r="A4473" s="72"/>
      <c r="B4473" s="76"/>
    </row>
    <row r="4474" customHeight="true" spans="1:2">
      <c r="A4474" s="72"/>
      <c r="B4474" s="76"/>
    </row>
    <row r="4475" customHeight="true" spans="1:2">
      <c r="A4475" s="72"/>
      <c r="B4475" s="76"/>
    </row>
    <row r="4476" customHeight="true" spans="1:2">
      <c r="A4476" s="72"/>
      <c r="B4476" s="76"/>
    </row>
    <row r="4477" customHeight="true" spans="1:2">
      <c r="A4477" s="72"/>
      <c r="B4477" s="76"/>
    </row>
    <row r="4478" customHeight="true" spans="1:2">
      <c r="A4478" s="72"/>
      <c r="B4478" s="76"/>
    </row>
    <row r="4479" customHeight="true" spans="1:2">
      <c r="A4479" s="72"/>
      <c r="B4479" s="76"/>
    </row>
    <row r="4480" customHeight="true" spans="1:2">
      <c r="A4480" s="72"/>
      <c r="B4480" s="76"/>
    </row>
    <row r="4481" customHeight="true" spans="1:2">
      <c r="A4481" s="72"/>
      <c r="B4481" s="76"/>
    </row>
    <row r="4482" customHeight="true" spans="1:2">
      <c r="A4482" s="72"/>
      <c r="B4482" s="76"/>
    </row>
    <row r="4483" customHeight="true" spans="1:2">
      <c r="A4483" s="72"/>
      <c r="B4483" s="76"/>
    </row>
    <row r="4484" customHeight="true" spans="1:2">
      <c r="A4484" s="72"/>
      <c r="B4484" s="76"/>
    </row>
    <row r="4485" customHeight="true" spans="1:2">
      <c r="A4485" s="72"/>
      <c r="B4485" s="76"/>
    </row>
    <row r="4486" customHeight="true" spans="1:2">
      <c r="A4486" s="72"/>
      <c r="B4486" s="76"/>
    </row>
    <row r="4487" customHeight="true" spans="1:2">
      <c r="A4487" s="72"/>
      <c r="B4487" s="76"/>
    </row>
    <row r="4488" customHeight="true" spans="1:2">
      <c r="A4488" s="72"/>
      <c r="B4488" s="76"/>
    </row>
    <row r="4489" customHeight="true" spans="1:2">
      <c r="A4489" s="72"/>
      <c r="B4489" s="76"/>
    </row>
    <row r="4490" customHeight="true" spans="1:2">
      <c r="A4490" s="72"/>
      <c r="B4490" s="76"/>
    </row>
    <row r="4491" customHeight="true" spans="1:2">
      <c r="A4491" s="72"/>
      <c r="B4491" s="76"/>
    </row>
    <row r="4492" customHeight="true" spans="1:2">
      <c r="A4492" s="72"/>
      <c r="B4492" s="76"/>
    </row>
    <row r="4493" customHeight="true" spans="1:2">
      <c r="A4493" s="72"/>
      <c r="B4493" s="76"/>
    </row>
    <row r="4494" customHeight="true" spans="1:2">
      <c r="A4494" s="72"/>
      <c r="B4494" s="76"/>
    </row>
    <row r="4495" customHeight="true" spans="1:2">
      <c r="A4495" s="72"/>
      <c r="B4495" s="76"/>
    </row>
    <row r="4496" customHeight="true" spans="1:2">
      <c r="A4496" s="72"/>
      <c r="B4496" s="76"/>
    </row>
    <row r="4497" customHeight="true" spans="1:2">
      <c r="A4497" s="72"/>
      <c r="B4497" s="76"/>
    </row>
    <row r="4498" customHeight="true" spans="1:2">
      <c r="A4498" s="72"/>
      <c r="B4498" s="76"/>
    </row>
    <row r="4499" customHeight="true" spans="1:2">
      <c r="A4499" s="72"/>
      <c r="B4499" s="76"/>
    </row>
    <row r="4500" customHeight="true" spans="1:2">
      <c r="A4500" s="72"/>
      <c r="B4500" s="76"/>
    </row>
    <row r="4501" customHeight="true" spans="1:2">
      <c r="A4501" s="72"/>
      <c r="B4501" s="76"/>
    </row>
    <row r="4502" customHeight="true" spans="1:2">
      <c r="A4502" s="72"/>
      <c r="B4502" s="76"/>
    </row>
    <row r="4503" customHeight="true" spans="1:2">
      <c r="A4503" s="72"/>
      <c r="B4503" s="76"/>
    </row>
    <row r="4504" customHeight="true" spans="1:2">
      <c r="A4504" s="72"/>
      <c r="B4504" s="76"/>
    </row>
    <row r="4505" customHeight="true" spans="1:2">
      <c r="A4505" s="72"/>
      <c r="B4505" s="76"/>
    </row>
    <row r="4506" customHeight="true" spans="1:2">
      <c r="A4506" s="72"/>
      <c r="B4506" s="76"/>
    </row>
    <row r="4507" customHeight="true" spans="1:2">
      <c r="A4507" s="72"/>
      <c r="B4507" s="76"/>
    </row>
    <row r="4508" customHeight="true" spans="1:2">
      <c r="A4508" s="72"/>
      <c r="B4508" s="76"/>
    </row>
    <row r="4509" customHeight="true" spans="1:2">
      <c r="A4509" s="72"/>
      <c r="B4509" s="76"/>
    </row>
    <row r="4510" customHeight="true" spans="1:2">
      <c r="A4510" s="72"/>
      <c r="B4510" s="76"/>
    </row>
    <row r="4511" customHeight="true" spans="1:2">
      <c r="A4511" s="72"/>
      <c r="B4511" s="76"/>
    </row>
    <row r="4512" customHeight="true" spans="1:2">
      <c r="A4512" s="72"/>
      <c r="B4512" s="76"/>
    </row>
    <row r="4513" customHeight="true" spans="1:2">
      <c r="A4513" s="72"/>
      <c r="B4513" s="76"/>
    </row>
    <row r="4514" customHeight="true" spans="1:2">
      <c r="A4514" s="72"/>
      <c r="B4514" s="76"/>
    </row>
    <row r="4515" customHeight="true" spans="1:2">
      <c r="A4515" s="72"/>
      <c r="B4515" s="76"/>
    </row>
    <row r="4516" customHeight="true" spans="1:2">
      <c r="A4516" s="72"/>
      <c r="B4516" s="76"/>
    </row>
    <row r="4517" customHeight="true" spans="1:2">
      <c r="A4517" s="72"/>
      <c r="B4517" s="76"/>
    </row>
    <row r="4518" customHeight="true" spans="1:2">
      <c r="A4518" s="72"/>
      <c r="B4518" s="76"/>
    </row>
    <row r="4519" customHeight="true" spans="1:2">
      <c r="A4519" s="72"/>
      <c r="B4519" s="76"/>
    </row>
    <row r="4520" customHeight="true" spans="1:2">
      <c r="A4520" s="72"/>
      <c r="B4520" s="76"/>
    </row>
    <row r="4521" customHeight="true" spans="1:2">
      <c r="A4521" s="72"/>
      <c r="B4521" s="76"/>
    </row>
    <row r="4522" customHeight="true" spans="1:2">
      <c r="A4522" s="72"/>
      <c r="B4522" s="76"/>
    </row>
    <row r="4523" customHeight="true" spans="1:2">
      <c r="A4523" s="72"/>
      <c r="B4523" s="76"/>
    </row>
    <row r="4524" customHeight="true" spans="1:2">
      <c r="A4524" s="72"/>
      <c r="B4524" s="76"/>
    </row>
    <row r="4525" customHeight="true" spans="1:2">
      <c r="A4525" s="72"/>
      <c r="B4525" s="76"/>
    </row>
    <row r="4526" customHeight="true" spans="1:2">
      <c r="A4526" s="72"/>
      <c r="B4526" s="76"/>
    </row>
    <row r="4527" customHeight="true" spans="1:2">
      <c r="A4527" s="72"/>
      <c r="B4527" s="76"/>
    </row>
    <row r="4528" customHeight="true" spans="1:2">
      <c r="A4528" s="72"/>
      <c r="B4528" s="76"/>
    </row>
    <row r="4529" customHeight="true" spans="1:2">
      <c r="A4529" s="72"/>
      <c r="B4529" s="76"/>
    </row>
    <row r="4530" customHeight="true" spans="1:2">
      <c r="A4530" s="72"/>
      <c r="B4530" s="76"/>
    </row>
    <row r="4531" customHeight="true" spans="1:2">
      <c r="A4531" s="72"/>
      <c r="B4531" s="76"/>
    </row>
    <row r="4532" customHeight="true" spans="1:2">
      <c r="A4532" s="72"/>
      <c r="B4532" s="76"/>
    </row>
    <row r="4533" customHeight="true" spans="1:2">
      <c r="A4533" s="72"/>
      <c r="B4533" s="76"/>
    </row>
    <row r="4534" customHeight="true" spans="1:2">
      <c r="A4534" s="72"/>
      <c r="B4534" s="76"/>
    </row>
    <row r="4535" customHeight="true" spans="1:2">
      <c r="A4535" s="72"/>
      <c r="B4535" s="76"/>
    </row>
    <row r="4536" customHeight="true" spans="1:2">
      <c r="A4536" s="72"/>
      <c r="B4536" s="76"/>
    </row>
    <row r="4537" customHeight="true" spans="1:2">
      <c r="A4537" s="72"/>
      <c r="B4537" s="76"/>
    </row>
    <row r="4538" customHeight="true" spans="1:2">
      <c r="A4538" s="72"/>
      <c r="B4538" s="76"/>
    </row>
    <row r="4539" customHeight="true" spans="1:2">
      <c r="A4539" s="72"/>
      <c r="B4539" s="76"/>
    </row>
    <row r="4540" customHeight="true" spans="1:2">
      <c r="A4540" s="72"/>
      <c r="B4540" s="76"/>
    </row>
    <row r="4541" customHeight="true" spans="1:2">
      <c r="A4541" s="72"/>
      <c r="B4541" s="76"/>
    </row>
    <row r="4542" customHeight="true" spans="1:2">
      <c r="A4542" s="72"/>
      <c r="B4542" s="76"/>
    </row>
    <row r="4543" customHeight="true" spans="1:2">
      <c r="A4543" s="72"/>
      <c r="B4543" s="76"/>
    </row>
    <row r="4544" customHeight="true" spans="1:2">
      <c r="A4544" s="72"/>
      <c r="B4544" s="76"/>
    </row>
    <row r="4545" customHeight="true" spans="1:2">
      <c r="A4545" s="72"/>
      <c r="B4545" s="76"/>
    </row>
    <row r="4546" customHeight="true" spans="1:2">
      <c r="A4546" s="72"/>
      <c r="B4546" s="76"/>
    </row>
    <row r="4547" customHeight="true" spans="1:2">
      <c r="A4547" s="72"/>
      <c r="B4547" s="76"/>
    </row>
    <row r="4548" customHeight="true" spans="1:2">
      <c r="A4548" s="72"/>
      <c r="B4548" s="76"/>
    </row>
    <row r="4549" customHeight="true" spans="1:2">
      <c r="A4549" s="72"/>
      <c r="B4549" s="76"/>
    </row>
    <row r="4550" customHeight="true" spans="1:2">
      <c r="A4550" s="72"/>
      <c r="B4550" s="76"/>
    </row>
    <row r="4551" customHeight="true" spans="1:2">
      <c r="A4551" s="72"/>
      <c r="B4551" s="76"/>
    </row>
    <row r="4552" customHeight="true" spans="1:2">
      <c r="A4552" s="72"/>
      <c r="B4552" s="76"/>
    </row>
    <row r="4553" customHeight="true" spans="1:2">
      <c r="A4553" s="72"/>
      <c r="B4553" s="76"/>
    </row>
    <row r="4554" customHeight="true" spans="1:2">
      <c r="A4554" s="72"/>
      <c r="B4554" s="76"/>
    </row>
    <row r="4555" customHeight="true" spans="1:2">
      <c r="A4555" s="72"/>
      <c r="B4555" s="76"/>
    </row>
    <row r="4556" customHeight="true" spans="1:2">
      <c r="A4556" s="72"/>
      <c r="B4556" s="76"/>
    </row>
    <row r="4557" customHeight="true" spans="1:2">
      <c r="A4557" s="72"/>
      <c r="B4557" s="76"/>
    </row>
    <row r="4558" customHeight="true" spans="1:2">
      <c r="A4558" s="72"/>
      <c r="B4558" s="76"/>
    </row>
    <row r="4559" customHeight="true" spans="1:2">
      <c r="A4559" s="72"/>
      <c r="B4559" s="76"/>
    </row>
    <row r="4560" customHeight="true" spans="1:2">
      <c r="A4560" s="72"/>
      <c r="B4560" s="76"/>
    </row>
    <row r="4561" customHeight="true" spans="1:2">
      <c r="A4561" s="72"/>
      <c r="B4561" s="76"/>
    </row>
    <row r="4562" customHeight="true" spans="1:2">
      <c r="A4562" s="72"/>
      <c r="B4562" s="76"/>
    </row>
    <row r="4563" customHeight="true" spans="1:2">
      <c r="A4563" s="72"/>
      <c r="B4563" s="76"/>
    </row>
    <row r="4564" customHeight="true" spans="1:2">
      <c r="A4564" s="72"/>
      <c r="B4564" s="76"/>
    </row>
    <row r="4565" customHeight="true" spans="1:2">
      <c r="A4565" s="72"/>
      <c r="B4565" s="76"/>
    </row>
    <row r="4566" customHeight="true" spans="1:2">
      <c r="A4566" s="72"/>
      <c r="B4566" s="76"/>
    </row>
    <row r="4567" customHeight="true" spans="1:2">
      <c r="A4567" s="72"/>
      <c r="B4567" s="76"/>
    </row>
    <row r="4568" customHeight="true" spans="1:2">
      <c r="A4568" s="72"/>
      <c r="B4568" s="76"/>
    </row>
    <row r="4569" customHeight="true" spans="1:2">
      <c r="A4569" s="72"/>
      <c r="B4569" s="76"/>
    </row>
    <row r="4570" customHeight="true" spans="1:2">
      <c r="A4570" s="72"/>
      <c r="B4570" s="76"/>
    </row>
    <row r="4571" customHeight="true" spans="1:2">
      <c r="A4571" s="72"/>
      <c r="B4571" s="76"/>
    </row>
    <row r="4572" customHeight="true" spans="1:2">
      <c r="A4572" s="72"/>
      <c r="B4572" s="76"/>
    </row>
    <row r="4573" customHeight="true" spans="1:2">
      <c r="A4573" s="72"/>
      <c r="B4573" s="76"/>
    </row>
    <row r="4574" customHeight="true" spans="1:2">
      <c r="A4574" s="72"/>
      <c r="B4574" s="76"/>
    </row>
    <row r="4575" customHeight="true" spans="1:2">
      <c r="A4575" s="72"/>
      <c r="B4575" s="76"/>
    </row>
    <row r="4576" customHeight="true" spans="1:2">
      <c r="A4576" s="72"/>
      <c r="B4576" s="76"/>
    </row>
    <row r="4577" customHeight="true" spans="1:2">
      <c r="A4577" s="72"/>
      <c r="B4577" s="76"/>
    </row>
    <row r="4578" customHeight="true" spans="1:2">
      <c r="A4578" s="72"/>
      <c r="B4578" s="76"/>
    </row>
    <row r="4579" customHeight="true" spans="1:2">
      <c r="A4579" s="72"/>
      <c r="B4579" s="76"/>
    </row>
    <row r="4580" customHeight="true" spans="1:2">
      <c r="A4580" s="72"/>
      <c r="B4580" s="76"/>
    </row>
    <row r="4581" customHeight="true" spans="1:2">
      <c r="A4581" s="72"/>
      <c r="B4581" s="76"/>
    </row>
    <row r="4582" customHeight="true" spans="1:2">
      <c r="A4582" s="72"/>
      <c r="B4582" s="76"/>
    </row>
    <row r="4583" customHeight="true" spans="1:2">
      <c r="A4583" s="72"/>
      <c r="B4583" s="76"/>
    </row>
    <row r="4584" customHeight="true" spans="1:2">
      <c r="A4584" s="72"/>
      <c r="B4584" s="76"/>
    </row>
    <row r="4585" customHeight="true" spans="1:2">
      <c r="A4585" s="72"/>
      <c r="B4585" s="76"/>
    </row>
    <row r="4586" customHeight="true" spans="1:2">
      <c r="A4586" s="72"/>
      <c r="B4586" s="76"/>
    </row>
    <row r="4587" customHeight="true" spans="1:2">
      <c r="A4587" s="72"/>
      <c r="B4587" s="76"/>
    </row>
    <row r="4588" customHeight="true" spans="1:2">
      <c r="A4588" s="72"/>
      <c r="B4588" s="76"/>
    </row>
    <row r="4589" customHeight="true" spans="1:2">
      <c r="A4589" s="72"/>
      <c r="B4589" s="76"/>
    </row>
    <row r="4590" customHeight="true" spans="1:2">
      <c r="A4590" s="72"/>
      <c r="B4590" s="76"/>
    </row>
    <row r="4591" customHeight="true" spans="1:2">
      <c r="A4591" s="72"/>
      <c r="B4591" s="76"/>
    </row>
    <row r="4592" customHeight="true" spans="1:2">
      <c r="A4592" s="72"/>
      <c r="B4592" s="76"/>
    </row>
    <row r="4593" customHeight="true" spans="1:2">
      <c r="A4593" s="72"/>
      <c r="B4593" s="76"/>
    </row>
    <row r="4594" customHeight="true" spans="1:2">
      <c r="A4594" s="72"/>
      <c r="B4594" s="76"/>
    </row>
    <row r="4595" customHeight="true" spans="1:2">
      <c r="A4595" s="72"/>
      <c r="B4595" s="76"/>
    </row>
    <row r="4596" customHeight="true" spans="1:2">
      <c r="A4596" s="72"/>
      <c r="B4596" s="76"/>
    </row>
    <row r="4597" customHeight="true" spans="1:2">
      <c r="A4597" s="72"/>
      <c r="B4597" s="76"/>
    </row>
    <row r="4598" customHeight="true" spans="1:2">
      <c r="A4598" s="72"/>
      <c r="B4598" s="76"/>
    </row>
    <row r="4599" customHeight="true" spans="1:2">
      <c r="A4599" s="72"/>
      <c r="B4599" s="76"/>
    </row>
    <row r="4600" customHeight="true" spans="1:2">
      <c r="A4600" s="72"/>
      <c r="B4600" s="76"/>
    </row>
    <row r="4601" customHeight="true" spans="1:2">
      <c r="A4601" s="72"/>
      <c r="B4601" s="76"/>
    </row>
    <row r="4602" customHeight="true" spans="1:2">
      <c r="A4602" s="72"/>
      <c r="B4602" s="76"/>
    </row>
    <row r="4603" customHeight="true" spans="1:2">
      <c r="A4603" s="72"/>
      <c r="B4603" s="76"/>
    </row>
    <row r="4604" customHeight="true" spans="1:2">
      <c r="A4604" s="72"/>
      <c r="B4604" s="76"/>
    </row>
    <row r="4605" customHeight="true" spans="1:2">
      <c r="A4605" s="72"/>
      <c r="B4605" s="76"/>
    </row>
    <row r="4606" customHeight="true" spans="1:2">
      <c r="A4606" s="72"/>
      <c r="B4606" s="76"/>
    </row>
    <row r="4607" customHeight="true" spans="1:2">
      <c r="A4607" s="72"/>
      <c r="B4607" s="76"/>
    </row>
    <row r="4608" customHeight="true" spans="1:2">
      <c r="A4608" s="72"/>
      <c r="B4608" s="76"/>
    </row>
    <row r="4609" customHeight="true" spans="1:2">
      <c r="A4609" s="72"/>
      <c r="B4609" s="76"/>
    </row>
    <row r="4610" customHeight="true" spans="1:2">
      <c r="A4610" s="72"/>
      <c r="B4610" s="76"/>
    </row>
    <row r="4611" customHeight="true" spans="1:2">
      <c r="A4611" s="72"/>
      <c r="B4611" s="76"/>
    </row>
    <row r="4612" customHeight="true" spans="1:2">
      <c r="A4612" s="72"/>
      <c r="B4612" s="76"/>
    </row>
    <row r="4613" customHeight="true" spans="1:2">
      <c r="A4613" s="72"/>
      <c r="B4613" s="76"/>
    </row>
    <row r="4614" customHeight="true" spans="1:2">
      <c r="A4614" s="72"/>
      <c r="B4614" s="76"/>
    </row>
    <row r="4615" customHeight="true" spans="1:2">
      <c r="A4615" s="72"/>
      <c r="B4615" s="76"/>
    </row>
    <row r="4616" customHeight="true" spans="1:2">
      <c r="A4616" s="72"/>
      <c r="B4616" s="76"/>
    </row>
    <row r="4617" customHeight="true" spans="1:2">
      <c r="A4617" s="72"/>
      <c r="B4617" s="76"/>
    </row>
    <row r="4618" customHeight="true" spans="1:2">
      <c r="A4618" s="72"/>
      <c r="B4618" s="76"/>
    </row>
    <row r="4619" customHeight="true" spans="1:2">
      <c r="A4619" s="72"/>
      <c r="B4619" s="76"/>
    </row>
    <row r="4620" customHeight="true" spans="1:2">
      <c r="A4620" s="72"/>
      <c r="B4620" s="76"/>
    </row>
    <row r="4621" customHeight="true" spans="1:2">
      <c r="A4621" s="72"/>
      <c r="B4621" s="76"/>
    </row>
    <row r="4622" customHeight="true" spans="1:2">
      <c r="A4622" s="72"/>
      <c r="B4622" s="76"/>
    </row>
    <row r="4623" customHeight="true" spans="1:2">
      <c r="A4623" s="72"/>
      <c r="B4623" s="76"/>
    </row>
    <row r="4624" customHeight="true" spans="1:2">
      <c r="A4624" s="72"/>
      <c r="B4624" s="76"/>
    </row>
    <row r="4625" customHeight="true" spans="1:2">
      <c r="A4625" s="72"/>
      <c r="B4625" s="76"/>
    </row>
    <row r="4626" customHeight="true" spans="1:2">
      <c r="A4626" s="72"/>
      <c r="B4626" s="76"/>
    </row>
    <row r="4627" customHeight="true" spans="1:2">
      <c r="A4627" s="72"/>
      <c r="B4627" s="76"/>
    </row>
    <row r="4628" customHeight="true" spans="1:2">
      <c r="A4628" s="72"/>
      <c r="B4628" s="76"/>
    </row>
    <row r="4629" customHeight="true" spans="1:2">
      <c r="A4629" s="72"/>
      <c r="B4629" s="76"/>
    </row>
    <row r="4630" customHeight="true" spans="1:2">
      <c r="A4630" s="72"/>
      <c r="B4630" s="76"/>
    </row>
    <row r="4631" customHeight="true" spans="1:2">
      <c r="A4631" s="72"/>
      <c r="B4631" s="76"/>
    </row>
    <row r="4632" customHeight="true" spans="1:2">
      <c r="A4632" s="72"/>
      <c r="B4632" s="76"/>
    </row>
    <row r="4633" customHeight="true" spans="1:2">
      <c r="A4633" s="72"/>
      <c r="B4633" s="76"/>
    </row>
    <row r="4634" customHeight="true" spans="1:2">
      <c r="A4634" s="72"/>
      <c r="B4634" s="76"/>
    </row>
    <row r="4635" customHeight="true" spans="1:2">
      <c r="A4635" s="72"/>
      <c r="B4635" s="76"/>
    </row>
    <row r="4636" customHeight="true" spans="1:2">
      <c r="A4636" s="72"/>
      <c r="B4636" s="76"/>
    </row>
    <row r="4637" customHeight="true" spans="1:2">
      <c r="A4637" s="72"/>
      <c r="B4637" s="76"/>
    </row>
    <row r="4638" customHeight="true" spans="1:2">
      <c r="A4638" s="72"/>
      <c r="B4638" s="76"/>
    </row>
    <row r="4639" customHeight="true" spans="1:2">
      <c r="A4639" s="72"/>
      <c r="B4639" s="76"/>
    </row>
    <row r="4640" customHeight="true" spans="1:2">
      <c r="A4640" s="72"/>
      <c r="B4640" s="76"/>
    </row>
    <row r="4641" customHeight="true" spans="1:2">
      <c r="A4641" s="72"/>
      <c r="B4641" s="76"/>
    </row>
    <row r="4642" customHeight="true" spans="1:2">
      <c r="A4642" s="72"/>
      <c r="B4642" s="76"/>
    </row>
    <row r="4643" customHeight="true" spans="1:2">
      <c r="A4643" s="72"/>
      <c r="B4643" s="76"/>
    </row>
    <row r="4644" customHeight="true" spans="1:2">
      <c r="A4644" s="72"/>
      <c r="B4644" s="76"/>
    </row>
    <row r="4645" customHeight="true" spans="1:2">
      <c r="A4645" s="72"/>
      <c r="B4645" s="76"/>
    </row>
    <row r="4646" customHeight="true" spans="1:2">
      <c r="A4646" s="72"/>
      <c r="B4646" s="76"/>
    </row>
    <row r="4647" customHeight="true" spans="1:2">
      <c r="A4647" s="72"/>
      <c r="B4647" s="76"/>
    </row>
    <row r="4648" customHeight="true" spans="1:2">
      <c r="A4648" s="72"/>
      <c r="B4648" s="76"/>
    </row>
    <row r="4649" customHeight="true" spans="1:2">
      <c r="A4649" s="72"/>
      <c r="B4649" s="76"/>
    </row>
    <row r="4650" customHeight="true" spans="1:2">
      <c r="A4650" s="72"/>
      <c r="B4650" s="76"/>
    </row>
    <row r="4651" customHeight="true" spans="1:2">
      <c r="A4651" s="72"/>
      <c r="B4651" s="76"/>
    </row>
    <row r="4652" customHeight="true" spans="1:2">
      <c r="A4652" s="72"/>
      <c r="B4652" s="76"/>
    </row>
    <row r="4653" customHeight="true" spans="1:2">
      <c r="A4653" s="72"/>
      <c r="B4653" s="76"/>
    </row>
    <row r="4654" customHeight="true" spans="1:2">
      <c r="A4654" s="72"/>
      <c r="B4654" s="76"/>
    </row>
    <row r="4655" customHeight="true" spans="1:2">
      <c r="A4655" s="72"/>
      <c r="B4655" s="76"/>
    </row>
    <row r="4656" customHeight="true" spans="1:2">
      <c r="A4656" s="72"/>
      <c r="B4656" s="76"/>
    </row>
    <row r="4657" customHeight="true" spans="1:2">
      <c r="A4657" s="72"/>
      <c r="B4657" s="76"/>
    </row>
    <row r="4658" customHeight="true" spans="1:2">
      <c r="A4658" s="72"/>
      <c r="B4658" s="76"/>
    </row>
    <row r="4659" customHeight="true" spans="1:2">
      <c r="A4659" s="72"/>
      <c r="B4659" s="76"/>
    </row>
    <row r="4660" customHeight="true" spans="1:2">
      <c r="A4660" s="72"/>
      <c r="B4660" s="76"/>
    </row>
    <row r="4661" customHeight="true" spans="1:2">
      <c r="A4661" s="72"/>
      <c r="B4661" s="76"/>
    </row>
    <row r="4662" customHeight="true" spans="1:2">
      <c r="A4662" s="72"/>
      <c r="B4662" s="76"/>
    </row>
    <row r="4663" customHeight="true" spans="1:2">
      <c r="A4663" s="72"/>
      <c r="B4663" s="76"/>
    </row>
    <row r="4664" customHeight="true" spans="1:2">
      <c r="A4664" s="72"/>
      <c r="B4664" s="76"/>
    </row>
    <row r="4665" customHeight="true" spans="1:2">
      <c r="A4665" s="72"/>
      <c r="B4665" s="76"/>
    </row>
    <row r="4666" customHeight="true" spans="1:2">
      <c r="A4666" s="72"/>
      <c r="B4666" s="76"/>
    </row>
    <row r="4667" customHeight="true" spans="1:2">
      <c r="A4667" s="72"/>
      <c r="B4667" s="76"/>
    </row>
    <row r="4668" customHeight="true" spans="1:2">
      <c r="A4668" s="72"/>
      <c r="B4668" s="76"/>
    </row>
    <row r="4669" customHeight="true" spans="1:2">
      <c r="A4669" s="72"/>
      <c r="B4669" s="76"/>
    </row>
    <row r="4670" customHeight="true" spans="1:2">
      <c r="A4670" s="72"/>
      <c r="B4670" s="76"/>
    </row>
    <row r="4671" customHeight="true" spans="1:2">
      <c r="A4671" s="72"/>
      <c r="B4671" s="76"/>
    </row>
    <row r="4672" customHeight="true" spans="1:2">
      <c r="A4672" s="72"/>
      <c r="B4672" s="76"/>
    </row>
    <row r="4673" customHeight="true" spans="1:2">
      <c r="A4673" s="72"/>
      <c r="B4673" s="76"/>
    </row>
    <row r="4674" customHeight="true" spans="1:2">
      <c r="A4674" s="72"/>
      <c r="B4674" s="76"/>
    </row>
    <row r="4675" customHeight="true" spans="1:2">
      <c r="A4675" s="72"/>
      <c r="B4675" s="76"/>
    </row>
    <row r="4676" customHeight="true" spans="1:2">
      <c r="A4676" s="72"/>
      <c r="B4676" s="76"/>
    </row>
    <row r="4677" customHeight="true" spans="1:2">
      <c r="A4677" s="72"/>
      <c r="B4677" s="76"/>
    </row>
    <row r="4678" customHeight="true" spans="1:2">
      <c r="A4678" s="72"/>
      <c r="B4678" s="76"/>
    </row>
    <row r="4679" customHeight="true" spans="1:2">
      <c r="A4679" s="72"/>
      <c r="B4679" s="76"/>
    </row>
    <row r="4680" customHeight="true" spans="1:2">
      <c r="A4680" s="72"/>
      <c r="B4680" s="76"/>
    </row>
    <row r="4681" customHeight="true" spans="1:2">
      <c r="A4681" s="72"/>
      <c r="B4681" s="76"/>
    </row>
    <row r="4682" customHeight="true" spans="1:2">
      <c r="A4682" s="72"/>
      <c r="B4682" s="76"/>
    </row>
    <row r="4683" customHeight="true" spans="1:2">
      <c r="A4683" s="72"/>
      <c r="B4683" s="76"/>
    </row>
    <row r="4684" customHeight="true" spans="1:2">
      <c r="A4684" s="72"/>
      <c r="B4684" s="76"/>
    </row>
    <row r="4685" customHeight="true" spans="1:2">
      <c r="A4685" s="72"/>
      <c r="B4685" s="76"/>
    </row>
    <row r="4686" customHeight="true" spans="1:2">
      <c r="A4686" s="72"/>
      <c r="B4686" s="76"/>
    </row>
    <row r="4687" customHeight="true" spans="1:2">
      <c r="A4687" s="72"/>
      <c r="B4687" s="76"/>
    </row>
    <row r="4688" customHeight="true" spans="1:2">
      <c r="A4688" s="72"/>
      <c r="B4688" s="76"/>
    </row>
    <row r="4689" customHeight="true" spans="1:2">
      <c r="A4689" s="72"/>
      <c r="B4689" s="76"/>
    </row>
    <row r="4690" customHeight="true" spans="1:2">
      <c r="A4690" s="72"/>
      <c r="B4690" s="76"/>
    </row>
    <row r="4691" customHeight="true" spans="1:2">
      <c r="A4691" s="72"/>
      <c r="B4691" s="76"/>
    </row>
    <row r="4692" customHeight="true" spans="1:2">
      <c r="A4692" s="72"/>
      <c r="B4692" s="76"/>
    </row>
    <row r="4693" customHeight="true" spans="1:2">
      <c r="A4693" s="72"/>
      <c r="B4693" s="76"/>
    </row>
    <row r="4694" customHeight="true" spans="1:2">
      <c r="A4694" s="72"/>
      <c r="B4694" s="76"/>
    </row>
    <row r="4695" customHeight="true" spans="1:2">
      <c r="A4695" s="72"/>
      <c r="B4695" s="76"/>
    </row>
    <row r="4696" customHeight="true" spans="1:2">
      <c r="A4696" s="72"/>
      <c r="B4696" s="76"/>
    </row>
    <row r="4697" customHeight="true" spans="1:2">
      <c r="A4697" s="72"/>
      <c r="B4697" s="76"/>
    </row>
    <row r="4698" customHeight="true" spans="1:2">
      <c r="A4698" s="72"/>
      <c r="B4698" s="76"/>
    </row>
    <row r="4699" customHeight="true" spans="1:2">
      <c r="A4699" s="72"/>
      <c r="B4699" s="76"/>
    </row>
    <row r="4700" customHeight="true" spans="1:2">
      <c r="A4700" s="72"/>
      <c r="B4700" s="76"/>
    </row>
    <row r="4701" customHeight="true" spans="1:2">
      <c r="A4701" s="72"/>
      <c r="B4701" s="76"/>
    </row>
    <row r="4702" customHeight="true" spans="1:2">
      <c r="A4702" s="72"/>
      <c r="B4702" s="76"/>
    </row>
    <row r="4703" customHeight="true" spans="1:2">
      <c r="A4703" s="72"/>
      <c r="B4703" s="76"/>
    </row>
    <row r="4704" customHeight="true" spans="1:2">
      <c r="A4704" s="72"/>
      <c r="B4704" s="76"/>
    </row>
    <row r="4705" customHeight="true" spans="1:2">
      <c r="A4705" s="72"/>
      <c r="B4705" s="76"/>
    </row>
    <row r="4706" customHeight="true" spans="1:2">
      <c r="A4706" s="72"/>
      <c r="B4706" s="76"/>
    </row>
    <row r="4707" customHeight="true" spans="1:2">
      <c r="A4707" s="72"/>
      <c r="B4707" s="76"/>
    </row>
    <row r="4708" customHeight="true" spans="1:2">
      <c r="A4708" s="72"/>
      <c r="B4708" s="76"/>
    </row>
    <row r="4709" customHeight="true" spans="1:2">
      <c r="A4709" s="72"/>
      <c r="B4709" s="76"/>
    </row>
    <row r="4710" customHeight="true" spans="1:2">
      <c r="A4710" s="72"/>
      <c r="B4710" s="76"/>
    </row>
    <row r="4711" customHeight="true" spans="1:2">
      <c r="A4711" s="72"/>
      <c r="B4711" s="76"/>
    </row>
    <row r="4712" customHeight="true" spans="1:2">
      <c r="A4712" s="72"/>
      <c r="B4712" s="76"/>
    </row>
    <row r="4713" customHeight="true" spans="1:2">
      <c r="A4713" s="72"/>
      <c r="B4713" s="76"/>
    </row>
    <row r="4714" customHeight="true" spans="1:2">
      <c r="A4714" s="72"/>
      <c r="B4714" s="76"/>
    </row>
    <row r="4715" customHeight="true" spans="1:2">
      <c r="A4715" s="72"/>
      <c r="B4715" s="76"/>
    </row>
    <row r="4716" customHeight="true" spans="1:2">
      <c r="A4716" s="72"/>
      <c r="B4716" s="76"/>
    </row>
    <row r="4717" customHeight="true" spans="1:2">
      <c r="A4717" s="72"/>
      <c r="B4717" s="76"/>
    </row>
    <row r="4718" customHeight="true" spans="1:2">
      <c r="A4718" s="72"/>
      <c r="B4718" s="76"/>
    </row>
    <row r="4719" customHeight="true" spans="1:2">
      <c r="A4719" s="72"/>
      <c r="B4719" s="76"/>
    </row>
    <row r="4720" customHeight="true" spans="1:2">
      <c r="A4720" s="72"/>
      <c r="B4720" s="76"/>
    </row>
    <row r="4721" customHeight="true" spans="1:2">
      <c r="A4721" s="72"/>
      <c r="B4721" s="76"/>
    </row>
    <row r="4722" customHeight="true" spans="1:2">
      <c r="A4722" s="72"/>
      <c r="B4722" s="76"/>
    </row>
    <row r="4723" customHeight="true" spans="1:2">
      <c r="A4723" s="72"/>
      <c r="B4723" s="76"/>
    </row>
    <row r="4724" customHeight="true" spans="1:2">
      <c r="A4724" s="72"/>
      <c r="B4724" s="76"/>
    </row>
    <row r="4725" customHeight="true" spans="1:2">
      <c r="A4725" s="72"/>
      <c r="B4725" s="76"/>
    </row>
    <row r="4726" customHeight="true" spans="1:2">
      <c r="A4726" s="72"/>
      <c r="B4726" s="76"/>
    </row>
    <row r="4727" customHeight="true" spans="1:2">
      <c r="A4727" s="72"/>
      <c r="B4727" s="76"/>
    </row>
    <row r="4728" customHeight="true" spans="1:2">
      <c r="A4728" s="72"/>
      <c r="B4728" s="76"/>
    </row>
    <row r="4729" customHeight="true" spans="1:2">
      <c r="A4729" s="72"/>
      <c r="B4729" s="76"/>
    </row>
    <row r="4730" customHeight="true" spans="1:2">
      <c r="A4730" s="72"/>
      <c r="B4730" s="76"/>
    </row>
    <row r="4731" customHeight="true" spans="1:2">
      <c r="A4731" s="72"/>
      <c r="B4731" s="76"/>
    </row>
    <row r="4732" customHeight="true" spans="1:2">
      <c r="A4732" s="72"/>
      <c r="B4732" s="76"/>
    </row>
    <row r="4733" customHeight="true" spans="1:2">
      <c r="A4733" s="72"/>
      <c r="B4733" s="76"/>
    </row>
    <row r="4734" customHeight="true" spans="1:2">
      <c r="A4734" s="72"/>
      <c r="B4734" s="76"/>
    </row>
    <row r="4735" customHeight="true" spans="1:2">
      <c r="A4735" s="72"/>
      <c r="B4735" s="76"/>
    </row>
    <row r="4736" customHeight="true" spans="1:2">
      <c r="A4736" s="72"/>
      <c r="B4736" s="76"/>
    </row>
    <row r="4737" customHeight="true" spans="1:2">
      <c r="A4737" s="72"/>
      <c r="B4737" s="76"/>
    </row>
    <row r="4738" customHeight="true" spans="1:2">
      <c r="A4738" s="72"/>
      <c r="B4738" s="76"/>
    </row>
    <row r="4739" customHeight="true" spans="1:2">
      <c r="A4739" s="72"/>
      <c r="B4739" s="76"/>
    </row>
    <row r="4740" customHeight="true" spans="1:2">
      <c r="A4740" s="72"/>
      <c r="B4740" s="76"/>
    </row>
    <row r="4741" customHeight="true" spans="1:2">
      <c r="A4741" s="72"/>
      <c r="B4741" s="76"/>
    </row>
    <row r="4742" customHeight="true" spans="1:2">
      <c r="A4742" s="72"/>
      <c r="B4742" s="76"/>
    </row>
    <row r="4743" customHeight="true" spans="1:2">
      <c r="A4743" s="72"/>
      <c r="B4743" s="76"/>
    </row>
    <row r="4744" customHeight="true" spans="1:2">
      <c r="A4744" s="72"/>
      <c r="B4744" s="76"/>
    </row>
    <row r="4745" customHeight="true" spans="1:2">
      <c r="A4745" s="72"/>
      <c r="B4745" s="76"/>
    </row>
    <row r="4746" customHeight="true" spans="1:2">
      <c r="A4746" s="72"/>
      <c r="B4746" s="76"/>
    </row>
    <row r="4747" customHeight="true" spans="1:2">
      <c r="A4747" s="72"/>
      <c r="B4747" s="76"/>
    </row>
    <row r="4748" customHeight="true" spans="1:2">
      <c r="A4748" s="72"/>
      <c r="B4748" s="76"/>
    </row>
    <row r="4749" customHeight="true" spans="1:2">
      <c r="A4749" s="72"/>
      <c r="B4749" s="76"/>
    </row>
    <row r="4750" customHeight="true" spans="1:2">
      <c r="A4750" s="72"/>
      <c r="B4750" s="76"/>
    </row>
    <row r="4751" customHeight="true" spans="1:2">
      <c r="A4751" s="72"/>
      <c r="B4751" s="76"/>
    </row>
    <row r="4752" customHeight="true" spans="1:2">
      <c r="A4752" s="72"/>
      <c r="B4752" s="76"/>
    </row>
    <row r="4753" customHeight="true" spans="1:2">
      <c r="A4753" s="72"/>
      <c r="B4753" s="76"/>
    </row>
    <row r="4754" customHeight="true" spans="1:2">
      <c r="A4754" s="72"/>
      <c r="B4754" s="76"/>
    </row>
    <row r="4755" customHeight="true" spans="1:2">
      <c r="A4755" s="72"/>
      <c r="B4755" s="76"/>
    </row>
    <row r="4756" customHeight="true" spans="1:2">
      <c r="A4756" s="72"/>
      <c r="B4756" s="76"/>
    </row>
    <row r="4757" customHeight="true" spans="1:2">
      <c r="A4757" s="72"/>
      <c r="B4757" s="76"/>
    </row>
    <row r="4758" customHeight="true" spans="1:2">
      <c r="A4758" s="72"/>
      <c r="B4758" s="76"/>
    </row>
    <row r="4759" customHeight="true" spans="1:2">
      <c r="A4759" s="72"/>
      <c r="B4759" s="76"/>
    </row>
    <row r="4760" customHeight="true" spans="1:2">
      <c r="A4760" s="72"/>
      <c r="B4760" s="76"/>
    </row>
    <row r="4761" customHeight="true" spans="1:2">
      <c r="A4761" s="72"/>
      <c r="B4761" s="76"/>
    </row>
    <row r="4762" customHeight="true" spans="1:2">
      <c r="A4762" s="72"/>
      <c r="B4762" s="76"/>
    </row>
    <row r="4763" customHeight="true" spans="1:2">
      <c r="A4763" s="72"/>
      <c r="B4763" s="76"/>
    </row>
    <row r="4764" customHeight="true" spans="1:2">
      <c r="A4764" s="72"/>
      <c r="B4764" s="76"/>
    </row>
    <row r="4765" customHeight="true" spans="1:2">
      <c r="A4765" s="72"/>
      <c r="B4765" s="76"/>
    </row>
    <row r="4766" customHeight="true" spans="1:2">
      <c r="A4766" s="72"/>
      <c r="B4766" s="76"/>
    </row>
    <row r="4767" customHeight="true" spans="1:2">
      <c r="A4767" s="72"/>
      <c r="B4767" s="76"/>
    </row>
    <row r="4768" customHeight="true" spans="1:2">
      <c r="A4768" s="72"/>
      <c r="B4768" s="76"/>
    </row>
    <row r="4769" customHeight="true" spans="1:2">
      <c r="A4769" s="72"/>
      <c r="B4769" s="76"/>
    </row>
    <row r="4770" customHeight="true" spans="1:2">
      <c r="A4770" s="72"/>
      <c r="B4770" s="76"/>
    </row>
    <row r="4771" customHeight="true" spans="1:2">
      <c r="A4771" s="72"/>
      <c r="B4771" s="76"/>
    </row>
    <row r="4772" customHeight="true" spans="1:2">
      <c r="A4772" s="72"/>
      <c r="B4772" s="76"/>
    </row>
    <row r="4773" customHeight="true" spans="1:2">
      <c r="A4773" s="72"/>
      <c r="B4773" s="76"/>
    </row>
    <row r="4774" customHeight="true" spans="1:2">
      <c r="A4774" s="72"/>
      <c r="B4774" s="76"/>
    </row>
    <row r="4775" customHeight="true" spans="1:2">
      <c r="A4775" s="72"/>
      <c r="B4775" s="76"/>
    </row>
    <row r="4776" customHeight="true" spans="1:2">
      <c r="A4776" s="72"/>
      <c r="B4776" s="76"/>
    </row>
    <row r="4777" customHeight="true" spans="1:2">
      <c r="A4777" s="72"/>
      <c r="B4777" s="76"/>
    </row>
    <row r="4778" customHeight="true" spans="1:2">
      <c r="A4778" s="72"/>
      <c r="B4778" s="76"/>
    </row>
    <row r="4779" customHeight="true" spans="1:2">
      <c r="A4779" s="72"/>
      <c r="B4779" s="76"/>
    </row>
    <row r="4780" customHeight="true" spans="1:2">
      <c r="A4780" s="72"/>
      <c r="B4780" s="76"/>
    </row>
    <row r="4781" customHeight="true" spans="1:2">
      <c r="A4781" s="72"/>
      <c r="B4781" s="76"/>
    </row>
    <row r="4782" customHeight="true" spans="1:2">
      <c r="A4782" s="72"/>
      <c r="B4782" s="76"/>
    </row>
    <row r="4783" customHeight="true" spans="1:2">
      <c r="A4783" s="72"/>
      <c r="B4783" s="76"/>
    </row>
    <row r="4784" customHeight="true" spans="1:2">
      <c r="A4784" s="72"/>
      <c r="B4784" s="76"/>
    </row>
    <row r="4785" customHeight="true" spans="1:2">
      <c r="A4785" s="72"/>
      <c r="B4785" s="76"/>
    </row>
    <row r="4786" customHeight="true" spans="1:2">
      <c r="A4786" s="72"/>
      <c r="B4786" s="76"/>
    </row>
    <row r="4787" customHeight="true" spans="1:2">
      <c r="A4787" s="72"/>
      <c r="B4787" s="76"/>
    </row>
    <row r="4788" customHeight="true" spans="1:2">
      <c r="A4788" s="72"/>
      <c r="B4788" s="76"/>
    </row>
    <row r="4789" customHeight="true" spans="1:2">
      <c r="A4789" s="72"/>
      <c r="B4789" s="76"/>
    </row>
    <row r="4790" customHeight="true" spans="1:2">
      <c r="A4790" s="72"/>
      <c r="B4790" s="76"/>
    </row>
    <row r="4791" customHeight="true" spans="1:2">
      <c r="A4791" s="72"/>
      <c r="B4791" s="76"/>
    </row>
    <row r="4792" customHeight="true" spans="1:2">
      <c r="A4792" s="72"/>
      <c r="B4792" s="76"/>
    </row>
    <row r="4793" customHeight="true" spans="1:2">
      <c r="A4793" s="72"/>
      <c r="B4793" s="76"/>
    </row>
    <row r="4794" customHeight="true" spans="1:2">
      <c r="A4794" s="72"/>
      <c r="B4794" s="76"/>
    </row>
    <row r="4795" customHeight="true" spans="1:2">
      <c r="A4795" s="72"/>
      <c r="B4795" s="76"/>
    </row>
    <row r="4796" customHeight="true" spans="1:2">
      <c r="A4796" s="72"/>
      <c r="B4796" s="76"/>
    </row>
    <row r="4797" customHeight="true" spans="1:2">
      <c r="A4797" s="72"/>
      <c r="B4797" s="76"/>
    </row>
    <row r="4798" customHeight="true" spans="1:2">
      <c r="A4798" s="72"/>
      <c r="B4798" s="76"/>
    </row>
    <row r="4799" customHeight="true" spans="1:2">
      <c r="A4799" s="72"/>
      <c r="B4799" s="76"/>
    </row>
    <row r="4800" customHeight="true" spans="1:2">
      <c r="A4800" s="72"/>
      <c r="B4800" s="76"/>
    </row>
    <row r="4801" customHeight="true" spans="1:2">
      <c r="A4801" s="72"/>
      <c r="B4801" s="76"/>
    </row>
    <row r="4802" customHeight="true" spans="1:2">
      <c r="A4802" s="72"/>
      <c r="B4802" s="76"/>
    </row>
    <row r="4803" customHeight="true" spans="1:2">
      <c r="A4803" s="72"/>
      <c r="B4803" s="76"/>
    </row>
    <row r="4804" customHeight="true" spans="1:2">
      <c r="A4804" s="72"/>
      <c r="B4804" s="76"/>
    </row>
    <row r="4805" customHeight="true" spans="1:2">
      <c r="A4805" s="72"/>
      <c r="B4805" s="76"/>
    </row>
    <row r="4806" customHeight="true" spans="1:2">
      <c r="A4806" s="72"/>
      <c r="B4806" s="76"/>
    </row>
    <row r="4807" customHeight="true" spans="1:2">
      <c r="A4807" s="72"/>
      <c r="B4807" s="76"/>
    </row>
    <row r="4808" customHeight="true" spans="1:2">
      <c r="A4808" s="72"/>
      <c r="B4808" s="76"/>
    </row>
    <row r="4809" customHeight="true" spans="1:2">
      <c r="A4809" s="72"/>
      <c r="B4809" s="76"/>
    </row>
    <row r="4810" customHeight="true" spans="1:2">
      <c r="A4810" s="72"/>
      <c r="B4810" s="76"/>
    </row>
    <row r="4811" customHeight="true" spans="1:2">
      <c r="A4811" s="72"/>
      <c r="B4811" s="76"/>
    </row>
    <row r="4812" customHeight="true" spans="1:2">
      <c r="A4812" s="72"/>
      <c r="B4812" s="76"/>
    </row>
    <row r="4813" customHeight="true" spans="1:2">
      <c r="A4813" s="72"/>
      <c r="B4813" s="76"/>
    </row>
    <row r="4814" customHeight="true" spans="1:2">
      <c r="A4814" s="72"/>
      <c r="B4814" s="76"/>
    </row>
    <row r="4815" customHeight="true" spans="1:2">
      <c r="A4815" s="72"/>
      <c r="B4815" s="76"/>
    </row>
    <row r="4816" customHeight="true" spans="1:2">
      <c r="A4816" s="72"/>
      <c r="B4816" s="76"/>
    </row>
    <row r="4817" customHeight="true" spans="1:2">
      <c r="A4817" s="72"/>
      <c r="B4817" s="76"/>
    </row>
    <row r="4818" customHeight="true" spans="1:2">
      <c r="A4818" s="72"/>
      <c r="B4818" s="76"/>
    </row>
    <row r="4819" customHeight="true" spans="1:2">
      <c r="A4819" s="72"/>
      <c r="B4819" s="76"/>
    </row>
    <row r="4820" customHeight="true" spans="1:2">
      <c r="A4820" s="72"/>
      <c r="B4820" s="76"/>
    </row>
    <row r="4821" customHeight="true" spans="1:2">
      <c r="A4821" s="72"/>
      <c r="B4821" s="76"/>
    </row>
    <row r="4822" customHeight="true" spans="1:2">
      <c r="A4822" s="72"/>
      <c r="B4822" s="76"/>
    </row>
    <row r="4823" customHeight="true" spans="1:2">
      <c r="A4823" s="72"/>
      <c r="B4823" s="76"/>
    </row>
    <row r="4824" customHeight="true" spans="1:2">
      <c r="A4824" s="72"/>
      <c r="B4824" s="76"/>
    </row>
    <row r="4825" customHeight="true" spans="1:2">
      <c r="A4825" s="72"/>
      <c r="B4825" s="76"/>
    </row>
    <row r="4826" customHeight="true" spans="1:2">
      <c r="A4826" s="72"/>
      <c r="B4826" s="76"/>
    </row>
    <row r="4827" customHeight="true" spans="1:2">
      <c r="A4827" s="72"/>
      <c r="B4827" s="76"/>
    </row>
    <row r="4828" customHeight="true" spans="1:2">
      <c r="A4828" s="72"/>
      <c r="B4828" s="76"/>
    </row>
    <row r="4829" customHeight="true" spans="1:2">
      <c r="A4829" s="72"/>
      <c r="B4829" s="76"/>
    </row>
    <row r="4830" customHeight="true" spans="1:2">
      <c r="A4830" s="72"/>
      <c r="B4830" s="76"/>
    </row>
    <row r="4831" customHeight="true" spans="1:2">
      <c r="A4831" s="72"/>
      <c r="B4831" s="76"/>
    </row>
    <row r="4832" customHeight="true" spans="1:2">
      <c r="A4832" s="72"/>
      <c r="B4832" s="76"/>
    </row>
    <row r="4833" customHeight="true" spans="1:2">
      <c r="A4833" s="72"/>
      <c r="B4833" s="76"/>
    </row>
    <row r="4834" customHeight="true" spans="1:2">
      <c r="A4834" s="72"/>
      <c r="B4834" s="76"/>
    </row>
    <row r="4835" customHeight="true" spans="1:2">
      <c r="A4835" s="72"/>
      <c r="B4835" s="76"/>
    </row>
    <row r="4836" customHeight="true" spans="1:2">
      <c r="A4836" s="72"/>
      <c r="B4836" s="76"/>
    </row>
    <row r="4837" customHeight="true" spans="1:2">
      <c r="A4837" s="72"/>
      <c r="B4837" s="76"/>
    </row>
    <row r="4838" customHeight="true" spans="1:2">
      <c r="A4838" s="72"/>
      <c r="B4838" s="76"/>
    </row>
    <row r="4839" customHeight="true" spans="1:2">
      <c r="A4839" s="72"/>
      <c r="B4839" s="76"/>
    </row>
    <row r="4840" customHeight="true" spans="1:2">
      <c r="A4840" s="72"/>
      <c r="B4840" s="76"/>
    </row>
    <row r="4841" customHeight="true" spans="1:2">
      <c r="A4841" s="72"/>
      <c r="B4841" s="76"/>
    </row>
    <row r="4842" customHeight="true" spans="1:2">
      <c r="A4842" s="72"/>
      <c r="B4842" s="76"/>
    </row>
    <row r="4843" customHeight="true" spans="1:2">
      <c r="A4843" s="72"/>
      <c r="B4843" s="76"/>
    </row>
    <row r="4844" customHeight="true" spans="1:2">
      <c r="A4844" s="72"/>
      <c r="B4844" s="76"/>
    </row>
    <row r="4845" customHeight="true" spans="1:2">
      <c r="A4845" s="72"/>
      <c r="B4845" s="76"/>
    </row>
    <row r="4846" customHeight="true" spans="1:2">
      <c r="A4846" s="72"/>
      <c r="B4846" s="76"/>
    </row>
    <row r="4847" customHeight="true" spans="1:2">
      <c r="A4847" s="72"/>
      <c r="B4847" s="76"/>
    </row>
    <row r="4848" customHeight="true" spans="1:2">
      <c r="A4848" s="72"/>
      <c r="B4848" s="76"/>
    </row>
    <row r="4849" customHeight="true" spans="1:2">
      <c r="A4849" s="72"/>
      <c r="B4849" s="76"/>
    </row>
    <row r="4850" customHeight="true" spans="1:2">
      <c r="A4850" s="72"/>
      <c r="B4850" s="76"/>
    </row>
    <row r="4851" customHeight="true" spans="1:2">
      <c r="A4851" s="72"/>
      <c r="B4851" s="76"/>
    </row>
    <row r="4852" customHeight="true" spans="1:2">
      <c r="A4852" s="72"/>
      <c r="B4852" s="76"/>
    </row>
    <row r="4853" customHeight="true" spans="1:2">
      <c r="A4853" s="72"/>
      <c r="B4853" s="76"/>
    </row>
    <row r="4854" customHeight="true" spans="1:2">
      <c r="A4854" s="72"/>
      <c r="B4854" s="76"/>
    </row>
    <row r="4855" customHeight="true" spans="1:2">
      <c r="A4855" s="72"/>
      <c r="B4855" s="76"/>
    </row>
    <row r="4856" customHeight="true" spans="1:2">
      <c r="A4856" s="72"/>
      <c r="B4856" s="76"/>
    </row>
    <row r="4857" customHeight="true" spans="1:2">
      <c r="A4857" s="72"/>
      <c r="B4857" s="76"/>
    </row>
    <row r="4858" customHeight="true" spans="1:2">
      <c r="A4858" s="72"/>
      <c r="B4858" s="76"/>
    </row>
    <row r="4859" customHeight="true" spans="1:2">
      <c r="A4859" s="72"/>
      <c r="B4859" s="76"/>
    </row>
    <row r="4860" customHeight="true" spans="1:2">
      <c r="A4860" s="72"/>
      <c r="B4860" s="76"/>
    </row>
    <row r="4861" customHeight="true" spans="1:2">
      <c r="A4861" s="72"/>
      <c r="B4861" s="76"/>
    </row>
    <row r="4862" customHeight="true" spans="1:2">
      <c r="A4862" s="72"/>
      <c r="B4862" s="76"/>
    </row>
    <row r="4863" customHeight="true" spans="1:2">
      <c r="A4863" s="72"/>
      <c r="B4863" s="76"/>
    </row>
    <row r="4864" customHeight="true" spans="1:2">
      <c r="A4864" s="72"/>
      <c r="B4864" s="76"/>
    </row>
    <row r="4865" customHeight="true" spans="1:2">
      <c r="A4865" s="72"/>
      <c r="B4865" s="76"/>
    </row>
    <row r="4866" customHeight="true" spans="1:2">
      <c r="A4866" s="72"/>
      <c r="B4866" s="76"/>
    </row>
    <row r="4867" customHeight="true" spans="1:2">
      <c r="A4867" s="72"/>
      <c r="B4867" s="76"/>
    </row>
    <row r="4868" customHeight="true" spans="1:2">
      <c r="A4868" s="72"/>
      <c r="B4868" s="76"/>
    </row>
    <row r="4869" customHeight="true" spans="1:2">
      <c r="A4869" s="72"/>
      <c r="B4869" s="76"/>
    </row>
    <row r="4870" customHeight="true" spans="1:2">
      <c r="A4870" s="72"/>
      <c r="B4870" s="76"/>
    </row>
    <row r="4871" customHeight="true" spans="1:2">
      <c r="A4871" s="72"/>
      <c r="B4871" s="76"/>
    </row>
    <row r="4872" customHeight="true" spans="1:2">
      <c r="A4872" s="72"/>
      <c r="B4872" s="76"/>
    </row>
    <row r="4873" customHeight="true" spans="1:2">
      <c r="A4873" s="72"/>
      <c r="B4873" s="76"/>
    </row>
    <row r="4874" customHeight="true" spans="1:2">
      <c r="A4874" s="72"/>
      <c r="B4874" s="76"/>
    </row>
    <row r="4875" customHeight="true" spans="1:2">
      <c r="A4875" s="72"/>
      <c r="B4875" s="76"/>
    </row>
    <row r="4876" customHeight="true" spans="1:2">
      <c r="A4876" s="72"/>
      <c r="B4876" s="76"/>
    </row>
    <row r="4877" customHeight="true" spans="1:2">
      <c r="A4877" s="72"/>
      <c r="B4877" s="76"/>
    </row>
    <row r="4878" customHeight="true" spans="1:2">
      <c r="A4878" s="72"/>
      <c r="B4878" s="76"/>
    </row>
    <row r="4879" customHeight="true" spans="1:2">
      <c r="A4879" s="72"/>
      <c r="B4879" s="76"/>
    </row>
    <row r="4880" customHeight="true" spans="1:2">
      <c r="A4880" s="72"/>
      <c r="B4880" s="76"/>
    </row>
    <row r="4881" customHeight="true" spans="1:2">
      <c r="A4881" s="72"/>
      <c r="B4881" s="76"/>
    </row>
    <row r="4882" customHeight="true" spans="1:2">
      <c r="A4882" s="72"/>
      <c r="B4882" s="76"/>
    </row>
    <row r="4883" customHeight="true" spans="1:2">
      <c r="A4883" s="72"/>
      <c r="B4883" s="76"/>
    </row>
    <row r="4884" customHeight="true" spans="1:2">
      <c r="A4884" s="72"/>
      <c r="B4884" s="76"/>
    </row>
    <row r="4885" customHeight="true" spans="1:2">
      <c r="A4885" s="72"/>
      <c r="B4885" s="76"/>
    </row>
    <row r="4886" customHeight="true" spans="1:2">
      <c r="A4886" s="72"/>
      <c r="B4886" s="76"/>
    </row>
    <row r="4887" customHeight="true" spans="1:2">
      <c r="A4887" s="72"/>
      <c r="B4887" s="76"/>
    </row>
    <row r="4888" customHeight="true" spans="1:2">
      <c r="A4888" s="72"/>
      <c r="B4888" s="76"/>
    </row>
    <row r="4889" customHeight="true" spans="1:2">
      <c r="A4889" s="72"/>
      <c r="B4889" s="76"/>
    </row>
    <row r="4890" customHeight="true" spans="1:2">
      <c r="A4890" s="72"/>
      <c r="B4890" s="76"/>
    </row>
    <row r="4891" customHeight="true" spans="1:2">
      <c r="A4891" s="72"/>
      <c r="B4891" s="76"/>
    </row>
    <row r="4892" customHeight="true" spans="1:2">
      <c r="A4892" s="72"/>
      <c r="B4892" s="76"/>
    </row>
    <row r="4893" customHeight="true" spans="1:2">
      <c r="A4893" s="72"/>
      <c r="B4893" s="76"/>
    </row>
    <row r="4894" customHeight="true" spans="1:2">
      <c r="A4894" s="72"/>
      <c r="B4894" s="76"/>
    </row>
    <row r="4895" customHeight="true" spans="1:2">
      <c r="A4895" s="72"/>
      <c r="B4895" s="76"/>
    </row>
    <row r="4896" customHeight="true" spans="1:2">
      <c r="A4896" s="72"/>
      <c r="B4896" s="76"/>
    </row>
    <row r="4897" customHeight="true" spans="1:2">
      <c r="A4897" s="72"/>
      <c r="B4897" s="76"/>
    </row>
    <row r="4898" customHeight="true" spans="1:2">
      <c r="A4898" s="72"/>
      <c r="B4898" s="76"/>
    </row>
    <row r="4899" customHeight="true" spans="1:2">
      <c r="A4899" s="72"/>
      <c r="B4899" s="76"/>
    </row>
    <row r="4900" customHeight="true" spans="1:2">
      <c r="A4900" s="72"/>
      <c r="B4900" s="76"/>
    </row>
    <row r="4901" customHeight="true" spans="1:2">
      <c r="A4901" s="72"/>
      <c r="B4901" s="76"/>
    </row>
    <row r="4902" customHeight="true" spans="1:2">
      <c r="A4902" s="72"/>
      <c r="B4902" s="76"/>
    </row>
    <row r="4903" customHeight="true" spans="1:2">
      <c r="A4903" s="72"/>
      <c r="B4903" s="76"/>
    </row>
    <row r="4904" customHeight="true" spans="1:2">
      <c r="A4904" s="72"/>
      <c r="B4904" s="76"/>
    </row>
    <row r="4905" customHeight="true" spans="1:2">
      <c r="A4905" s="72"/>
      <c r="B4905" s="76"/>
    </row>
    <row r="4906" customHeight="true" spans="1:2">
      <c r="A4906" s="72"/>
      <c r="B4906" s="76"/>
    </row>
    <row r="4907" customHeight="true" spans="1:2">
      <c r="A4907" s="72"/>
      <c r="B4907" s="76"/>
    </row>
    <row r="4908" customHeight="true" spans="1:2">
      <c r="A4908" s="72"/>
      <c r="B4908" s="76"/>
    </row>
    <row r="4909" customHeight="true" spans="1:2">
      <c r="A4909" s="72"/>
      <c r="B4909" s="76"/>
    </row>
    <row r="4910" customHeight="true" spans="1:2">
      <c r="A4910" s="72"/>
      <c r="B4910" s="76"/>
    </row>
    <row r="4911" customHeight="true" spans="1:2">
      <c r="A4911" s="72"/>
      <c r="B4911" s="76"/>
    </row>
    <row r="4912" customHeight="true" spans="1:2">
      <c r="A4912" s="72"/>
      <c r="B4912" s="76"/>
    </row>
    <row r="4913" customHeight="true" spans="1:2">
      <c r="A4913" s="72"/>
      <c r="B4913" s="76"/>
    </row>
    <row r="4914" customHeight="true" spans="1:2">
      <c r="A4914" s="72"/>
      <c r="B4914" s="76"/>
    </row>
    <row r="4915" customHeight="true" spans="1:2">
      <c r="A4915" s="72"/>
      <c r="B4915" s="76"/>
    </row>
    <row r="4916" customHeight="true" spans="1:2">
      <c r="A4916" s="72"/>
      <c r="B4916" s="76"/>
    </row>
    <row r="4917" customHeight="true" spans="1:2">
      <c r="A4917" s="72"/>
      <c r="B4917" s="76"/>
    </row>
    <row r="4918" customHeight="true" spans="1:2">
      <c r="A4918" s="72"/>
      <c r="B4918" s="76"/>
    </row>
    <row r="4919" customHeight="true" spans="1:2">
      <c r="A4919" s="72"/>
      <c r="B4919" s="76"/>
    </row>
    <row r="4920" customHeight="true" spans="1:2">
      <c r="A4920" s="72"/>
      <c r="B4920" s="76"/>
    </row>
    <row r="4921" customHeight="true" spans="1:2">
      <c r="A4921" s="72"/>
      <c r="B4921" s="76"/>
    </row>
    <row r="4922" customHeight="true" spans="1:2">
      <c r="A4922" s="72"/>
      <c r="B4922" s="76"/>
    </row>
    <row r="4923" customHeight="true" spans="1:2">
      <c r="A4923" s="72"/>
      <c r="B4923" s="76"/>
    </row>
    <row r="4924" customHeight="true" spans="1:2">
      <c r="A4924" s="72"/>
      <c r="B4924" s="76"/>
    </row>
    <row r="4925" customHeight="true" spans="1:2">
      <c r="A4925" s="72"/>
      <c r="B4925" s="76"/>
    </row>
    <row r="4926" customHeight="true" spans="1:2">
      <c r="A4926" s="72"/>
      <c r="B4926" s="76"/>
    </row>
    <row r="4927" customHeight="true" spans="1:2">
      <c r="A4927" s="72"/>
      <c r="B4927" s="76"/>
    </row>
    <row r="4928" customHeight="true" spans="1:2">
      <c r="A4928" s="72"/>
      <c r="B4928" s="76"/>
    </row>
    <row r="4929" customHeight="true" spans="1:2">
      <c r="A4929" s="72"/>
      <c r="B4929" s="76"/>
    </row>
    <row r="4930" customHeight="true" spans="1:2">
      <c r="A4930" s="72"/>
      <c r="B4930" s="76"/>
    </row>
    <row r="4931" customHeight="true" spans="1:2">
      <c r="A4931" s="72"/>
      <c r="B4931" s="76"/>
    </row>
    <row r="4932" customHeight="true" spans="1:2">
      <c r="A4932" s="72"/>
      <c r="B4932" s="76"/>
    </row>
    <row r="4933" customHeight="true" spans="1:2">
      <c r="A4933" s="72"/>
      <c r="B4933" s="76"/>
    </row>
    <row r="4934" customHeight="true" spans="1:2">
      <c r="A4934" s="72"/>
      <c r="B4934" s="76"/>
    </row>
    <row r="4935" customHeight="true" spans="1:2">
      <c r="A4935" s="72"/>
      <c r="B4935" s="76"/>
    </row>
    <row r="4936" customHeight="true" spans="1:2">
      <c r="A4936" s="72"/>
      <c r="B4936" s="76"/>
    </row>
    <row r="4937" customHeight="true" spans="1:2">
      <c r="A4937" s="72"/>
      <c r="B4937" s="76"/>
    </row>
    <row r="4938" customHeight="true" spans="1:2">
      <c r="A4938" s="72"/>
      <c r="B4938" s="76"/>
    </row>
    <row r="4939" customHeight="true" spans="1:2">
      <c r="A4939" s="72"/>
      <c r="B4939" s="76"/>
    </row>
    <row r="4940" customHeight="true" spans="1:2">
      <c r="A4940" s="72"/>
      <c r="B4940" s="76"/>
    </row>
    <row r="4941" customHeight="true" spans="1:2">
      <c r="A4941" s="72"/>
      <c r="B4941" s="76"/>
    </row>
    <row r="4942" customHeight="true" spans="1:2">
      <c r="A4942" s="72"/>
      <c r="B4942" s="76"/>
    </row>
    <row r="4943" customHeight="true" spans="1:2">
      <c r="A4943" s="72"/>
      <c r="B4943" s="76"/>
    </row>
    <row r="4944" customHeight="true" spans="1:2">
      <c r="A4944" s="72"/>
      <c r="B4944" s="76"/>
    </row>
    <row r="4945" customHeight="true" spans="1:2">
      <c r="A4945" s="72"/>
      <c r="B4945" s="76"/>
    </row>
    <row r="4946" customHeight="true" spans="1:2">
      <c r="A4946" s="72"/>
      <c r="B4946" s="76"/>
    </row>
    <row r="4947" customHeight="true" spans="1:2">
      <c r="A4947" s="72"/>
      <c r="B4947" s="76"/>
    </row>
    <row r="4948" customHeight="true" spans="1:2">
      <c r="A4948" s="72"/>
      <c r="B4948" s="76"/>
    </row>
    <row r="4949" customHeight="true" spans="1:2">
      <c r="A4949" s="72"/>
      <c r="B4949" s="76"/>
    </row>
    <row r="4950" customHeight="true" spans="1:2">
      <c r="A4950" s="72"/>
      <c r="B4950" s="76"/>
    </row>
    <row r="4951" customHeight="true" spans="1:2">
      <c r="A4951" s="72"/>
      <c r="B4951" s="76"/>
    </row>
    <row r="4952" customHeight="true" spans="1:2">
      <c r="A4952" s="72"/>
      <c r="B4952" s="76"/>
    </row>
    <row r="4953" customHeight="true" spans="1:2">
      <c r="A4953" s="72"/>
      <c r="B4953" s="76"/>
    </row>
    <row r="4954" customHeight="true" spans="1:2">
      <c r="A4954" s="72"/>
      <c r="B4954" s="76"/>
    </row>
    <row r="4955" customHeight="true" spans="1:2">
      <c r="A4955" s="72"/>
      <c r="B4955" s="76"/>
    </row>
    <row r="4956" customHeight="true" spans="1:2">
      <c r="A4956" s="72"/>
      <c r="B4956" s="76"/>
    </row>
    <row r="4957" customHeight="true" spans="1:2">
      <c r="A4957" s="72"/>
      <c r="B4957" s="76"/>
    </row>
    <row r="4958" customHeight="true" spans="1:2">
      <c r="A4958" s="72"/>
      <c r="B4958" s="76"/>
    </row>
    <row r="4959" customHeight="true" spans="1:2">
      <c r="A4959" s="72"/>
      <c r="B4959" s="76"/>
    </row>
    <row r="4960" customHeight="true" spans="1:2">
      <c r="A4960" s="72"/>
      <c r="B4960" s="76"/>
    </row>
    <row r="4961" customHeight="true" spans="1:2">
      <c r="A4961" s="72"/>
      <c r="B4961" s="76"/>
    </row>
    <row r="4962" customHeight="true" spans="1:2">
      <c r="A4962" s="72"/>
      <c r="B4962" s="76"/>
    </row>
    <row r="4963" customHeight="true" spans="1:2">
      <c r="A4963" s="72"/>
      <c r="B4963" s="76"/>
    </row>
    <row r="4964" customHeight="true" spans="1:2">
      <c r="A4964" s="72"/>
      <c r="B4964" s="76"/>
    </row>
    <row r="4965" customHeight="true" spans="1:2">
      <c r="A4965" s="72"/>
      <c r="B4965" s="76"/>
    </row>
    <row r="4966" customHeight="true" spans="1:2">
      <c r="A4966" s="72"/>
      <c r="B4966" s="76"/>
    </row>
    <row r="4967" customHeight="true" spans="1:2">
      <c r="A4967" s="72"/>
      <c r="B4967" s="76"/>
    </row>
    <row r="4968" customHeight="true" spans="1:2">
      <c r="A4968" s="72"/>
      <c r="B4968" s="76"/>
    </row>
    <row r="4969" customHeight="true" spans="1:2">
      <c r="A4969" s="72"/>
      <c r="B4969" s="76"/>
    </row>
    <row r="4970" customHeight="true" spans="1:2">
      <c r="A4970" s="72"/>
      <c r="B4970" s="76"/>
    </row>
    <row r="4971" customHeight="true" spans="1:2">
      <c r="A4971" s="72"/>
      <c r="B4971" s="76"/>
    </row>
    <row r="4972" customHeight="true" spans="1:2">
      <c r="A4972" s="72"/>
      <c r="B4972" s="76"/>
    </row>
    <row r="4973" customHeight="true" spans="1:2">
      <c r="A4973" s="72"/>
      <c r="B4973" s="76"/>
    </row>
    <row r="4974" customHeight="true" spans="1:2">
      <c r="A4974" s="72"/>
      <c r="B4974" s="76"/>
    </row>
    <row r="4975" customHeight="true" spans="1:2">
      <c r="A4975" s="72"/>
      <c r="B4975" s="76"/>
    </row>
    <row r="4976" customHeight="true" spans="1:2">
      <c r="A4976" s="72"/>
      <c r="B4976" s="76"/>
    </row>
    <row r="4977" customHeight="true" spans="1:2">
      <c r="A4977" s="72"/>
      <c r="B4977" s="76"/>
    </row>
    <row r="4978" customHeight="true" spans="1:2">
      <c r="A4978" s="72"/>
      <c r="B4978" s="76"/>
    </row>
    <row r="4979" customHeight="true" spans="1:2">
      <c r="A4979" s="72"/>
      <c r="B4979" s="76"/>
    </row>
    <row r="4980" customHeight="true" spans="1:2">
      <c r="A4980" s="72"/>
      <c r="B4980" s="76"/>
    </row>
    <row r="4981" customHeight="true" spans="1:2">
      <c r="A4981" s="72"/>
      <c r="B4981" s="76"/>
    </row>
    <row r="4982" customHeight="true" spans="1:2">
      <c r="A4982" s="72"/>
      <c r="B4982" s="76"/>
    </row>
    <row r="4983" customHeight="true" spans="1:2">
      <c r="A4983" s="72"/>
      <c r="B4983" s="76"/>
    </row>
    <row r="4984" customHeight="true" spans="1:2">
      <c r="A4984" s="72"/>
      <c r="B4984" s="76"/>
    </row>
    <row r="4985" customHeight="true" spans="1:2">
      <c r="A4985" s="72"/>
      <c r="B4985" s="76"/>
    </row>
    <row r="4986" customHeight="true" spans="1:2">
      <c r="A4986" s="72"/>
      <c r="B4986" s="76"/>
    </row>
    <row r="4987" customHeight="true" spans="1:2">
      <c r="A4987" s="72"/>
      <c r="B4987" s="76"/>
    </row>
    <row r="4988" customHeight="true" spans="1:2">
      <c r="A4988" s="72"/>
      <c r="B4988" s="76"/>
    </row>
    <row r="4989" customHeight="true" spans="1:2">
      <c r="A4989" s="72"/>
      <c r="B4989" s="76"/>
    </row>
    <row r="4990" customHeight="true" spans="1:2">
      <c r="A4990" s="72"/>
      <c r="B4990" s="76"/>
    </row>
    <row r="4991" customHeight="true" spans="1:2">
      <c r="A4991" s="72"/>
      <c r="B4991" s="76"/>
    </row>
    <row r="4992" customHeight="true" spans="1:2">
      <c r="A4992" s="72"/>
      <c r="B4992" s="76"/>
    </row>
    <row r="4993" customHeight="true" spans="1:2">
      <c r="A4993" s="72"/>
      <c r="B4993" s="76"/>
    </row>
    <row r="4994" customHeight="true" spans="1:2">
      <c r="A4994" s="72"/>
      <c r="B4994" s="76"/>
    </row>
    <row r="4995" customHeight="true" spans="1:2">
      <c r="A4995" s="72"/>
      <c r="B4995" s="76"/>
    </row>
    <row r="4996" customHeight="true" spans="1:2">
      <c r="A4996" s="72"/>
      <c r="B4996" s="76"/>
    </row>
    <row r="4997" customHeight="true" spans="1:2">
      <c r="A4997" s="72"/>
      <c r="B4997" s="76"/>
    </row>
    <row r="4998" customHeight="true" spans="1:2">
      <c r="A4998" s="72"/>
      <c r="B4998" s="76"/>
    </row>
    <row r="4999" customHeight="true" spans="1:2">
      <c r="A4999" s="72"/>
      <c r="B4999" s="76"/>
    </row>
    <row r="5000" customHeight="true" spans="1:2">
      <c r="A5000" s="72"/>
      <c r="B5000" s="76"/>
    </row>
    <row r="5001" customHeight="true" spans="1:2">
      <c r="A5001" s="72"/>
      <c r="B5001" s="76"/>
    </row>
    <row r="5002" customHeight="true" spans="1:2">
      <c r="A5002" s="72"/>
      <c r="B5002" s="76"/>
    </row>
    <row r="5003" customHeight="true" spans="1:2">
      <c r="A5003" s="72"/>
      <c r="B5003" s="76"/>
    </row>
    <row r="5004" customHeight="true" spans="1:2">
      <c r="A5004" s="72"/>
      <c r="B5004" s="76"/>
    </row>
    <row r="5005" customHeight="true" spans="1:2">
      <c r="A5005" s="72"/>
      <c r="B5005" s="76"/>
    </row>
    <row r="5006" customHeight="true" spans="1:2">
      <c r="A5006" s="72"/>
      <c r="B5006" s="76"/>
    </row>
    <row r="5007" customHeight="true" spans="1:2">
      <c r="A5007" s="72"/>
      <c r="B5007" s="76"/>
    </row>
    <row r="5008" customHeight="true" spans="1:2">
      <c r="A5008" s="72"/>
      <c r="B5008" s="76"/>
    </row>
    <row r="5009" customHeight="true" spans="1:2">
      <c r="A5009" s="72"/>
      <c r="B5009" s="76"/>
    </row>
    <row r="5010" customHeight="true" spans="1:2">
      <c r="A5010" s="72"/>
      <c r="B5010" s="76"/>
    </row>
    <row r="5011" customHeight="true" spans="1:2">
      <c r="A5011" s="72"/>
      <c r="B5011" s="76"/>
    </row>
    <row r="5012" customHeight="true" spans="1:2">
      <c r="A5012" s="72"/>
      <c r="B5012" s="76"/>
    </row>
    <row r="5013" customHeight="true" spans="1:2">
      <c r="A5013" s="72"/>
      <c r="B5013" s="76"/>
    </row>
    <row r="5014" customHeight="true" spans="1:2">
      <c r="A5014" s="72"/>
      <c r="B5014" s="76"/>
    </row>
    <row r="5015" customHeight="true" spans="1:2">
      <c r="A5015" s="72"/>
      <c r="B5015" s="76"/>
    </row>
    <row r="5016" customHeight="true" spans="1:2">
      <c r="A5016" s="72"/>
      <c r="B5016" s="76"/>
    </row>
    <row r="5017" customHeight="true" spans="1:2">
      <c r="A5017" s="72"/>
      <c r="B5017" s="76"/>
    </row>
    <row r="5018" customHeight="true" spans="1:2">
      <c r="A5018" s="72"/>
      <c r="B5018" s="76"/>
    </row>
    <row r="5019" customHeight="true" spans="1:2">
      <c r="A5019" s="72"/>
      <c r="B5019" s="76"/>
    </row>
    <row r="5020" customHeight="true" spans="1:2">
      <c r="A5020" s="72"/>
      <c r="B5020" s="76"/>
    </row>
    <row r="5021" customHeight="true" spans="1:2">
      <c r="A5021" s="72"/>
      <c r="B5021" s="76"/>
    </row>
    <row r="5022" customHeight="true" spans="1:2">
      <c r="A5022" s="72"/>
      <c r="B5022" s="76"/>
    </row>
    <row r="5023" customHeight="true" spans="1:2">
      <c r="A5023" s="72"/>
      <c r="B5023" s="76"/>
    </row>
    <row r="5024" customHeight="true" spans="1:2">
      <c r="A5024" s="72"/>
      <c r="B5024" s="76"/>
    </row>
    <row r="5025" customHeight="true" spans="1:2">
      <c r="A5025" s="72"/>
      <c r="B5025" s="76"/>
    </row>
    <row r="5026" customHeight="true" spans="1:2">
      <c r="A5026" s="72"/>
      <c r="B5026" s="76"/>
    </row>
    <row r="5027" customHeight="true" spans="1:2">
      <c r="A5027" s="72"/>
      <c r="B5027" s="76"/>
    </row>
    <row r="5028" customHeight="true" spans="1:2">
      <c r="A5028" s="72"/>
      <c r="B5028" s="76"/>
    </row>
    <row r="5029" customHeight="true" spans="1:2">
      <c r="A5029" s="72"/>
      <c r="B5029" s="76"/>
    </row>
    <row r="5030" customHeight="true" spans="1:2">
      <c r="A5030" s="72"/>
      <c r="B5030" s="76"/>
    </row>
    <row r="5031" customHeight="true" spans="1:2">
      <c r="A5031" s="72"/>
      <c r="B5031" s="76"/>
    </row>
    <row r="5032" customHeight="true" spans="1:2">
      <c r="A5032" s="72"/>
      <c r="B5032" s="76"/>
    </row>
    <row r="5033" customHeight="true" spans="1:2">
      <c r="A5033" s="72"/>
      <c r="B5033" s="76"/>
    </row>
    <row r="5034" customHeight="true" spans="1:2">
      <c r="A5034" s="72"/>
      <c r="B5034" s="76"/>
    </row>
    <row r="5035" customHeight="true" spans="1:2">
      <c r="A5035" s="72"/>
      <c r="B5035" s="76"/>
    </row>
    <row r="5036" customHeight="true" spans="1:2">
      <c r="A5036" s="72"/>
      <c r="B5036" s="76"/>
    </row>
    <row r="5037" customHeight="true" spans="1:2">
      <c r="A5037" s="72"/>
      <c r="B5037" s="76"/>
    </row>
    <row r="5038" customHeight="true" spans="1:2">
      <c r="A5038" s="72"/>
      <c r="B5038" s="76"/>
    </row>
    <row r="5039" customHeight="true" spans="1:2">
      <c r="A5039" s="72"/>
      <c r="B5039" s="76"/>
    </row>
    <row r="5040" customHeight="true" spans="1:2">
      <c r="A5040" s="72"/>
      <c r="B5040" s="76"/>
    </row>
    <row r="5041" customHeight="true" spans="1:2">
      <c r="A5041" s="72"/>
      <c r="B5041" s="76"/>
    </row>
    <row r="5042" customHeight="true" spans="1:2">
      <c r="A5042" s="72"/>
      <c r="B5042" s="76"/>
    </row>
    <row r="5043" customHeight="true" spans="1:2">
      <c r="A5043" s="72"/>
      <c r="B5043" s="76"/>
    </row>
    <row r="5044" customHeight="true" spans="1:2">
      <c r="A5044" s="72"/>
      <c r="B5044" s="76"/>
    </row>
    <row r="5045" customHeight="true" spans="1:2">
      <c r="A5045" s="72"/>
      <c r="B5045" s="76"/>
    </row>
    <row r="5046" customHeight="true" spans="1:2">
      <c r="A5046" s="72"/>
      <c r="B5046" s="76"/>
    </row>
    <row r="5047" customHeight="true" spans="1:2">
      <c r="A5047" s="72"/>
      <c r="B5047" s="76"/>
    </row>
    <row r="5048" customHeight="true" spans="1:2">
      <c r="A5048" s="72"/>
      <c r="B5048" s="76"/>
    </row>
    <row r="5049" customHeight="true" spans="1:2">
      <c r="A5049" s="72"/>
      <c r="B5049" s="76"/>
    </row>
    <row r="5050" customHeight="true" spans="1:2">
      <c r="A5050" s="72"/>
      <c r="B5050" s="76"/>
    </row>
    <row r="5051" customHeight="true" spans="1:2">
      <c r="A5051" s="72"/>
      <c r="B5051" s="76"/>
    </row>
    <row r="5052" customHeight="true" spans="1:2">
      <c r="A5052" s="72"/>
      <c r="B5052" s="76"/>
    </row>
    <row r="5053" customHeight="true" spans="1:2">
      <c r="A5053" s="72"/>
      <c r="B5053" s="76"/>
    </row>
    <row r="5054" customHeight="true" spans="1:2">
      <c r="A5054" s="72"/>
      <c r="B5054" s="76"/>
    </row>
    <row r="5055" customHeight="true" spans="1:2">
      <c r="A5055" s="72"/>
      <c r="B5055" s="76"/>
    </row>
    <row r="5056" customHeight="true" spans="1:2">
      <c r="A5056" s="72"/>
      <c r="B5056" s="76"/>
    </row>
    <row r="5057" customHeight="true" spans="1:2">
      <c r="A5057" s="72"/>
      <c r="B5057" s="76"/>
    </row>
    <row r="5058" customHeight="true" spans="1:2">
      <c r="A5058" s="72"/>
      <c r="B5058" s="76"/>
    </row>
    <row r="5059" customHeight="true" spans="1:2">
      <c r="A5059" s="72"/>
      <c r="B5059" s="76"/>
    </row>
    <row r="5060" customHeight="true" spans="1:2">
      <c r="A5060" s="72"/>
      <c r="B5060" s="76"/>
    </row>
    <row r="5061" customHeight="true" spans="1:2">
      <c r="A5061" s="72"/>
      <c r="B5061" s="76"/>
    </row>
    <row r="5062" customHeight="true" spans="1:2">
      <c r="A5062" s="72"/>
      <c r="B5062" s="76"/>
    </row>
    <row r="5063" customHeight="true" spans="1:2">
      <c r="A5063" s="72"/>
      <c r="B5063" s="76"/>
    </row>
    <row r="5064" customHeight="true" spans="1:2">
      <c r="A5064" s="72"/>
      <c r="B5064" s="76"/>
    </row>
    <row r="5065" customHeight="true" spans="1:2">
      <c r="A5065" s="72"/>
      <c r="B5065" s="76"/>
    </row>
    <row r="5066" customHeight="true" spans="1:2">
      <c r="A5066" s="72"/>
      <c r="B5066" s="76"/>
    </row>
    <row r="5067" customHeight="true" spans="1:2">
      <c r="A5067" s="72"/>
      <c r="B5067" s="76"/>
    </row>
    <row r="5068" customHeight="true" spans="1:2">
      <c r="A5068" s="72"/>
      <c r="B5068" s="76"/>
    </row>
    <row r="5069" customHeight="true" spans="1:2">
      <c r="A5069" s="72"/>
      <c r="B5069" s="76"/>
    </row>
    <row r="5070" customHeight="true" spans="1:2">
      <c r="A5070" s="72"/>
      <c r="B5070" s="76"/>
    </row>
    <row r="5071" customHeight="true" spans="1:2">
      <c r="A5071" s="72"/>
      <c r="B5071" s="76"/>
    </row>
    <row r="5072" customHeight="true" spans="1:2">
      <c r="A5072" s="72"/>
      <c r="B5072" s="76"/>
    </row>
    <row r="5073" customHeight="true" spans="1:2">
      <c r="A5073" s="72"/>
      <c r="B5073" s="76"/>
    </row>
    <row r="5074" customHeight="true" spans="1:2">
      <c r="A5074" s="72"/>
      <c r="B5074" s="76"/>
    </row>
    <row r="5075" customHeight="true" spans="1:2">
      <c r="A5075" s="72"/>
      <c r="B5075" s="76"/>
    </row>
    <row r="5076" customHeight="true" spans="1:2">
      <c r="A5076" s="72"/>
      <c r="B5076" s="76"/>
    </row>
    <row r="5077" customHeight="true" spans="1:2">
      <c r="A5077" s="72"/>
      <c r="B5077" s="76"/>
    </row>
    <row r="5078" customHeight="true" spans="1:2">
      <c r="A5078" s="72"/>
      <c r="B5078" s="76"/>
    </row>
    <row r="5079" customHeight="true" spans="1:2">
      <c r="A5079" s="72"/>
      <c r="B5079" s="76"/>
    </row>
    <row r="5080" customHeight="true" spans="1:2">
      <c r="A5080" s="72"/>
      <c r="B5080" s="76"/>
    </row>
    <row r="5081" customHeight="true" spans="1:2">
      <c r="A5081" s="72"/>
      <c r="B5081" s="76"/>
    </row>
    <row r="5082" customHeight="true" spans="1:2">
      <c r="A5082" s="72"/>
      <c r="B5082" s="76"/>
    </row>
    <row r="5083" customHeight="true" spans="1:2">
      <c r="A5083" s="72"/>
      <c r="B5083" s="76"/>
    </row>
    <row r="5084" customHeight="true" spans="1:2">
      <c r="A5084" s="72"/>
      <c r="B5084" s="76"/>
    </row>
    <row r="5085" customHeight="true" spans="1:2">
      <c r="A5085" s="72"/>
      <c r="B5085" s="76"/>
    </row>
    <row r="5086" customHeight="true" spans="1:2">
      <c r="A5086" s="72"/>
      <c r="B5086" s="76"/>
    </row>
    <row r="5087" customHeight="true" spans="1:2">
      <c r="A5087" s="72"/>
      <c r="B5087" s="76"/>
    </row>
    <row r="5088" customHeight="true" spans="1:2">
      <c r="A5088" s="72"/>
      <c r="B5088" s="76"/>
    </row>
    <row r="5089" customHeight="true" spans="1:2">
      <c r="A5089" s="72"/>
      <c r="B5089" s="76"/>
    </row>
    <row r="5090" customHeight="true" spans="1:2">
      <c r="A5090" s="72"/>
      <c r="B5090" s="76"/>
    </row>
    <row r="5091" customHeight="true" spans="1:2">
      <c r="A5091" s="72"/>
      <c r="B5091" s="76"/>
    </row>
    <row r="5092" customHeight="true" spans="1:2">
      <c r="A5092" s="72"/>
      <c r="B5092" s="76"/>
    </row>
    <row r="5093" customHeight="true" spans="1:2">
      <c r="A5093" s="72"/>
      <c r="B5093" s="76"/>
    </row>
    <row r="5094" customHeight="true" spans="1:2">
      <c r="A5094" s="72"/>
      <c r="B5094" s="76"/>
    </row>
    <row r="5095" customHeight="true" spans="1:2">
      <c r="A5095" s="72"/>
      <c r="B5095" s="76"/>
    </row>
    <row r="5096" customHeight="true" spans="1:2">
      <c r="A5096" s="72"/>
      <c r="B5096" s="76"/>
    </row>
    <row r="5097" customHeight="true" spans="1:2">
      <c r="A5097" s="72"/>
      <c r="B5097" s="76"/>
    </row>
    <row r="5098" customHeight="true" spans="1:2">
      <c r="A5098" s="72"/>
      <c r="B5098" s="76"/>
    </row>
    <row r="5099" customHeight="true" spans="1:2">
      <c r="A5099" s="72"/>
      <c r="B5099" s="76"/>
    </row>
    <row r="5100" customHeight="true" spans="1:2">
      <c r="A5100" s="72"/>
      <c r="B5100" s="76"/>
    </row>
    <row r="5101" customHeight="true" spans="1:2">
      <c r="A5101" s="72"/>
      <c r="B5101" s="76"/>
    </row>
    <row r="5102" customHeight="true" spans="1:2">
      <c r="A5102" s="72"/>
      <c r="B5102" s="76"/>
    </row>
    <row r="5103" customHeight="true" spans="1:2">
      <c r="A5103" s="72"/>
      <c r="B5103" s="76"/>
    </row>
    <row r="5104" customHeight="true" spans="1:2">
      <c r="A5104" s="72"/>
      <c r="B5104" s="76"/>
    </row>
    <row r="5105" customHeight="true" spans="1:2">
      <c r="A5105" s="72"/>
      <c r="B5105" s="76"/>
    </row>
    <row r="5106" customHeight="true" spans="1:2">
      <c r="A5106" s="72"/>
      <c r="B5106" s="76"/>
    </row>
    <row r="5107" customHeight="true" spans="1:2">
      <c r="A5107" s="72"/>
      <c r="B5107" s="76"/>
    </row>
    <row r="5108" customHeight="true" spans="1:2">
      <c r="A5108" s="72"/>
      <c r="B5108" s="76"/>
    </row>
    <row r="5109" customHeight="true" spans="1:2">
      <c r="A5109" s="72"/>
      <c r="B5109" s="76"/>
    </row>
    <row r="5110" customHeight="true" spans="1:2">
      <c r="A5110" s="72"/>
      <c r="B5110" s="76"/>
    </row>
    <row r="5111" customHeight="true" spans="1:2">
      <c r="A5111" s="72"/>
      <c r="B5111" s="76"/>
    </row>
    <row r="5112" customHeight="true" spans="1:2">
      <c r="A5112" s="72"/>
      <c r="B5112" s="76"/>
    </row>
    <row r="5113" customHeight="true" spans="1:2">
      <c r="A5113" s="72"/>
      <c r="B5113" s="76"/>
    </row>
    <row r="5114" customHeight="true" spans="1:2">
      <c r="A5114" s="72"/>
      <c r="B5114" s="76"/>
    </row>
    <row r="5115" customHeight="true" spans="1:2">
      <c r="A5115" s="72"/>
      <c r="B5115" s="76"/>
    </row>
    <row r="5116" customHeight="true" spans="1:2">
      <c r="A5116" s="72"/>
      <c r="B5116" s="76"/>
    </row>
    <row r="5117" customHeight="true" spans="1:2">
      <c r="A5117" s="72"/>
      <c r="B5117" s="76"/>
    </row>
    <row r="5118" customHeight="true" spans="1:2">
      <c r="A5118" s="72"/>
      <c r="B5118" s="76"/>
    </row>
    <row r="5119" customHeight="true" spans="1:2">
      <c r="A5119" s="72"/>
      <c r="B5119" s="76"/>
    </row>
    <row r="5120" customHeight="true" spans="1:2">
      <c r="A5120" s="72"/>
      <c r="B5120" s="76"/>
    </row>
    <row r="5121" customHeight="true" spans="1:2">
      <c r="A5121" s="72"/>
      <c r="B5121" s="76"/>
    </row>
    <row r="5122" customHeight="true" spans="1:2">
      <c r="A5122" s="72"/>
      <c r="B5122" s="76"/>
    </row>
    <row r="5123" customHeight="true" spans="1:2">
      <c r="A5123" s="72"/>
      <c r="B5123" s="76"/>
    </row>
    <row r="5124" customHeight="true" spans="1:2">
      <c r="A5124" s="72"/>
      <c r="B5124" s="76"/>
    </row>
    <row r="5125" customHeight="true" spans="1:2">
      <c r="A5125" s="72"/>
      <c r="B5125" s="76"/>
    </row>
    <row r="5126" customHeight="true" spans="1:2">
      <c r="A5126" s="72"/>
      <c r="B5126" s="76"/>
    </row>
    <row r="5127" customHeight="true" spans="1:2">
      <c r="A5127" s="72"/>
      <c r="B5127" s="76"/>
    </row>
    <row r="5128" customHeight="true" spans="1:2">
      <c r="A5128" s="72"/>
      <c r="B5128" s="76"/>
    </row>
    <row r="5129" customHeight="true" spans="1:2">
      <c r="A5129" s="72"/>
      <c r="B5129" s="76"/>
    </row>
    <row r="5130" customHeight="true" spans="1:2">
      <c r="A5130" s="72"/>
      <c r="B5130" s="76"/>
    </row>
    <row r="5131" customHeight="true" spans="1:2">
      <c r="A5131" s="72"/>
      <c r="B5131" s="76"/>
    </row>
    <row r="5132" customHeight="true" spans="1:2">
      <c r="A5132" s="72"/>
      <c r="B5132" s="76"/>
    </row>
    <row r="5133" customHeight="true" spans="1:2">
      <c r="A5133" s="72"/>
      <c r="B5133" s="76"/>
    </row>
    <row r="5134" customHeight="true" spans="1:2">
      <c r="A5134" s="72"/>
      <c r="B5134" s="76"/>
    </row>
    <row r="5135" customHeight="true" spans="1:2">
      <c r="A5135" s="72"/>
      <c r="B5135" s="76"/>
    </row>
    <row r="5136" customHeight="true" spans="1:2">
      <c r="A5136" s="72"/>
      <c r="B5136" s="76"/>
    </row>
    <row r="5137" customHeight="true" spans="1:2">
      <c r="A5137" s="72"/>
      <c r="B5137" s="76"/>
    </row>
    <row r="5138" customHeight="true" spans="1:2">
      <c r="A5138" s="72"/>
      <c r="B5138" s="76"/>
    </row>
    <row r="5139" customHeight="true" spans="1:2">
      <c r="A5139" s="72"/>
      <c r="B5139" s="76"/>
    </row>
    <row r="5140" customHeight="true" spans="1:2">
      <c r="A5140" s="72"/>
      <c r="B5140" s="76"/>
    </row>
    <row r="5141" customHeight="true" spans="1:2">
      <c r="A5141" s="72"/>
      <c r="B5141" s="76"/>
    </row>
    <row r="5142" customHeight="true" spans="1:2">
      <c r="A5142" s="72"/>
      <c r="B5142" s="76"/>
    </row>
    <row r="5143" customHeight="true" spans="1:2">
      <c r="A5143" s="72"/>
      <c r="B5143" s="76"/>
    </row>
    <row r="5144" customHeight="true" spans="1:2">
      <c r="A5144" s="72"/>
      <c r="B5144" s="76"/>
    </row>
    <row r="5145" customHeight="true" spans="1:2">
      <c r="A5145" s="72"/>
      <c r="B5145" s="76"/>
    </row>
    <row r="5146" customHeight="true" spans="1:2">
      <c r="A5146" s="72"/>
      <c r="B5146" s="76"/>
    </row>
    <row r="5147" customHeight="true" spans="1:2">
      <c r="A5147" s="72"/>
      <c r="B5147" s="76"/>
    </row>
    <row r="5148" customHeight="true" spans="1:2">
      <c r="A5148" s="72"/>
      <c r="B5148" s="76"/>
    </row>
    <row r="5149" customHeight="true" spans="1:2">
      <c r="A5149" s="72"/>
      <c r="B5149" s="76"/>
    </row>
    <row r="5150" customHeight="true" spans="1:2">
      <c r="A5150" s="72"/>
      <c r="B5150" s="76"/>
    </row>
    <row r="5151" customHeight="true" spans="1:2">
      <c r="A5151" s="72"/>
      <c r="B5151" s="76"/>
    </row>
    <row r="5152" customHeight="true" spans="1:2">
      <c r="A5152" s="72"/>
      <c r="B5152" s="76"/>
    </row>
    <row r="5153" customHeight="true" spans="1:2">
      <c r="A5153" s="72"/>
      <c r="B5153" s="76"/>
    </row>
    <row r="5154" customHeight="true" spans="1:2">
      <c r="A5154" s="72"/>
      <c r="B5154" s="76"/>
    </row>
    <row r="5155" customHeight="true" spans="1:2">
      <c r="A5155" s="72"/>
      <c r="B5155" s="76"/>
    </row>
    <row r="5156" customHeight="true" spans="1:2">
      <c r="A5156" s="72"/>
      <c r="B5156" s="76"/>
    </row>
    <row r="5157" customHeight="true" spans="1:2">
      <c r="A5157" s="72"/>
      <c r="B5157" s="76"/>
    </row>
    <row r="5158" customHeight="true" spans="1:2">
      <c r="A5158" s="72"/>
      <c r="B5158" s="76"/>
    </row>
    <row r="5159" customHeight="true" spans="1:2">
      <c r="A5159" s="72"/>
      <c r="B5159" s="76"/>
    </row>
    <row r="5160" customHeight="true" spans="1:2">
      <c r="A5160" s="72"/>
      <c r="B5160" s="76"/>
    </row>
    <row r="5161" customHeight="true" spans="1:2">
      <c r="A5161" s="72"/>
      <c r="B5161" s="76"/>
    </row>
    <row r="5162" customHeight="true" spans="1:2">
      <c r="A5162" s="72"/>
      <c r="B5162" s="76"/>
    </row>
    <row r="5163" customHeight="true" spans="1:2">
      <c r="A5163" s="72"/>
      <c r="B5163" s="76"/>
    </row>
    <row r="5164" customHeight="true" spans="1:2">
      <c r="A5164" s="72"/>
      <c r="B5164" s="76"/>
    </row>
    <row r="5165" customHeight="true" spans="1:2">
      <c r="A5165" s="72"/>
      <c r="B5165" s="76"/>
    </row>
    <row r="5166" customHeight="true" spans="1:2">
      <c r="A5166" s="72"/>
      <c r="B5166" s="76"/>
    </row>
    <row r="5167" customHeight="true" spans="1:2">
      <c r="A5167" s="72"/>
      <c r="B5167" s="76"/>
    </row>
    <row r="5168" customHeight="true" spans="1:2">
      <c r="A5168" s="72"/>
      <c r="B5168" s="76"/>
    </row>
    <row r="5169" customHeight="true" spans="1:2">
      <c r="A5169" s="72"/>
      <c r="B5169" s="76"/>
    </row>
    <row r="5170" customHeight="true" spans="1:2">
      <c r="A5170" s="72"/>
      <c r="B5170" s="76"/>
    </row>
    <row r="5171" customHeight="true" spans="1:2">
      <c r="A5171" s="72"/>
      <c r="B5171" s="76"/>
    </row>
    <row r="5172" customHeight="true" spans="1:2">
      <c r="A5172" s="72"/>
      <c r="B5172" s="76"/>
    </row>
    <row r="5173" customHeight="true" spans="1:2">
      <c r="A5173" s="72"/>
      <c r="B5173" s="76"/>
    </row>
    <row r="5174" customHeight="true" spans="1:2">
      <c r="A5174" s="72"/>
      <c r="B5174" s="76"/>
    </row>
    <row r="5175" customHeight="true" spans="1:2">
      <c r="A5175" s="72"/>
      <c r="B5175" s="76"/>
    </row>
    <row r="5176" customHeight="true" spans="1:2">
      <c r="A5176" s="72"/>
      <c r="B5176" s="76"/>
    </row>
    <row r="5177" customHeight="true" spans="1:2">
      <c r="A5177" s="72"/>
      <c r="B5177" s="76"/>
    </row>
    <row r="5178" customHeight="true" spans="1:2">
      <c r="A5178" s="72"/>
      <c r="B5178" s="76"/>
    </row>
    <row r="5179" customHeight="true" spans="1:2">
      <c r="A5179" s="72"/>
      <c r="B5179" s="76"/>
    </row>
    <row r="5180" customHeight="true" spans="1:2">
      <c r="A5180" s="72"/>
      <c r="B5180" s="76"/>
    </row>
    <row r="5181" customHeight="true" spans="1:2">
      <c r="A5181" s="72"/>
      <c r="B5181" s="76"/>
    </row>
    <row r="5182" customHeight="true" spans="1:2">
      <c r="A5182" s="72"/>
      <c r="B5182" s="76"/>
    </row>
    <row r="5183" customHeight="true" spans="1:2">
      <c r="A5183" s="72"/>
      <c r="B5183" s="76"/>
    </row>
    <row r="5184" customHeight="true" spans="1:2">
      <c r="A5184" s="72"/>
      <c r="B5184" s="76"/>
    </row>
    <row r="5185" customHeight="true" spans="1:2">
      <c r="A5185" s="72"/>
      <c r="B5185" s="76"/>
    </row>
    <row r="5186" customHeight="true" spans="1:2">
      <c r="A5186" s="72"/>
      <c r="B5186" s="76"/>
    </row>
    <row r="5187" customHeight="true" spans="1:2">
      <c r="A5187" s="72"/>
      <c r="B5187" s="76"/>
    </row>
    <row r="5188" customHeight="true" spans="1:2">
      <c r="A5188" s="72"/>
      <c r="B5188" s="76"/>
    </row>
    <row r="5189" customHeight="true" spans="1:2">
      <c r="A5189" s="72"/>
      <c r="B5189" s="76"/>
    </row>
    <row r="5190" customHeight="true" spans="1:2">
      <c r="A5190" s="72"/>
      <c r="B5190" s="76"/>
    </row>
    <row r="5191" customHeight="true" spans="1:2">
      <c r="A5191" s="72"/>
      <c r="B5191" s="76"/>
    </row>
    <row r="5192" customHeight="true" spans="1:2">
      <c r="A5192" s="72"/>
      <c r="B5192" s="76"/>
    </row>
    <row r="5193" customHeight="true" spans="1:2">
      <c r="A5193" s="72"/>
      <c r="B5193" s="76"/>
    </row>
    <row r="5194" customHeight="true" spans="1:2">
      <c r="A5194" s="72"/>
      <c r="B5194" s="76"/>
    </row>
    <row r="5195" customHeight="true" spans="1:2">
      <c r="A5195" s="72"/>
      <c r="B5195" s="76"/>
    </row>
    <row r="5196" customHeight="true" spans="1:2">
      <c r="A5196" s="72"/>
      <c r="B5196" s="76"/>
    </row>
    <row r="5197" customHeight="true" spans="1:2">
      <c r="A5197" s="72"/>
      <c r="B5197" s="76"/>
    </row>
    <row r="5198" customHeight="true" spans="1:2">
      <c r="A5198" s="72"/>
      <c r="B5198" s="76"/>
    </row>
    <row r="5199" customHeight="true" spans="1:2">
      <c r="A5199" s="72"/>
      <c r="B5199" s="76"/>
    </row>
    <row r="5200" customHeight="true" spans="1:2">
      <c r="A5200" s="72"/>
      <c r="B5200" s="76"/>
    </row>
    <row r="5201" customHeight="true" spans="1:2">
      <c r="A5201" s="72"/>
      <c r="B5201" s="76"/>
    </row>
    <row r="5202" customHeight="true" spans="1:2">
      <c r="A5202" s="72"/>
      <c r="B5202" s="76"/>
    </row>
    <row r="5203" customHeight="true" spans="1:2">
      <c r="A5203" s="72"/>
      <c r="B5203" s="76"/>
    </row>
    <row r="5204" customHeight="true" spans="1:2">
      <c r="A5204" s="72"/>
      <c r="B5204" s="76"/>
    </row>
    <row r="5205" customHeight="true" spans="1:2">
      <c r="A5205" s="72"/>
      <c r="B5205" s="76"/>
    </row>
    <row r="5206" customHeight="true" spans="1:2">
      <c r="A5206" s="72"/>
      <c r="B5206" s="76"/>
    </row>
    <row r="5207" customHeight="true" spans="1:2">
      <c r="A5207" s="72"/>
      <c r="B5207" s="76"/>
    </row>
    <row r="5208" customHeight="true" spans="1:2">
      <c r="A5208" s="72"/>
      <c r="B5208" s="76"/>
    </row>
    <row r="5209" customHeight="true" spans="1:2">
      <c r="A5209" s="72"/>
      <c r="B5209" s="76"/>
    </row>
    <row r="5210" customHeight="true" spans="1:2">
      <c r="A5210" s="72"/>
      <c r="B5210" s="76"/>
    </row>
    <row r="5211" customHeight="true" spans="1:2">
      <c r="A5211" s="72"/>
      <c r="B5211" s="76"/>
    </row>
    <row r="5212" customHeight="true" spans="1:2">
      <c r="A5212" s="72"/>
      <c r="B5212" s="76"/>
    </row>
    <row r="5213" customHeight="true" spans="1:2">
      <c r="A5213" s="72"/>
      <c r="B5213" s="76"/>
    </row>
    <row r="5214" customHeight="true" spans="1:2">
      <c r="A5214" s="72"/>
      <c r="B5214" s="76"/>
    </row>
    <row r="5215" customHeight="true" spans="1:2">
      <c r="A5215" s="72"/>
      <c r="B5215" s="76"/>
    </row>
    <row r="5216" customHeight="true" spans="1:2">
      <c r="A5216" s="72"/>
      <c r="B5216" s="76"/>
    </row>
    <row r="5217" customHeight="true" spans="1:2">
      <c r="A5217" s="72"/>
      <c r="B5217" s="76"/>
    </row>
    <row r="5218" customHeight="true" spans="1:2">
      <c r="A5218" s="72"/>
      <c r="B5218" s="76"/>
    </row>
    <row r="5219" customHeight="true" spans="1:2">
      <c r="A5219" s="72"/>
      <c r="B5219" s="76"/>
    </row>
    <row r="5220" customHeight="true" spans="1:2">
      <c r="A5220" s="72"/>
      <c r="B5220" s="76"/>
    </row>
    <row r="5221" customHeight="true" spans="1:2">
      <c r="A5221" s="72"/>
      <c r="B5221" s="76"/>
    </row>
    <row r="5222" customHeight="true" spans="1:2">
      <c r="A5222" s="72"/>
      <c r="B5222" s="76"/>
    </row>
    <row r="5223" customHeight="true" spans="1:2">
      <c r="A5223" s="72"/>
      <c r="B5223" s="76"/>
    </row>
    <row r="5224" customHeight="true" spans="1:2">
      <c r="A5224" s="72"/>
      <c r="B5224" s="76"/>
    </row>
    <row r="5225" customHeight="true" spans="1:2">
      <c r="A5225" s="72"/>
      <c r="B5225" s="76"/>
    </row>
    <row r="5226" customHeight="true" spans="1:2">
      <c r="A5226" s="72"/>
      <c r="B5226" s="76"/>
    </row>
    <row r="5227" customHeight="true" spans="1:2">
      <c r="A5227" s="72"/>
      <c r="B5227" s="76"/>
    </row>
    <row r="5228" customHeight="true" spans="1:2">
      <c r="A5228" s="72"/>
      <c r="B5228" s="76"/>
    </row>
    <row r="5229" customHeight="true" spans="1:2">
      <c r="A5229" s="72"/>
      <c r="B5229" s="76"/>
    </row>
    <row r="5230" customHeight="true" spans="1:2">
      <c r="A5230" s="72"/>
      <c r="B5230" s="76"/>
    </row>
    <row r="5231" customHeight="true" spans="1:2">
      <c r="A5231" s="72"/>
      <c r="B5231" s="76"/>
    </row>
    <row r="5232" customHeight="true" spans="1:2">
      <c r="A5232" s="72"/>
      <c r="B5232" s="76"/>
    </row>
    <row r="5233" customHeight="true" spans="1:2">
      <c r="A5233" s="72"/>
      <c r="B5233" s="76"/>
    </row>
    <row r="5234" customHeight="true" spans="1:2">
      <c r="A5234" s="72"/>
      <c r="B5234" s="76"/>
    </row>
    <row r="5235" customHeight="true" spans="1:2">
      <c r="A5235" s="72"/>
      <c r="B5235" s="76"/>
    </row>
    <row r="5236" customHeight="true" spans="1:2">
      <c r="A5236" s="72"/>
      <c r="B5236" s="76"/>
    </row>
    <row r="5237" customHeight="true" spans="1:2">
      <c r="A5237" s="72"/>
      <c r="B5237" s="76"/>
    </row>
    <row r="5238" customHeight="true" spans="1:2">
      <c r="A5238" s="72"/>
      <c r="B5238" s="76"/>
    </row>
    <row r="5239" customHeight="true" spans="1:2">
      <c r="A5239" s="72"/>
      <c r="B5239" s="76"/>
    </row>
    <row r="5240" customHeight="true" spans="1:2">
      <c r="A5240" s="72"/>
      <c r="B5240" s="76"/>
    </row>
    <row r="5241" customHeight="true" spans="1:2">
      <c r="A5241" s="72"/>
      <c r="B5241" s="76"/>
    </row>
    <row r="5242" customHeight="true" spans="1:2">
      <c r="A5242" s="72"/>
      <c r="B5242" s="76"/>
    </row>
    <row r="5243" customHeight="true" spans="1:2">
      <c r="A5243" s="72"/>
      <c r="B5243" s="76"/>
    </row>
    <row r="5244" customHeight="true" spans="1:2">
      <c r="A5244" s="72"/>
      <c r="B5244" s="76"/>
    </row>
    <row r="5245" customHeight="true" spans="1:2">
      <c r="A5245" s="72"/>
      <c r="B5245" s="76"/>
    </row>
    <row r="5246" customHeight="true" spans="1:2">
      <c r="A5246" s="72"/>
      <c r="B5246" s="76"/>
    </row>
    <row r="5247" customHeight="true" spans="1:2">
      <c r="A5247" s="72"/>
      <c r="B5247" s="76"/>
    </row>
    <row r="5248" customHeight="true" spans="1:2">
      <c r="A5248" s="72"/>
      <c r="B5248" s="76"/>
    </row>
    <row r="5249" customHeight="true" spans="1:2">
      <c r="A5249" s="72"/>
      <c r="B5249" s="76"/>
    </row>
    <row r="5250" customHeight="true" spans="1:2">
      <c r="A5250" s="72"/>
      <c r="B5250" s="76"/>
    </row>
    <row r="5251" customHeight="true" spans="1:2">
      <c r="A5251" s="72"/>
      <c r="B5251" s="76"/>
    </row>
    <row r="5252" customHeight="true" spans="1:2">
      <c r="A5252" s="72"/>
      <c r="B5252" s="76"/>
    </row>
    <row r="5253" customHeight="true" spans="1:2">
      <c r="A5253" s="72"/>
      <c r="B5253" s="76"/>
    </row>
    <row r="5254" customHeight="true" spans="1:2">
      <c r="A5254" s="72"/>
      <c r="B5254" s="76"/>
    </row>
    <row r="5255" customHeight="true" spans="1:2">
      <c r="A5255" s="72"/>
      <c r="B5255" s="76"/>
    </row>
    <row r="5256" customHeight="true" spans="1:2">
      <c r="A5256" s="72"/>
      <c r="B5256" s="76"/>
    </row>
    <row r="5257" customHeight="true" spans="1:2">
      <c r="A5257" s="72"/>
      <c r="B5257" s="76"/>
    </row>
    <row r="5258" customHeight="true" spans="1:2">
      <c r="A5258" s="72"/>
      <c r="B5258" s="76"/>
    </row>
    <row r="5259" customHeight="true" spans="1:2">
      <c r="A5259" s="72"/>
      <c r="B5259" s="76"/>
    </row>
    <row r="5260" customHeight="true" spans="1:2">
      <c r="A5260" s="72"/>
      <c r="B5260" s="76"/>
    </row>
    <row r="5261" customHeight="true" spans="1:2">
      <c r="A5261" s="72"/>
      <c r="B5261" s="76"/>
    </row>
    <row r="5262" customHeight="true" spans="1:2">
      <c r="A5262" s="72"/>
      <c r="B5262" s="76"/>
    </row>
    <row r="5263" customHeight="true" spans="1:2">
      <c r="A5263" s="72"/>
      <c r="B5263" s="76"/>
    </row>
    <row r="5264" customHeight="true" spans="1:2">
      <c r="A5264" s="72"/>
      <c r="B5264" s="76"/>
    </row>
    <row r="5265" customHeight="true" spans="1:2">
      <c r="A5265" s="72"/>
      <c r="B5265" s="76"/>
    </row>
    <row r="5266" customHeight="true" spans="1:2">
      <c r="A5266" s="72"/>
      <c r="B5266" s="76"/>
    </row>
    <row r="5267" customHeight="true" spans="1:2">
      <c r="A5267" s="72"/>
      <c r="B5267" s="76"/>
    </row>
    <row r="5268" customHeight="true" spans="1:2">
      <c r="A5268" s="72"/>
      <c r="B5268" s="76"/>
    </row>
    <row r="5269" customHeight="true" spans="1:2">
      <c r="A5269" s="72"/>
      <c r="B5269" s="76"/>
    </row>
    <row r="5270" customHeight="true" spans="1:2">
      <c r="A5270" s="72"/>
      <c r="B5270" s="76"/>
    </row>
    <row r="5271" customHeight="true" spans="1:2">
      <c r="A5271" s="72"/>
      <c r="B5271" s="76"/>
    </row>
    <row r="5272" customHeight="true" spans="1:2">
      <c r="A5272" s="72"/>
      <c r="B5272" s="76"/>
    </row>
    <row r="5273" customHeight="true" spans="1:2">
      <c r="A5273" s="72"/>
      <c r="B5273" s="76"/>
    </row>
    <row r="5274" customHeight="true" spans="1:2">
      <c r="A5274" s="72"/>
      <c r="B5274" s="76"/>
    </row>
    <row r="5275" customHeight="true" spans="1:2">
      <c r="A5275" s="72"/>
      <c r="B5275" s="76"/>
    </row>
    <row r="5276" customHeight="true" spans="1:2">
      <c r="A5276" s="72"/>
      <c r="B5276" s="76"/>
    </row>
    <row r="5277" customHeight="true" spans="1:2">
      <c r="A5277" s="72"/>
      <c r="B5277" s="76"/>
    </row>
    <row r="5278" customHeight="true" spans="1:2">
      <c r="A5278" s="72"/>
      <c r="B5278" s="76"/>
    </row>
    <row r="5279" customHeight="true" spans="1:2">
      <c r="A5279" s="72"/>
      <c r="B5279" s="76"/>
    </row>
    <row r="5280" customHeight="true" spans="1:2">
      <c r="A5280" s="72"/>
      <c r="B5280" s="76"/>
    </row>
    <row r="5281" customHeight="true" spans="1:2">
      <c r="A5281" s="72"/>
      <c r="B5281" s="76"/>
    </row>
    <row r="5282" customHeight="true" spans="1:2">
      <c r="A5282" s="72"/>
      <c r="B5282" s="76"/>
    </row>
    <row r="5283" customHeight="true" spans="1:2">
      <c r="A5283" s="72"/>
      <c r="B5283" s="76"/>
    </row>
    <row r="5284" customHeight="true" spans="1:2">
      <c r="A5284" s="72"/>
      <c r="B5284" s="76"/>
    </row>
    <row r="5285" customHeight="true" spans="1:2">
      <c r="A5285" s="72"/>
      <c r="B5285" s="76"/>
    </row>
    <row r="5286" customHeight="true" spans="1:2">
      <c r="A5286" s="72"/>
      <c r="B5286" s="76"/>
    </row>
    <row r="5287" customHeight="true" spans="1:2">
      <c r="A5287" s="72"/>
      <c r="B5287" s="76"/>
    </row>
    <row r="5288" customHeight="true" spans="1:2">
      <c r="A5288" s="72"/>
      <c r="B5288" s="76"/>
    </row>
    <row r="5289" customHeight="true" spans="1:2">
      <c r="A5289" s="72"/>
      <c r="B5289" s="76"/>
    </row>
    <row r="5290" customHeight="true" spans="1:2">
      <c r="A5290" s="72"/>
      <c r="B5290" s="76"/>
    </row>
    <row r="5291" customHeight="true" spans="1:2">
      <c r="A5291" s="72"/>
      <c r="B5291" s="76"/>
    </row>
    <row r="5292" customHeight="true" spans="1:2">
      <c r="A5292" s="72"/>
      <c r="B5292" s="76"/>
    </row>
    <row r="5293" customHeight="true" spans="1:2">
      <c r="A5293" s="72"/>
      <c r="B5293" s="76"/>
    </row>
    <row r="5294" customHeight="true" spans="1:2">
      <c r="A5294" s="72"/>
      <c r="B5294" s="76"/>
    </row>
    <row r="5295" customHeight="true" spans="1:2">
      <c r="A5295" s="72"/>
      <c r="B5295" s="76"/>
    </row>
    <row r="5296" customHeight="true" spans="1:2">
      <c r="A5296" s="72"/>
      <c r="B5296" s="76"/>
    </row>
    <row r="5297" customHeight="true" spans="1:2">
      <c r="A5297" s="72"/>
      <c r="B5297" s="76"/>
    </row>
    <row r="5298" customHeight="true" spans="1:2">
      <c r="A5298" s="72"/>
      <c r="B5298" s="76"/>
    </row>
    <row r="5299" customHeight="true" spans="1:2">
      <c r="A5299" s="72"/>
      <c r="B5299" s="76"/>
    </row>
    <row r="5300" customHeight="true" spans="1:2">
      <c r="A5300" s="72"/>
      <c r="B5300" s="76"/>
    </row>
    <row r="5301" customHeight="true" spans="1:2">
      <c r="A5301" s="72"/>
      <c r="B5301" s="76"/>
    </row>
    <row r="5302" customHeight="true" spans="1:2">
      <c r="A5302" s="72"/>
      <c r="B5302" s="76"/>
    </row>
    <row r="5303" customHeight="true" spans="1:2">
      <c r="A5303" s="72"/>
      <c r="B5303" s="76"/>
    </row>
    <row r="5304" customHeight="true" spans="1:2">
      <c r="A5304" s="72"/>
      <c r="B5304" s="76"/>
    </row>
    <row r="5305" customHeight="true" spans="1:2">
      <c r="A5305" s="72"/>
      <c r="B5305" s="76"/>
    </row>
    <row r="5306" customHeight="true" spans="1:2">
      <c r="A5306" s="72"/>
      <c r="B5306" s="76"/>
    </row>
    <row r="5307" customHeight="true" spans="1:2">
      <c r="A5307" s="72"/>
      <c r="B5307" s="76"/>
    </row>
    <row r="5308" customHeight="true" spans="1:2">
      <c r="A5308" s="72"/>
      <c r="B5308" s="76"/>
    </row>
    <row r="5309" customHeight="true" spans="1:2">
      <c r="A5309" s="72"/>
      <c r="B5309" s="76"/>
    </row>
    <row r="5310" customHeight="true" spans="1:2">
      <c r="A5310" s="72"/>
      <c r="B5310" s="76"/>
    </row>
    <row r="5311" customHeight="true" spans="1:2">
      <c r="A5311" s="72"/>
      <c r="B5311" s="76"/>
    </row>
    <row r="5312" customHeight="true" spans="1:2">
      <c r="A5312" s="72"/>
      <c r="B5312" s="76"/>
    </row>
    <row r="5313" customHeight="true" spans="1:2">
      <c r="A5313" s="72"/>
      <c r="B5313" s="76"/>
    </row>
    <row r="5314" customHeight="true" spans="1:2">
      <c r="A5314" s="72"/>
      <c r="B5314" s="76"/>
    </row>
    <row r="5315" customHeight="true" spans="1:2">
      <c r="A5315" s="72"/>
      <c r="B5315" s="76"/>
    </row>
    <row r="5316" customHeight="true" spans="1:2">
      <c r="A5316" s="72"/>
      <c r="B5316" s="76"/>
    </row>
    <row r="5317" customHeight="true" spans="1:2">
      <c r="A5317" s="72"/>
      <c r="B5317" s="76"/>
    </row>
    <row r="5318" customHeight="true" spans="1:2">
      <c r="A5318" s="72"/>
      <c r="B5318" s="76"/>
    </row>
    <row r="5319" customHeight="true" spans="1:2">
      <c r="A5319" s="72"/>
      <c r="B5319" s="76"/>
    </row>
    <row r="5320" customHeight="true" spans="1:2">
      <c r="A5320" s="72"/>
      <c r="B5320" s="76"/>
    </row>
    <row r="5321" customHeight="true" spans="1:2">
      <c r="A5321" s="72"/>
      <c r="B5321" s="76"/>
    </row>
    <row r="5322" customHeight="true" spans="1:2">
      <c r="A5322" s="72"/>
      <c r="B5322" s="76"/>
    </row>
    <row r="5323" customHeight="true" spans="1:2">
      <c r="A5323" s="72"/>
      <c r="B5323" s="76"/>
    </row>
    <row r="5324" customHeight="true" spans="1:2">
      <c r="A5324" s="72"/>
      <c r="B5324" s="76"/>
    </row>
    <row r="5325" customHeight="true" spans="1:2">
      <c r="A5325" s="72"/>
      <c r="B5325" s="76"/>
    </row>
    <row r="5326" customHeight="true" spans="1:2">
      <c r="A5326" s="72"/>
      <c r="B5326" s="76"/>
    </row>
    <row r="5327" customHeight="true" spans="1:2">
      <c r="A5327" s="72"/>
      <c r="B5327" s="76"/>
    </row>
    <row r="5328" customHeight="true" spans="1:2">
      <c r="A5328" s="72"/>
      <c r="B5328" s="76"/>
    </row>
    <row r="5329" customHeight="true" spans="1:2">
      <c r="A5329" s="72"/>
      <c r="B5329" s="76"/>
    </row>
    <row r="5330" customHeight="true" spans="1:2">
      <c r="A5330" s="72"/>
      <c r="B5330" s="76"/>
    </row>
    <row r="5331" customHeight="true" spans="1:2">
      <c r="A5331" s="72"/>
      <c r="B5331" s="76"/>
    </row>
    <row r="5332" customHeight="true" spans="1:2">
      <c r="A5332" s="72"/>
      <c r="B5332" s="76"/>
    </row>
    <row r="5333" customHeight="true" spans="1:2">
      <c r="A5333" s="72"/>
      <c r="B5333" s="76"/>
    </row>
    <row r="5334" customHeight="true" spans="1:2">
      <c r="A5334" s="72"/>
      <c r="B5334" s="76"/>
    </row>
    <row r="5335" customHeight="true" spans="1:2">
      <c r="A5335" s="72"/>
      <c r="B5335" s="76"/>
    </row>
    <row r="5336" customHeight="true" spans="1:2">
      <c r="A5336" s="72"/>
      <c r="B5336" s="76"/>
    </row>
    <row r="5337" customHeight="true" spans="1:2">
      <c r="A5337" s="72"/>
      <c r="B5337" s="76"/>
    </row>
    <row r="5338" customHeight="true" spans="1:2">
      <c r="A5338" s="72"/>
      <c r="B5338" s="76"/>
    </row>
    <row r="5339" customHeight="true" spans="1:2">
      <c r="A5339" s="72"/>
      <c r="B5339" s="76"/>
    </row>
    <row r="5340" customHeight="true" spans="1:2">
      <c r="A5340" s="72"/>
      <c r="B5340" s="76"/>
    </row>
    <row r="5341" customHeight="true" spans="1:2">
      <c r="A5341" s="72"/>
      <c r="B5341" s="76"/>
    </row>
    <row r="5342" customHeight="true" spans="1:2">
      <c r="A5342" s="72"/>
      <c r="B5342" s="76"/>
    </row>
    <row r="5343" customHeight="true" spans="1:2">
      <c r="A5343" s="72"/>
      <c r="B5343" s="76"/>
    </row>
    <row r="5344" customHeight="true" spans="1:2">
      <c r="A5344" s="72"/>
      <c r="B5344" s="76"/>
    </row>
    <row r="5345" customHeight="true" spans="1:2">
      <c r="A5345" s="72"/>
      <c r="B5345" s="76"/>
    </row>
    <row r="5346" customHeight="true" spans="1:2">
      <c r="A5346" s="72"/>
      <c r="B5346" s="76"/>
    </row>
    <row r="5347" customHeight="true" spans="1:2">
      <c r="A5347" s="72"/>
      <c r="B5347" s="76"/>
    </row>
    <row r="5348" customHeight="true" spans="1:2">
      <c r="A5348" s="72"/>
      <c r="B5348" s="76"/>
    </row>
    <row r="5349" customHeight="true" spans="1:2">
      <c r="A5349" s="72"/>
      <c r="B5349" s="76"/>
    </row>
    <row r="5350" customHeight="true" spans="1:2">
      <c r="A5350" s="72"/>
      <c r="B5350" s="76"/>
    </row>
    <row r="5351" customHeight="true" spans="1:2">
      <c r="A5351" s="72"/>
      <c r="B5351" s="76"/>
    </row>
    <row r="5352" customHeight="true" spans="1:2">
      <c r="A5352" s="72"/>
      <c r="B5352" s="76"/>
    </row>
    <row r="5353" customHeight="true" spans="1:2">
      <c r="A5353" s="72"/>
      <c r="B5353" s="76"/>
    </row>
    <row r="5354" customHeight="true" spans="1:2">
      <c r="A5354" s="72"/>
      <c r="B5354" s="76"/>
    </row>
    <row r="5355" customHeight="true" spans="1:2">
      <c r="A5355" s="72"/>
      <c r="B5355" s="76"/>
    </row>
    <row r="5356" customHeight="true" spans="1:2">
      <c r="A5356" s="72"/>
      <c r="B5356" s="76"/>
    </row>
    <row r="5357" customHeight="true" spans="1:2">
      <c r="A5357" s="72"/>
      <c r="B5357" s="76"/>
    </row>
    <row r="5358" customHeight="true" spans="1:2">
      <c r="A5358" s="72"/>
      <c r="B5358" s="76"/>
    </row>
    <row r="5359" customHeight="true" spans="1:2">
      <c r="A5359" s="72"/>
      <c r="B5359" s="76"/>
    </row>
    <row r="5360" customHeight="true" spans="1:2">
      <c r="A5360" s="72"/>
      <c r="B5360" s="76"/>
    </row>
    <row r="5361" customHeight="true" spans="1:2">
      <c r="A5361" s="72"/>
      <c r="B5361" s="76"/>
    </row>
    <row r="5362" customHeight="true" spans="1:2">
      <c r="A5362" s="72"/>
      <c r="B5362" s="76"/>
    </row>
    <row r="5363" customHeight="true" spans="1:2">
      <c r="A5363" s="72"/>
      <c r="B5363" s="76"/>
    </row>
    <row r="5364" customHeight="true" spans="1:2">
      <c r="A5364" s="72"/>
      <c r="B5364" s="76"/>
    </row>
    <row r="5365" customHeight="true" spans="1:2">
      <c r="A5365" s="72"/>
      <c r="B5365" s="76"/>
    </row>
    <row r="5366" customHeight="true" spans="1:2">
      <c r="A5366" s="72"/>
      <c r="B5366" s="76"/>
    </row>
    <row r="5367" customHeight="true" spans="1:2">
      <c r="A5367" s="72"/>
      <c r="B5367" s="76"/>
    </row>
    <row r="5368" customHeight="true" spans="1:2">
      <c r="A5368" s="72"/>
      <c r="B5368" s="76"/>
    </row>
    <row r="5369" customHeight="true" spans="1:2">
      <c r="A5369" s="72"/>
      <c r="B5369" s="76"/>
    </row>
    <row r="5370" customHeight="true" spans="1:2">
      <c r="A5370" s="72"/>
      <c r="B5370" s="76"/>
    </row>
    <row r="5371" customHeight="true" spans="1:2">
      <c r="A5371" s="72"/>
      <c r="B5371" s="76"/>
    </row>
    <row r="5372" customHeight="true" spans="1:2">
      <c r="A5372" s="72"/>
      <c r="B5372" s="76"/>
    </row>
    <row r="5373" customHeight="true" spans="1:2">
      <c r="A5373" s="72"/>
      <c r="B5373" s="76"/>
    </row>
    <row r="5374" customHeight="true" spans="1:2">
      <c r="A5374" s="72"/>
      <c r="B5374" s="76"/>
    </row>
    <row r="5375" customHeight="true" spans="1:2">
      <c r="A5375" s="72"/>
      <c r="B5375" s="76"/>
    </row>
    <row r="5376" customHeight="true" spans="1:2">
      <c r="A5376" s="72"/>
      <c r="B5376" s="76"/>
    </row>
    <row r="5377" customHeight="true" spans="1:2">
      <c r="A5377" s="72"/>
      <c r="B5377" s="76"/>
    </row>
    <row r="5378" customHeight="true" spans="1:2">
      <c r="A5378" s="72"/>
      <c r="B5378" s="76"/>
    </row>
    <row r="5379" customHeight="true" spans="1:2">
      <c r="A5379" s="72"/>
      <c r="B5379" s="76"/>
    </row>
    <row r="5380" customHeight="true" spans="1:2">
      <c r="A5380" s="72"/>
      <c r="B5380" s="76"/>
    </row>
    <row r="5381" customHeight="true" spans="1:2">
      <c r="A5381" s="72"/>
      <c r="B5381" s="76"/>
    </row>
    <row r="5382" customHeight="true" spans="1:2">
      <c r="A5382" s="72"/>
      <c r="B5382" s="76"/>
    </row>
    <row r="5383" customHeight="true" spans="1:2">
      <c r="A5383" s="72"/>
      <c r="B5383" s="76"/>
    </row>
    <row r="5384" customHeight="true" spans="1:2">
      <c r="A5384" s="72"/>
      <c r="B5384" s="76"/>
    </row>
    <row r="5385" customHeight="true" spans="1:2">
      <c r="A5385" s="72"/>
      <c r="B5385" s="76"/>
    </row>
    <row r="5386" customHeight="true" spans="1:2">
      <c r="A5386" s="72"/>
      <c r="B5386" s="76"/>
    </row>
    <row r="5387" customHeight="true" spans="1:2">
      <c r="A5387" s="72"/>
      <c r="B5387" s="76"/>
    </row>
    <row r="5388" customHeight="true" spans="1:2">
      <c r="A5388" s="72"/>
      <c r="B5388" s="76"/>
    </row>
    <row r="5389" customHeight="true" spans="1:2">
      <c r="A5389" s="72"/>
      <c r="B5389" s="76"/>
    </row>
    <row r="5390" customHeight="true" spans="1:2">
      <c r="A5390" s="72"/>
      <c r="B5390" s="76"/>
    </row>
    <row r="5391" customHeight="true" spans="1:2">
      <c r="A5391" s="72"/>
      <c r="B5391" s="76"/>
    </row>
    <row r="5392" customHeight="true" spans="1:2">
      <c r="A5392" s="72"/>
      <c r="B5392" s="76"/>
    </row>
    <row r="5393" customHeight="true" spans="1:2">
      <c r="A5393" s="72"/>
      <c r="B5393" s="76"/>
    </row>
    <row r="5394" customHeight="true" spans="1:2">
      <c r="A5394" s="72"/>
      <c r="B5394" s="76"/>
    </row>
    <row r="5395" customHeight="true" spans="1:2">
      <c r="A5395" s="72"/>
      <c r="B5395" s="76"/>
    </row>
    <row r="5396" customHeight="true" spans="1:2">
      <c r="A5396" s="72"/>
      <c r="B5396" s="76"/>
    </row>
    <row r="5397" customHeight="true" spans="1:2">
      <c r="A5397" s="72"/>
      <c r="B5397" s="76"/>
    </row>
    <row r="5398" customHeight="true" spans="1:2">
      <c r="A5398" s="72"/>
      <c r="B5398" s="76"/>
    </row>
    <row r="5399" customHeight="true" spans="1:2">
      <c r="A5399" s="72"/>
      <c r="B5399" s="76"/>
    </row>
    <row r="5400" customHeight="true" spans="1:2">
      <c r="A5400" s="72"/>
      <c r="B5400" s="76"/>
    </row>
    <row r="5401" customHeight="true" spans="1:2">
      <c r="A5401" s="72"/>
      <c r="B5401" s="76"/>
    </row>
    <row r="5402" customHeight="true" spans="1:2">
      <c r="A5402" s="72"/>
      <c r="B5402" s="76"/>
    </row>
    <row r="5403" customHeight="true" spans="1:2">
      <c r="A5403" s="72"/>
      <c r="B5403" s="76"/>
    </row>
    <row r="5404" customHeight="true" spans="1:2">
      <c r="A5404" s="72"/>
      <c r="B5404" s="76"/>
    </row>
    <row r="5405" customHeight="true" spans="1:2">
      <c r="A5405" s="72"/>
      <c r="B5405" s="76"/>
    </row>
    <row r="5406" customHeight="true" spans="1:2">
      <c r="A5406" s="72"/>
      <c r="B5406" s="76"/>
    </row>
    <row r="5407" customHeight="true" spans="1:2">
      <c r="A5407" s="72"/>
      <c r="B5407" s="76"/>
    </row>
    <row r="5408" customHeight="true" spans="1:2">
      <c r="A5408" s="72"/>
      <c r="B5408" s="76"/>
    </row>
    <row r="5409" customHeight="true" spans="1:2">
      <c r="A5409" s="72"/>
      <c r="B5409" s="76"/>
    </row>
    <row r="5410" customHeight="true" spans="1:2">
      <c r="A5410" s="72"/>
      <c r="B5410" s="76"/>
    </row>
    <row r="5411" customHeight="true" spans="1:2">
      <c r="A5411" s="72"/>
      <c r="B5411" s="76"/>
    </row>
    <row r="5412" customHeight="true" spans="1:2">
      <c r="A5412" s="72"/>
      <c r="B5412" s="76"/>
    </row>
    <row r="5413" customHeight="true" spans="1:2">
      <c r="A5413" s="72"/>
      <c r="B5413" s="76"/>
    </row>
    <row r="5414" customHeight="true" spans="1:2">
      <c r="A5414" s="72"/>
      <c r="B5414" s="76"/>
    </row>
    <row r="5415" customHeight="true" spans="1:2">
      <c r="A5415" s="72"/>
      <c r="B5415" s="76"/>
    </row>
    <row r="5416" customHeight="true" spans="1:2">
      <c r="A5416" s="72"/>
      <c r="B5416" s="76"/>
    </row>
    <row r="5417" customHeight="true" spans="1:2">
      <c r="A5417" s="72"/>
      <c r="B5417" s="76"/>
    </row>
    <row r="5418" customHeight="true" spans="1:2">
      <c r="A5418" s="72"/>
      <c r="B5418" s="76"/>
    </row>
    <row r="5419" customHeight="true" spans="1:2">
      <c r="A5419" s="72"/>
      <c r="B5419" s="76"/>
    </row>
    <row r="5420" customHeight="true" spans="1:2">
      <c r="A5420" s="72"/>
      <c r="B5420" s="76"/>
    </row>
    <row r="5421" customHeight="true" spans="1:2">
      <c r="A5421" s="72"/>
      <c r="B5421" s="76"/>
    </row>
    <row r="5422" customHeight="true" spans="1:2">
      <c r="A5422" s="72"/>
      <c r="B5422" s="76"/>
    </row>
    <row r="5423" customHeight="true" spans="1:2">
      <c r="A5423" s="72"/>
      <c r="B5423" s="76"/>
    </row>
    <row r="5424" customHeight="true" spans="1:2">
      <c r="A5424" s="72"/>
      <c r="B5424" s="76"/>
    </row>
    <row r="5425" customHeight="true" spans="1:2">
      <c r="A5425" s="72"/>
      <c r="B5425" s="76"/>
    </row>
    <row r="5426" customHeight="true" spans="1:2">
      <c r="A5426" s="72"/>
      <c r="B5426" s="76"/>
    </row>
    <row r="5427" customHeight="true" spans="1:2">
      <c r="A5427" s="72"/>
      <c r="B5427" s="76"/>
    </row>
    <row r="5428" customHeight="true" spans="1:2">
      <c r="A5428" s="72"/>
      <c r="B5428" s="76"/>
    </row>
    <row r="5429" customHeight="true" spans="1:2">
      <c r="A5429" s="72"/>
      <c r="B5429" s="76"/>
    </row>
    <row r="5430" customHeight="true" spans="1:2">
      <c r="A5430" s="72"/>
      <c r="B5430" s="76"/>
    </row>
    <row r="5431" customHeight="true" spans="1:2">
      <c r="A5431" s="72"/>
      <c r="B5431" s="76"/>
    </row>
    <row r="5432" customHeight="true" spans="1:2">
      <c r="A5432" s="72"/>
      <c r="B5432" s="76"/>
    </row>
    <row r="5433" customHeight="true" spans="1:2">
      <c r="A5433" s="72"/>
      <c r="B5433" s="76"/>
    </row>
    <row r="5434" customHeight="true" spans="1:2">
      <c r="A5434" s="72"/>
      <c r="B5434" s="76"/>
    </row>
    <row r="5435" customHeight="true" spans="1:2">
      <c r="A5435" s="72"/>
      <c r="B5435" s="76"/>
    </row>
    <row r="5436" customHeight="true" spans="1:2">
      <c r="A5436" s="72"/>
      <c r="B5436" s="76"/>
    </row>
    <row r="5437" customHeight="true" spans="1:2">
      <c r="A5437" s="72"/>
      <c r="B5437" s="76"/>
    </row>
    <row r="5438" customHeight="true" spans="1:2">
      <c r="A5438" s="72"/>
      <c r="B5438" s="76"/>
    </row>
    <row r="5439" customHeight="true" spans="1:2">
      <c r="A5439" s="72"/>
      <c r="B5439" s="76"/>
    </row>
    <row r="5440" customHeight="true" spans="1:2">
      <c r="A5440" s="72"/>
      <c r="B5440" s="76"/>
    </row>
    <row r="5441" customHeight="true" spans="1:2">
      <c r="A5441" s="72"/>
      <c r="B5441" s="76"/>
    </row>
    <row r="5442" customHeight="true" spans="1:2">
      <c r="A5442" s="72"/>
      <c r="B5442" s="76"/>
    </row>
    <row r="5443" customHeight="true" spans="1:2">
      <c r="A5443" s="72"/>
      <c r="B5443" s="76"/>
    </row>
    <row r="5444" customHeight="true" spans="1:2">
      <c r="A5444" s="72"/>
      <c r="B5444" s="76"/>
    </row>
    <row r="5445" customHeight="true" spans="1:2">
      <c r="A5445" s="72"/>
      <c r="B5445" s="76"/>
    </row>
    <row r="5446" customHeight="true" spans="1:2">
      <c r="A5446" s="72"/>
      <c r="B5446" s="76"/>
    </row>
    <row r="5447" customHeight="true" spans="1:2">
      <c r="A5447" s="72"/>
      <c r="B5447" s="76"/>
    </row>
    <row r="5448" customHeight="true" spans="1:2">
      <c r="A5448" s="72"/>
      <c r="B5448" s="76"/>
    </row>
    <row r="5449" customHeight="true" spans="1:2">
      <c r="A5449" s="72"/>
      <c r="B5449" s="76"/>
    </row>
    <row r="5450" customHeight="true" spans="1:2">
      <c r="A5450" s="72"/>
      <c r="B5450" s="76"/>
    </row>
    <row r="5451" customHeight="true" spans="1:2">
      <c r="A5451" s="72"/>
      <c r="B5451" s="76"/>
    </row>
    <row r="5452" customHeight="true" spans="1:2">
      <c r="A5452" s="72"/>
      <c r="B5452" s="76"/>
    </row>
    <row r="5453" customHeight="true" spans="1:2">
      <c r="A5453" s="72"/>
      <c r="B5453" s="76"/>
    </row>
    <row r="5454" customHeight="true" spans="1:2">
      <c r="A5454" s="72"/>
      <c r="B5454" s="76"/>
    </row>
    <row r="5455" customHeight="true" spans="1:2">
      <c r="A5455" s="72"/>
      <c r="B5455" s="76"/>
    </row>
    <row r="5456" customHeight="true" spans="1:2">
      <c r="A5456" s="72"/>
      <c r="B5456" s="76"/>
    </row>
    <row r="5457" customHeight="true" spans="1:2">
      <c r="A5457" s="72"/>
      <c r="B5457" s="76"/>
    </row>
    <row r="5458" customHeight="true" spans="1:2">
      <c r="A5458" s="72"/>
      <c r="B5458" s="76"/>
    </row>
    <row r="5459" customHeight="true" spans="1:2">
      <c r="A5459" s="72"/>
      <c r="B5459" s="76"/>
    </row>
    <row r="5460" customHeight="true" spans="1:2">
      <c r="A5460" s="72"/>
      <c r="B5460" s="76"/>
    </row>
    <row r="5461" customHeight="true" spans="1:2">
      <c r="A5461" s="72"/>
      <c r="B5461" s="76"/>
    </row>
    <row r="5462" customHeight="true" spans="1:2">
      <c r="A5462" s="72"/>
      <c r="B5462" s="76"/>
    </row>
    <row r="5463" customHeight="true" spans="1:2">
      <c r="A5463" s="72"/>
      <c r="B5463" s="76"/>
    </row>
    <row r="5464" customHeight="true" spans="1:2">
      <c r="A5464" s="72"/>
      <c r="B5464" s="76"/>
    </row>
    <row r="5465" customHeight="true" spans="1:2">
      <c r="A5465" s="72"/>
      <c r="B5465" s="76"/>
    </row>
    <row r="5466" customHeight="true" spans="1:2">
      <c r="A5466" s="72"/>
      <c r="B5466" s="76"/>
    </row>
    <row r="5467" customHeight="true" spans="1:2">
      <c r="A5467" s="72"/>
      <c r="B5467" s="76"/>
    </row>
    <row r="5468" customHeight="true" spans="1:2">
      <c r="A5468" s="72"/>
      <c r="B5468" s="76"/>
    </row>
    <row r="5469" customHeight="true" spans="1:2">
      <c r="A5469" s="72"/>
      <c r="B5469" s="76"/>
    </row>
    <row r="5470" customHeight="true" spans="1:2">
      <c r="A5470" s="72"/>
      <c r="B5470" s="76"/>
    </row>
    <row r="5471" customHeight="true" spans="1:2">
      <c r="A5471" s="72"/>
      <c r="B5471" s="76"/>
    </row>
    <row r="5472" customHeight="true" spans="1:2">
      <c r="A5472" s="72"/>
      <c r="B5472" s="76"/>
    </row>
    <row r="5473" customHeight="true" spans="1:2">
      <c r="A5473" s="72"/>
      <c r="B5473" s="76"/>
    </row>
    <row r="5474" customHeight="true" spans="1:2">
      <c r="A5474" s="72"/>
      <c r="B5474" s="76"/>
    </row>
    <row r="5475" customHeight="true" spans="1:2">
      <c r="A5475" s="72"/>
      <c r="B5475" s="76"/>
    </row>
    <row r="5476" customHeight="true" spans="1:2">
      <c r="A5476" s="72"/>
      <c r="B5476" s="76"/>
    </row>
    <row r="5477" customHeight="true" spans="1:2">
      <c r="A5477" s="72"/>
      <c r="B5477" s="76"/>
    </row>
    <row r="5478" customHeight="true" spans="1:2">
      <c r="A5478" s="72"/>
      <c r="B5478" s="76"/>
    </row>
    <row r="5479" customHeight="true" spans="1:2">
      <c r="A5479" s="72"/>
      <c r="B5479" s="76"/>
    </row>
    <row r="5480" customHeight="true" spans="1:2">
      <c r="A5480" s="72"/>
      <c r="B5480" s="76"/>
    </row>
    <row r="5481" customHeight="true" spans="1:2">
      <c r="A5481" s="72"/>
      <c r="B5481" s="76"/>
    </row>
    <row r="5482" customHeight="true" spans="1:2">
      <c r="A5482" s="72"/>
      <c r="B5482" s="76"/>
    </row>
    <row r="5483" customHeight="true" spans="1:2">
      <c r="A5483" s="72"/>
      <c r="B5483" s="76"/>
    </row>
    <row r="5484" customHeight="true" spans="1:2">
      <c r="A5484" s="72"/>
      <c r="B5484" s="76"/>
    </row>
    <row r="5485" customHeight="true" spans="1:2">
      <c r="A5485" s="72"/>
      <c r="B5485" s="76"/>
    </row>
    <row r="5486" customHeight="true" spans="1:2">
      <c r="A5486" s="72"/>
      <c r="B5486" s="76"/>
    </row>
    <row r="5487" customHeight="true" spans="1:2">
      <c r="A5487" s="72"/>
      <c r="B5487" s="76"/>
    </row>
    <row r="5488" customHeight="true" spans="1:2">
      <c r="A5488" s="72"/>
      <c r="B5488" s="76"/>
    </row>
    <row r="5489" customHeight="true" spans="1:2">
      <c r="A5489" s="72"/>
      <c r="B5489" s="76"/>
    </row>
    <row r="5490" customHeight="true" spans="1:2">
      <c r="A5490" s="72"/>
      <c r="B5490" s="76"/>
    </row>
    <row r="5491" customHeight="true" spans="1:2">
      <c r="A5491" s="72"/>
      <c r="B5491" s="76"/>
    </row>
    <row r="5492" customHeight="true" spans="1:2">
      <c r="A5492" s="72"/>
      <c r="B5492" s="76"/>
    </row>
    <row r="5493" customHeight="true" spans="1:2">
      <c r="A5493" s="72"/>
      <c r="B5493" s="76"/>
    </row>
    <row r="5494" customHeight="true" spans="1:2">
      <c r="A5494" s="72"/>
      <c r="B5494" s="76"/>
    </row>
    <row r="5495" customHeight="true" spans="1:2">
      <c r="A5495" s="72"/>
      <c r="B5495" s="76"/>
    </row>
    <row r="5496" customHeight="true" spans="1:2">
      <c r="A5496" s="72"/>
      <c r="B5496" s="76"/>
    </row>
    <row r="5497" customHeight="true" spans="1:2">
      <c r="A5497" s="72"/>
      <c r="B5497" s="76"/>
    </row>
    <row r="5498" customHeight="true" spans="1:2">
      <c r="A5498" s="72"/>
      <c r="B5498" s="76"/>
    </row>
    <row r="5499" customHeight="true" spans="1:2">
      <c r="A5499" s="72"/>
      <c r="B5499" s="76"/>
    </row>
    <row r="5500" customHeight="true" spans="1:2">
      <c r="A5500" s="72"/>
      <c r="B5500" s="76"/>
    </row>
    <row r="5501" customHeight="true" spans="1:2">
      <c r="A5501" s="72"/>
      <c r="B5501" s="76"/>
    </row>
    <row r="5502" customHeight="true" spans="1:2">
      <c r="A5502" s="72"/>
      <c r="B5502" s="76"/>
    </row>
    <row r="5503" customHeight="true" spans="1:2">
      <c r="A5503" s="72"/>
      <c r="B5503" s="76"/>
    </row>
    <row r="5504" customHeight="true" spans="1:2">
      <c r="A5504" s="72"/>
      <c r="B5504" s="76"/>
    </row>
    <row r="5505" customHeight="true" spans="1:2">
      <c r="A5505" s="72"/>
      <c r="B5505" s="76"/>
    </row>
    <row r="5506" customHeight="true" spans="1:2">
      <c r="A5506" s="72"/>
      <c r="B5506" s="76"/>
    </row>
    <row r="5507" customHeight="true" spans="1:2">
      <c r="A5507" s="72"/>
      <c r="B5507" s="76"/>
    </row>
    <row r="5508" customHeight="true" spans="1:2">
      <c r="A5508" s="72"/>
      <c r="B5508" s="76"/>
    </row>
    <row r="5509" customHeight="true" spans="1:2">
      <c r="A5509" s="72"/>
      <c r="B5509" s="76"/>
    </row>
    <row r="5510" customHeight="true" spans="1:2">
      <c r="A5510" s="72"/>
      <c r="B5510" s="76"/>
    </row>
    <row r="5511" customHeight="true" spans="1:2">
      <c r="A5511" s="72"/>
      <c r="B5511" s="76"/>
    </row>
    <row r="5512" customHeight="true" spans="1:2">
      <c r="A5512" s="72"/>
      <c r="B5512" s="76"/>
    </row>
    <row r="5513" customHeight="true" spans="1:2">
      <c r="A5513" s="72"/>
      <c r="B5513" s="76"/>
    </row>
    <row r="5514" customHeight="true" spans="1:2">
      <c r="A5514" s="72"/>
      <c r="B5514" s="76"/>
    </row>
    <row r="5515" customHeight="true" spans="1:2">
      <c r="A5515" s="72"/>
      <c r="B5515" s="76"/>
    </row>
    <row r="5516" customHeight="true" spans="1:2">
      <c r="A5516" s="72"/>
      <c r="B5516" s="76"/>
    </row>
    <row r="5517" customHeight="true" spans="1:2">
      <c r="A5517" s="72"/>
      <c r="B5517" s="76"/>
    </row>
    <row r="5518" customHeight="true" spans="1:2">
      <c r="A5518" s="72"/>
      <c r="B5518" s="76"/>
    </row>
    <row r="5519" customHeight="true" spans="1:2">
      <c r="A5519" s="72"/>
      <c r="B5519" s="76"/>
    </row>
    <row r="5520" customHeight="true" spans="1:2">
      <c r="A5520" s="72"/>
      <c r="B5520" s="76"/>
    </row>
    <row r="5521" customHeight="true" spans="1:2">
      <c r="A5521" s="72"/>
      <c r="B5521" s="76"/>
    </row>
    <row r="5522" customHeight="true" spans="1:2">
      <c r="A5522" s="72"/>
      <c r="B5522" s="76"/>
    </row>
    <row r="5523" customHeight="true" spans="1:2">
      <c r="A5523" s="72"/>
      <c r="B5523" s="76"/>
    </row>
    <row r="5524" customHeight="true" spans="1:2">
      <c r="A5524" s="72"/>
      <c r="B5524" s="76"/>
    </row>
    <row r="5525" customHeight="true" spans="1:2">
      <c r="A5525" s="72"/>
      <c r="B5525" s="76"/>
    </row>
    <row r="5526" customHeight="true" spans="1:2">
      <c r="A5526" s="72"/>
      <c r="B5526" s="76"/>
    </row>
    <row r="5527" customHeight="true" spans="1:2">
      <c r="A5527" s="72"/>
      <c r="B5527" s="76"/>
    </row>
    <row r="5528" customHeight="true" spans="1:2">
      <c r="A5528" s="72"/>
      <c r="B5528" s="76"/>
    </row>
    <row r="5529" customHeight="true" spans="1:2">
      <c r="A5529" s="72"/>
      <c r="B5529" s="76"/>
    </row>
    <row r="5530" customHeight="true" spans="1:2">
      <c r="A5530" s="72"/>
      <c r="B5530" s="76"/>
    </row>
    <row r="5531" customHeight="true" spans="1:2">
      <c r="A5531" s="72"/>
      <c r="B5531" s="76"/>
    </row>
    <row r="5532" customHeight="true" spans="1:2">
      <c r="A5532" s="72"/>
      <c r="B5532" s="76"/>
    </row>
    <row r="5533" customHeight="true" spans="1:2">
      <c r="A5533" s="72"/>
      <c r="B5533" s="76"/>
    </row>
    <row r="5534" customHeight="true" spans="1:2">
      <c r="A5534" s="72"/>
      <c r="B5534" s="76"/>
    </row>
    <row r="5535" customHeight="true" spans="1:2">
      <c r="A5535" s="72"/>
      <c r="B5535" s="76"/>
    </row>
    <row r="5536" customHeight="true" spans="1:2">
      <c r="A5536" s="72"/>
      <c r="B5536" s="76"/>
    </row>
    <row r="5537" customHeight="true" spans="1:2">
      <c r="A5537" s="72"/>
      <c r="B5537" s="76"/>
    </row>
    <row r="5538" customHeight="true" spans="1:2">
      <c r="A5538" s="72"/>
      <c r="B5538" s="76"/>
    </row>
    <row r="5539" customHeight="true" spans="1:2">
      <c r="A5539" s="72"/>
      <c r="B5539" s="76"/>
    </row>
    <row r="5540" customHeight="true" spans="1:2">
      <c r="A5540" s="72"/>
      <c r="B5540" s="76"/>
    </row>
    <row r="5541" customHeight="true" spans="1:2">
      <c r="A5541" s="72"/>
      <c r="B5541" s="76"/>
    </row>
    <row r="5542" customHeight="true" spans="1:2">
      <c r="A5542" s="72"/>
      <c r="B5542" s="76"/>
    </row>
    <row r="5543" customHeight="true" spans="1:2">
      <c r="A5543" s="72"/>
      <c r="B5543" s="76"/>
    </row>
    <row r="5544" customHeight="true" spans="1:2">
      <c r="A5544" s="72"/>
      <c r="B5544" s="76"/>
    </row>
    <row r="5545" customHeight="true" spans="1:2">
      <c r="A5545" s="72"/>
      <c r="B5545" s="76"/>
    </row>
    <row r="5546" customHeight="true" spans="1:2">
      <c r="A5546" s="72"/>
      <c r="B5546" s="76"/>
    </row>
    <row r="5547" customHeight="true" spans="1:2">
      <c r="A5547" s="72"/>
      <c r="B5547" s="76"/>
    </row>
    <row r="5548" customHeight="true" spans="1:2">
      <c r="A5548" s="72"/>
      <c r="B5548" s="76"/>
    </row>
    <row r="5549" customHeight="true" spans="1:2">
      <c r="A5549" s="72"/>
      <c r="B5549" s="76"/>
    </row>
    <row r="5550" customHeight="true" spans="1:2">
      <c r="A5550" s="72"/>
      <c r="B5550" s="76"/>
    </row>
    <row r="5551" customHeight="true" spans="1:2">
      <c r="A5551" s="72"/>
      <c r="B5551" s="76"/>
    </row>
    <row r="5552" customHeight="true" spans="1:2">
      <c r="A5552" s="72"/>
      <c r="B5552" s="76"/>
    </row>
    <row r="5553" customHeight="true" spans="1:2">
      <c r="A5553" s="72"/>
      <c r="B5553" s="76"/>
    </row>
    <row r="5554" customHeight="true" spans="1:2">
      <c r="A5554" s="72"/>
      <c r="B5554" s="76"/>
    </row>
    <row r="5555" customHeight="true" spans="1:2">
      <c r="A5555" s="72"/>
      <c r="B5555" s="76"/>
    </row>
    <row r="5556" customHeight="true" spans="1:2">
      <c r="A5556" s="72"/>
      <c r="B5556" s="76"/>
    </row>
    <row r="5557" customHeight="true" spans="1:2">
      <c r="A5557" s="72"/>
      <c r="B5557" s="76"/>
    </row>
    <row r="5558" customHeight="true" spans="1:2">
      <c r="A5558" s="72"/>
      <c r="B5558" s="76"/>
    </row>
    <row r="5559" customHeight="true" spans="1:2">
      <c r="A5559" s="72"/>
      <c r="B5559" s="76"/>
    </row>
    <row r="5560" customHeight="true" spans="1:2">
      <c r="A5560" s="72"/>
      <c r="B5560" s="76"/>
    </row>
    <row r="5561" customHeight="true" spans="1:2">
      <c r="A5561" s="72"/>
      <c r="B5561" s="76"/>
    </row>
    <row r="5562" customHeight="true" spans="1:2">
      <c r="A5562" s="72"/>
      <c r="B5562" s="76"/>
    </row>
    <row r="5563" customHeight="true" spans="1:2">
      <c r="A5563" s="72"/>
      <c r="B5563" s="76"/>
    </row>
    <row r="5564" customHeight="true" spans="1:2">
      <c r="A5564" s="72"/>
      <c r="B5564" s="76"/>
    </row>
    <row r="5565" customHeight="true" spans="1:2">
      <c r="A5565" s="72"/>
      <c r="B5565" s="76"/>
    </row>
    <row r="5566" customHeight="true" spans="1:2">
      <c r="A5566" s="72"/>
      <c r="B5566" s="76"/>
    </row>
    <row r="5567" customHeight="true" spans="1:2">
      <c r="A5567" s="72"/>
      <c r="B5567" s="76"/>
    </row>
    <row r="5568" customHeight="true" spans="1:2">
      <c r="A5568" s="72"/>
      <c r="B5568" s="76"/>
    </row>
    <row r="5569" customHeight="true" spans="1:2">
      <c r="A5569" s="72"/>
      <c r="B5569" s="76"/>
    </row>
    <row r="5570" customHeight="true" spans="1:2">
      <c r="A5570" s="72"/>
      <c r="B5570" s="76"/>
    </row>
    <row r="5571" customHeight="true" spans="1:2">
      <c r="A5571" s="72"/>
      <c r="B5571" s="76"/>
    </row>
    <row r="5572" customHeight="true" spans="1:2">
      <c r="A5572" s="72"/>
      <c r="B5572" s="76"/>
    </row>
    <row r="5573" customHeight="true" spans="1:2">
      <c r="A5573" s="72"/>
      <c r="B5573" s="76"/>
    </row>
    <row r="5574" customHeight="true" spans="1:2">
      <c r="A5574" s="72"/>
      <c r="B5574" s="76"/>
    </row>
    <row r="5575" customHeight="true" spans="1:2">
      <c r="A5575" s="72"/>
      <c r="B5575" s="76"/>
    </row>
    <row r="5576" customHeight="true" spans="1:2">
      <c r="A5576" s="72"/>
      <c r="B5576" s="76"/>
    </row>
    <row r="5577" customHeight="true" spans="1:2">
      <c r="A5577" s="72"/>
      <c r="B5577" s="76"/>
    </row>
    <row r="5578" customHeight="true" spans="1:2">
      <c r="A5578" s="72"/>
      <c r="B5578" s="76"/>
    </row>
    <row r="5579" customHeight="true" spans="1:2">
      <c r="A5579" s="72"/>
      <c r="B5579" s="76"/>
    </row>
    <row r="5580" customHeight="true" spans="1:2">
      <c r="A5580" s="72"/>
      <c r="B5580" s="76"/>
    </row>
    <row r="5581" customHeight="true" spans="1:2">
      <c r="A5581" s="72"/>
      <c r="B5581" s="76"/>
    </row>
    <row r="5582" customHeight="true" spans="1:2">
      <c r="A5582" s="72"/>
      <c r="B5582" s="76"/>
    </row>
    <row r="5583" customHeight="true" spans="1:2">
      <c r="A5583" s="72"/>
      <c r="B5583" s="76"/>
    </row>
    <row r="5584" customHeight="true" spans="1:2">
      <c r="A5584" s="72"/>
      <c r="B5584" s="76"/>
    </row>
    <row r="5585" customHeight="true" spans="1:2">
      <c r="A5585" s="72"/>
      <c r="B5585" s="76"/>
    </row>
    <row r="5586" customHeight="true" spans="1:2">
      <c r="A5586" s="72"/>
      <c r="B5586" s="76"/>
    </row>
    <row r="5587" customHeight="true" spans="1:2">
      <c r="A5587" s="72"/>
      <c r="B5587" s="76"/>
    </row>
    <row r="5588" customHeight="true" spans="1:2">
      <c r="A5588" s="72"/>
      <c r="B5588" s="76"/>
    </row>
    <row r="5589" customHeight="true" spans="1:2">
      <c r="A5589" s="72"/>
      <c r="B5589" s="76"/>
    </row>
    <row r="5590" customHeight="true" spans="1:2">
      <c r="A5590" s="72"/>
      <c r="B5590" s="76"/>
    </row>
    <row r="5591" customHeight="true" spans="1:2">
      <c r="A5591" s="72"/>
      <c r="B5591" s="76"/>
    </row>
    <row r="5592" customHeight="true" spans="1:2">
      <c r="A5592" s="72"/>
      <c r="B5592" s="76"/>
    </row>
    <row r="5593" customHeight="true" spans="1:2">
      <c r="A5593" s="72"/>
      <c r="B5593" s="76"/>
    </row>
    <row r="5594" customHeight="true" spans="1:2">
      <c r="A5594" s="72"/>
      <c r="B5594" s="76"/>
    </row>
    <row r="5595" customHeight="true" spans="1:2">
      <c r="A5595" s="72"/>
      <c r="B5595" s="76"/>
    </row>
    <row r="5596" customHeight="true" spans="1:2">
      <c r="A5596" s="72"/>
      <c r="B5596" s="76"/>
    </row>
    <row r="5597" customHeight="true" spans="1:2">
      <c r="A5597" s="72"/>
      <c r="B5597" s="76"/>
    </row>
    <row r="5598" customHeight="true" spans="1:2">
      <c r="A5598" s="72"/>
      <c r="B5598" s="76"/>
    </row>
    <row r="5599" customHeight="true" spans="1:2">
      <c r="A5599" s="72"/>
      <c r="B5599" s="76"/>
    </row>
    <row r="5600" customHeight="true" spans="1:2">
      <c r="A5600" s="72"/>
      <c r="B5600" s="76"/>
    </row>
    <row r="5601" customHeight="true" spans="1:2">
      <c r="A5601" s="72"/>
      <c r="B5601" s="76"/>
    </row>
    <row r="5602" customHeight="true" spans="1:2">
      <c r="A5602" s="72"/>
      <c r="B5602" s="76"/>
    </row>
    <row r="5603" customHeight="true" spans="1:2">
      <c r="A5603" s="72"/>
      <c r="B5603" s="76"/>
    </row>
    <row r="5604" customHeight="true" spans="1:2">
      <c r="A5604" s="72"/>
      <c r="B5604" s="76"/>
    </row>
    <row r="5605" customHeight="true" spans="1:2">
      <c r="A5605" s="72"/>
      <c r="B5605" s="76"/>
    </row>
    <row r="5606" customHeight="true" spans="1:2">
      <c r="A5606" s="72"/>
      <c r="B5606" s="76"/>
    </row>
    <row r="5607" customHeight="true" spans="1:2">
      <c r="A5607" s="72"/>
      <c r="B5607" s="76"/>
    </row>
    <row r="5608" customHeight="true" spans="1:2">
      <c r="A5608" s="72"/>
      <c r="B5608" s="76"/>
    </row>
    <row r="5609" customHeight="true" spans="1:2">
      <c r="A5609" s="72"/>
      <c r="B5609" s="76"/>
    </row>
    <row r="5610" customHeight="true" spans="1:2">
      <c r="A5610" s="72"/>
      <c r="B5610" s="76"/>
    </row>
    <row r="5611" customHeight="true" spans="1:2">
      <c r="A5611" s="72"/>
      <c r="B5611" s="76"/>
    </row>
    <row r="5612" customHeight="true" spans="1:2">
      <c r="A5612" s="72"/>
      <c r="B5612" s="76"/>
    </row>
    <row r="5613" customHeight="true" spans="1:2">
      <c r="A5613" s="72"/>
      <c r="B5613" s="76"/>
    </row>
    <row r="5614" customHeight="true" spans="1:2">
      <c r="A5614" s="72"/>
      <c r="B5614" s="76"/>
    </row>
    <row r="5615" customHeight="true" spans="1:2">
      <c r="A5615" s="72"/>
      <c r="B5615" s="76"/>
    </row>
    <row r="5616" customHeight="true" spans="1:2">
      <c r="A5616" s="72"/>
      <c r="B5616" s="76"/>
    </row>
    <row r="5617" customHeight="true" spans="1:2">
      <c r="A5617" s="72"/>
      <c r="B5617" s="76"/>
    </row>
    <row r="5618" customHeight="true" spans="1:2">
      <c r="A5618" s="72"/>
      <c r="B5618" s="76"/>
    </row>
    <row r="5619" customHeight="true" spans="1:2">
      <c r="A5619" s="72"/>
      <c r="B5619" s="76"/>
    </row>
    <row r="5620" customHeight="true" spans="1:2">
      <c r="A5620" s="72"/>
      <c r="B5620" s="76"/>
    </row>
    <row r="5621" customHeight="true" spans="1:2">
      <c r="A5621" s="72"/>
      <c r="B5621" s="76"/>
    </row>
    <row r="5622" customHeight="true" spans="1:2">
      <c r="A5622" s="72"/>
      <c r="B5622" s="76"/>
    </row>
    <row r="5623" customHeight="true" spans="1:2">
      <c r="A5623" s="72"/>
      <c r="B5623" s="76"/>
    </row>
    <row r="5624" customHeight="true" spans="1:2">
      <c r="A5624" s="72"/>
      <c r="B5624" s="76"/>
    </row>
    <row r="5625" customHeight="true" spans="1:2">
      <c r="A5625" s="72"/>
      <c r="B5625" s="76"/>
    </row>
    <row r="5626" customHeight="true" spans="1:2">
      <c r="A5626" s="72"/>
      <c r="B5626" s="76"/>
    </row>
    <row r="5627" customHeight="true" spans="1:2">
      <c r="A5627" s="72"/>
      <c r="B5627" s="76"/>
    </row>
    <row r="5628" customHeight="true" spans="1:2">
      <c r="A5628" s="72"/>
      <c r="B5628" s="76"/>
    </row>
    <row r="5629" customHeight="true" spans="1:2">
      <c r="A5629" s="72"/>
      <c r="B5629" s="76"/>
    </row>
    <row r="5630" customHeight="true" spans="1:2">
      <c r="A5630" s="72"/>
      <c r="B5630" s="76"/>
    </row>
    <row r="5631" customHeight="true" spans="1:2">
      <c r="A5631" s="72"/>
      <c r="B5631" s="76"/>
    </row>
    <row r="5632" customHeight="true" spans="1:2">
      <c r="A5632" s="72"/>
      <c r="B5632" s="76"/>
    </row>
    <row r="5633" customHeight="true" spans="1:2">
      <c r="A5633" s="72"/>
      <c r="B5633" s="76"/>
    </row>
    <row r="5634" customHeight="true" spans="1:2">
      <c r="A5634" s="72"/>
      <c r="B5634" s="76"/>
    </row>
    <row r="5635" customHeight="true" spans="1:2">
      <c r="A5635" s="72"/>
      <c r="B5635" s="76"/>
    </row>
    <row r="5636" customHeight="true" spans="1:2">
      <c r="A5636" s="72"/>
      <c r="B5636" s="76"/>
    </row>
    <row r="5637" customHeight="true" spans="1:2">
      <c r="A5637" s="72"/>
      <c r="B5637" s="76"/>
    </row>
    <row r="5638" customHeight="true" spans="1:2">
      <c r="A5638" s="72"/>
      <c r="B5638" s="76"/>
    </row>
    <row r="5639" customHeight="true" spans="1:2">
      <c r="A5639" s="72"/>
      <c r="B5639" s="76"/>
    </row>
    <row r="5640" customHeight="true" spans="1:2">
      <c r="A5640" s="72"/>
      <c r="B5640" s="76"/>
    </row>
    <row r="5641" customHeight="true" spans="1:2">
      <c r="A5641" s="72"/>
      <c r="B5641" s="76"/>
    </row>
    <row r="5642" customHeight="true" spans="1:2">
      <c r="A5642" s="72"/>
      <c r="B5642" s="76"/>
    </row>
    <row r="5643" customHeight="true" spans="1:2">
      <c r="A5643" s="72"/>
      <c r="B5643" s="76"/>
    </row>
    <row r="5644" customHeight="true" spans="1:2">
      <c r="A5644" s="72"/>
      <c r="B5644" s="76"/>
    </row>
    <row r="5645" customHeight="true" spans="1:2">
      <c r="A5645" s="72"/>
      <c r="B5645" s="76"/>
    </row>
    <row r="5646" customHeight="true" spans="1:2">
      <c r="A5646" s="72"/>
      <c r="B5646" s="76"/>
    </row>
    <row r="5647" customHeight="true" spans="1:2">
      <c r="A5647" s="72"/>
      <c r="B5647" s="76"/>
    </row>
    <row r="5648" customHeight="true" spans="1:2">
      <c r="A5648" s="72"/>
      <c r="B5648" s="76"/>
    </row>
    <row r="5649" customHeight="true" spans="1:2">
      <c r="A5649" s="72"/>
      <c r="B5649" s="76"/>
    </row>
    <row r="5650" customHeight="true" spans="1:2">
      <c r="A5650" s="72"/>
      <c r="B5650" s="76"/>
    </row>
    <row r="5651" customHeight="true" spans="1:2">
      <c r="A5651" s="72"/>
      <c r="B5651" s="76"/>
    </row>
    <row r="5652" customHeight="true" spans="1:2">
      <c r="A5652" s="72"/>
      <c r="B5652" s="76"/>
    </row>
    <row r="5653" customHeight="true" spans="1:2">
      <c r="A5653" s="72"/>
      <c r="B5653" s="76"/>
    </row>
    <row r="5654" customHeight="true" spans="1:2">
      <c r="A5654" s="72"/>
      <c r="B5654" s="76"/>
    </row>
    <row r="5655" customHeight="true" spans="1:2">
      <c r="A5655" s="72"/>
      <c r="B5655" s="76"/>
    </row>
    <row r="5656" customHeight="true" spans="1:2">
      <c r="A5656" s="72"/>
      <c r="B5656" s="76"/>
    </row>
    <row r="5657" customHeight="true" spans="1:2">
      <c r="A5657" s="72"/>
      <c r="B5657" s="76"/>
    </row>
    <row r="5658" customHeight="true" spans="1:2">
      <c r="A5658" s="72"/>
      <c r="B5658" s="76"/>
    </row>
    <row r="5659" customHeight="true" spans="1:2">
      <c r="A5659" s="72"/>
      <c r="B5659" s="76"/>
    </row>
    <row r="5660" customHeight="true" spans="1:2">
      <c r="A5660" s="72"/>
      <c r="B5660" s="76"/>
    </row>
    <row r="5661" customHeight="true" spans="1:2">
      <c r="A5661" s="72"/>
      <c r="B5661" s="76"/>
    </row>
    <row r="5662" customHeight="true" spans="1:2">
      <c r="A5662" s="72"/>
      <c r="B5662" s="76"/>
    </row>
    <row r="5663" customHeight="true" spans="1:2">
      <c r="A5663" s="72"/>
      <c r="B5663" s="76"/>
    </row>
    <row r="5664" customHeight="true" spans="1:2">
      <c r="A5664" s="72"/>
      <c r="B5664" s="76"/>
    </row>
    <row r="5665" customHeight="true" spans="1:2">
      <c r="A5665" s="72"/>
      <c r="B5665" s="76"/>
    </row>
    <row r="5666" customHeight="true" spans="1:2">
      <c r="A5666" s="72"/>
      <c r="B5666" s="76"/>
    </row>
    <row r="5667" customHeight="true" spans="1:2">
      <c r="A5667" s="72"/>
      <c r="B5667" s="76"/>
    </row>
    <row r="5668" customHeight="true" spans="1:2">
      <c r="A5668" s="72"/>
      <c r="B5668" s="76"/>
    </row>
    <row r="5669" customHeight="true" spans="1:2">
      <c r="A5669" s="72"/>
      <c r="B5669" s="76"/>
    </row>
    <row r="5670" customHeight="true" spans="1:2">
      <c r="A5670" s="72"/>
      <c r="B5670" s="76"/>
    </row>
    <row r="5671" customHeight="true" spans="1:2">
      <c r="A5671" s="72"/>
      <c r="B5671" s="76"/>
    </row>
    <row r="5672" customHeight="true" spans="1:2">
      <c r="A5672" s="72"/>
      <c r="B5672" s="76"/>
    </row>
    <row r="5673" customHeight="true" spans="1:2">
      <c r="A5673" s="72"/>
      <c r="B5673" s="76"/>
    </row>
    <row r="5674" customHeight="true" spans="1:2">
      <c r="A5674" s="72"/>
      <c r="B5674" s="76"/>
    </row>
    <row r="5675" customHeight="true" spans="1:2">
      <c r="A5675" s="72"/>
      <c r="B5675" s="76"/>
    </row>
    <row r="5676" customHeight="true" spans="1:2">
      <c r="A5676" s="72"/>
      <c r="B5676" s="76"/>
    </row>
    <row r="5677" customHeight="true" spans="1:2">
      <c r="A5677" s="72"/>
      <c r="B5677" s="76"/>
    </row>
    <row r="5678" customHeight="true" spans="1:2">
      <c r="A5678" s="72"/>
      <c r="B5678" s="76"/>
    </row>
    <row r="5679" customHeight="true" spans="1:2">
      <c r="A5679" s="72"/>
      <c r="B5679" s="76"/>
    </row>
    <row r="5680" customHeight="true" spans="1:2">
      <c r="A5680" s="72"/>
      <c r="B5680" s="76"/>
    </row>
    <row r="5681" customHeight="true" spans="1:2">
      <c r="A5681" s="72"/>
      <c r="B5681" s="76"/>
    </row>
    <row r="5682" customHeight="true" spans="1:2">
      <c r="A5682" s="72"/>
      <c r="B5682" s="76"/>
    </row>
    <row r="5683" customHeight="true" spans="1:2">
      <c r="A5683" s="72"/>
      <c r="B5683" s="76"/>
    </row>
    <row r="5684" customHeight="true" spans="1:2">
      <c r="A5684" s="72"/>
      <c r="B5684" s="76"/>
    </row>
    <row r="5685" customHeight="true" spans="1:2">
      <c r="A5685" s="72"/>
      <c r="B5685" s="76"/>
    </row>
    <row r="5686" customHeight="true" spans="1:2">
      <c r="A5686" s="72"/>
      <c r="B5686" s="76"/>
    </row>
    <row r="5687" customHeight="true" spans="1:2">
      <c r="A5687" s="72"/>
      <c r="B5687" s="76"/>
    </row>
    <row r="5688" customHeight="true" spans="1:2">
      <c r="A5688" s="72"/>
      <c r="B5688" s="76"/>
    </row>
    <row r="5689" customHeight="true" spans="1:2">
      <c r="A5689" s="72"/>
      <c r="B5689" s="76"/>
    </row>
    <row r="5690" customHeight="true" spans="1:2">
      <c r="A5690" s="72"/>
      <c r="B5690" s="76"/>
    </row>
    <row r="5691" customHeight="true" spans="1:2">
      <c r="A5691" s="72"/>
      <c r="B5691" s="76"/>
    </row>
    <row r="5692" customHeight="true" spans="1:2">
      <c r="A5692" s="72"/>
      <c r="B5692" s="76"/>
    </row>
    <row r="5693" customHeight="true" spans="1:2">
      <c r="A5693" s="72"/>
      <c r="B5693" s="76"/>
    </row>
    <row r="5694" customHeight="true" spans="1:2">
      <c r="A5694" s="72"/>
      <c r="B5694" s="76"/>
    </row>
    <row r="5695" customHeight="true" spans="1:2">
      <c r="A5695" s="72"/>
      <c r="B5695" s="76"/>
    </row>
    <row r="5696" customHeight="true" spans="1:2">
      <c r="A5696" s="72"/>
      <c r="B5696" s="76"/>
    </row>
    <row r="5697" customHeight="true" spans="1:2">
      <c r="A5697" s="72"/>
      <c r="B5697" s="76"/>
    </row>
    <row r="5698" customHeight="true" spans="1:2">
      <c r="A5698" s="72"/>
      <c r="B5698" s="76"/>
    </row>
    <row r="5699" customHeight="true" spans="1:2">
      <c r="A5699" s="72"/>
      <c r="B5699" s="76"/>
    </row>
    <row r="5700" customHeight="true" spans="1:2">
      <c r="A5700" s="72"/>
      <c r="B5700" s="76"/>
    </row>
    <row r="5701" customHeight="true" spans="1:2">
      <c r="A5701" s="72"/>
      <c r="B5701" s="76"/>
    </row>
    <row r="5702" customHeight="true" spans="1:2">
      <c r="A5702" s="72"/>
      <c r="B5702" s="76"/>
    </row>
    <row r="5703" customHeight="true" spans="1:2">
      <c r="A5703" s="72"/>
      <c r="B5703" s="76"/>
    </row>
    <row r="5704" customHeight="true" spans="1:2">
      <c r="A5704" s="72"/>
      <c r="B5704" s="76"/>
    </row>
    <row r="5705" customHeight="true" spans="1:2">
      <c r="A5705" s="72"/>
      <c r="B5705" s="76"/>
    </row>
    <row r="5706" customHeight="true" spans="1:2">
      <c r="A5706" s="72"/>
      <c r="B5706" s="76"/>
    </row>
    <row r="5707" customHeight="true" spans="1:2">
      <c r="A5707" s="72"/>
      <c r="B5707" s="76"/>
    </row>
    <row r="5708" customHeight="true" spans="1:2">
      <c r="A5708" s="72"/>
      <c r="B5708" s="76"/>
    </row>
    <row r="5709" customHeight="true" spans="1:2">
      <c r="A5709" s="72"/>
      <c r="B5709" s="76"/>
    </row>
    <row r="5710" customHeight="true" spans="1:2">
      <c r="A5710" s="72"/>
      <c r="B5710" s="76"/>
    </row>
    <row r="5711" customHeight="true" spans="1:2">
      <c r="A5711" s="72"/>
      <c r="B5711" s="76"/>
    </row>
    <row r="5712" customHeight="true" spans="1:2">
      <c r="A5712" s="72"/>
      <c r="B5712" s="76"/>
    </row>
    <row r="5713" customHeight="true" spans="1:2">
      <c r="A5713" s="72"/>
      <c r="B5713" s="76"/>
    </row>
    <row r="5714" customHeight="true" spans="1:2">
      <c r="A5714" s="72"/>
      <c r="B5714" s="76"/>
    </row>
    <row r="5715" customHeight="true" spans="1:2">
      <c r="A5715" s="72"/>
      <c r="B5715" s="76"/>
    </row>
    <row r="5716" customHeight="true" spans="1:2">
      <c r="A5716" s="72"/>
      <c r="B5716" s="76"/>
    </row>
    <row r="5717" customHeight="true" spans="1:2">
      <c r="A5717" s="72"/>
      <c r="B5717" s="76"/>
    </row>
    <row r="5718" customHeight="true" spans="1:2">
      <c r="A5718" s="72"/>
      <c r="B5718" s="76"/>
    </row>
    <row r="5719" customHeight="true" spans="1:2">
      <c r="A5719" s="72"/>
      <c r="B5719" s="76"/>
    </row>
    <row r="5720" customHeight="true" spans="1:2">
      <c r="A5720" s="72"/>
      <c r="B5720" s="76"/>
    </row>
    <row r="5721" customHeight="true" spans="1:2">
      <c r="A5721" s="72"/>
      <c r="B5721" s="76"/>
    </row>
    <row r="5722" customHeight="true" spans="1:2">
      <c r="A5722" s="72"/>
      <c r="B5722" s="76"/>
    </row>
    <row r="5723" customHeight="true" spans="1:2">
      <c r="A5723" s="72"/>
      <c r="B5723" s="76"/>
    </row>
    <row r="5724" customHeight="true" spans="1:2">
      <c r="A5724" s="72"/>
      <c r="B5724" s="76"/>
    </row>
    <row r="5725" customHeight="true" spans="1:2">
      <c r="A5725" s="72"/>
      <c r="B5725" s="76"/>
    </row>
    <row r="5726" customHeight="true" spans="1:2">
      <c r="A5726" s="72"/>
      <c r="B5726" s="76"/>
    </row>
    <row r="5727" customHeight="true" spans="1:2">
      <c r="A5727" s="72"/>
      <c r="B5727" s="76"/>
    </row>
    <row r="5728" customHeight="true" spans="1:2">
      <c r="A5728" s="72"/>
      <c r="B5728" s="76"/>
    </row>
    <row r="5729" customHeight="true" spans="1:2">
      <c r="A5729" s="72"/>
      <c r="B5729" s="76"/>
    </row>
    <row r="5730" customHeight="true" spans="1:2">
      <c r="A5730" s="72"/>
      <c r="B5730" s="76"/>
    </row>
    <row r="5731" customHeight="true" spans="1:2">
      <c r="A5731" s="72"/>
      <c r="B5731" s="76"/>
    </row>
    <row r="5732" customHeight="true" spans="1:2">
      <c r="A5732" s="72"/>
      <c r="B5732" s="76"/>
    </row>
    <row r="5733" customHeight="true" spans="1:2">
      <c r="A5733" s="72"/>
      <c r="B5733" s="76"/>
    </row>
    <row r="5734" customHeight="true" spans="1:2">
      <c r="A5734" s="72"/>
      <c r="B5734" s="76"/>
    </row>
    <row r="5735" customHeight="true" spans="1:2">
      <c r="A5735" s="72"/>
      <c r="B5735" s="76"/>
    </row>
    <row r="5736" customHeight="true" spans="1:2">
      <c r="A5736" s="72"/>
      <c r="B5736" s="76"/>
    </row>
    <row r="5737" customHeight="true" spans="1:2">
      <c r="A5737" s="72"/>
      <c r="B5737" s="76"/>
    </row>
    <row r="5738" customHeight="true" spans="1:2">
      <c r="A5738" s="72"/>
      <c r="B5738" s="76"/>
    </row>
    <row r="5739" customHeight="true" spans="1:2">
      <c r="A5739" s="72"/>
      <c r="B5739" s="76"/>
    </row>
    <row r="5740" customHeight="true" spans="1:2">
      <c r="A5740" s="72"/>
      <c r="B5740" s="76"/>
    </row>
    <row r="5741" customHeight="true" spans="1:2">
      <c r="A5741" s="72"/>
      <c r="B5741" s="76"/>
    </row>
    <row r="5742" customHeight="true" spans="1:2">
      <c r="A5742" s="72"/>
      <c r="B5742" s="76"/>
    </row>
    <row r="5743" customHeight="true" spans="1:2">
      <c r="A5743" s="72"/>
      <c r="B5743" s="76"/>
    </row>
    <row r="5744" customHeight="true" spans="1:2">
      <c r="A5744" s="72"/>
      <c r="B5744" s="76"/>
    </row>
    <row r="5745" customHeight="true" spans="1:2">
      <c r="A5745" s="72"/>
      <c r="B5745" s="76"/>
    </row>
    <row r="5746" customHeight="true" spans="1:2">
      <c r="A5746" s="72"/>
      <c r="B5746" s="76"/>
    </row>
    <row r="5747" customHeight="true" spans="1:2">
      <c r="A5747" s="72"/>
      <c r="B5747" s="76"/>
    </row>
    <row r="5748" customHeight="true" spans="1:2">
      <c r="A5748" s="72"/>
      <c r="B5748" s="76"/>
    </row>
    <row r="5749" customHeight="true" spans="1:2">
      <c r="A5749" s="72"/>
      <c r="B5749" s="76"/>
    </row>
    <row r="5750" customHeight="true" spans="1:2">
      <c r="A5750" s="72"/>
      <c r="B5750" s="76"/>
    </row>
    <row r="5751" customHeight="true" spans="1:2">
      <c r="A5751" s="72"/>
      <c r="B5751" s="76"/>
    </row>
    <row r="5752" customHeight="true" spans="1:2">
      <c r="A5752" s="72"/>
      <c r="B5752" s="76"/>
    </row>
    <row r="5753" customHeight="true" spans="1:2">
      <c r="A5753" s="72"/>
      <c r="B5753" s="76"/>
    </row>
    <row r="5754" customHeight="true" spans="1:2">
      <c r="A5754" s="72"/>
      <c r="B5754" s="76"/>
    </row>
    <row r="5755" customHeight="true" spans="1:2">
      <c r="A5755" s="72"/>
      <c r="B5755" s="76"/>
    </row>
    <row r="5756" customHeight="true" spans="1:2">
      <c r="A5756" s="72"/>
      <c r="B5756" s="76"/>
    </row>
    <row r="5757" customHeight="true" spans="1:2">
      <c r="A5757" s="72"/>
      <c r="B5757" s="76"/>
    </row>
    <row r="5758" customHeight="true" spans="1:2">
      <c r="A5758" s="72"/>
      <c r="B5758" s="76"/>
    </row>
    <row r="5759" customHeight="true" spans="1:2">
      <c r="A5759" s="72"/>
      <c r="B5759" s="76"/>
    </row>
    <row r="5760" customHeight="true" spans="1:2">
      <c r="A5760" s="72"/>
      <c r="B5760" s="76"/>
    </row>
    <row r="5761" customHeight="true" spans="1:2">
      <c r="A5761" s="72"/>
      <c r="B5761" s="76"/>
    </row>
    <row r="5762" customHeight="true" spans="1:2">
      <c r="A5762" s="72"/>
      <c r="B5762" s="76"/>
    </row>
    <row r="5763" customHeight="true" spans="1:2">
      <c r="A5763" s="72"/>
      <c r="B5763" s="76"/>
    </row>
    <row r="5764" customHeight="true" spans="1:2">
      <c r="A5764" s="72"/>
      <c r="B5764" s="76"/>
    </row>
    <row r="5765" customHeight="true" spans="1:2">
      <c r="A5765" s="72"/>
      <c r="B5765" s="76"/>
    </row>
    <row r="5766" customHeight="true" spans="1:2">
      <c r="A5766" s="72"/>
      <c r="B5766" s="76"/>
    </row>
    <row r="5767" customHeight="true" spans="1:2">
      <c r="A5767" s="72"/>
      <c r="B5767" s="76"/>
    </row>
    <row r="5768" customHeight="true" spans="1:2">
      <c r="A5768" s="72"/>
      <c r="B5768" s="76"/>
    </row>
    <row r="5769" customHeight="true" spans="1:2">
      <c r="A5769" s="72"/>
      <c r="B5769" s="76"/>
    </row>
    <row r="5770" customHeight="true" spans="1:2">
      <c r="A5770" s="72"/>
      <c r="B5770" s="76"/>
    </row>
    <row r="5771" customHeight="true" spans="1:2">
      <c r="A5771" s="72"/>
      <c r="B5771" s="76"/>
    </row>
    <row r="5772" customHeight="true" spans="1:2">
      <c r="A5772" s="72"/>
      <c r="B5772" s="76"/>
    </row>
    <row r="5773" customHeight="true" spans="1:2">
      <c r="A5773" s="72"/>
      <c r="B5773" s="76"/>
    </row>
    <row r="5774" customHeight="true" spans="1:2">
      <c r="A5774" s="72"/>
      <c r="B5774" s="76"/>
    </row>
    <row r="5775" customHeight="true" spans="1:2">
      <c r="A5775" s="72"/>
      <c r="B5775" s="76"/>
    </row>
    <row r="5776" customHeight="true" spans="1:2">
      <c r="A5776" s="72"/>
      <c r="B5776" s="76"/>
    </row>
    <row r="5777" customHeight="true" spans="1:2">
      <c r="A5777" s="72"/>
      <c r="B5777" s="76"/>
    </row>
    <row r="5778" customHeight="true" spans="1:2">
      <c r="A5778" s="72"/>
      <c r="B5778" s="76"/>
    </row>
    <row r="5779" customHeight="true" spans="1:2">
      <c r="A5779" s="72"/>
      <c r="B5779" s="76"/>
    </row>
    <row r="5780" customHeight="true" spans="1:2">
      <c r="A5780" s="72"/>
      <c r="B5780" s="76"/>
    </row>
    <row r="5781" customHeight="true" spans="1:2">
      <c r="A5781" s="72"/>
      <c r="B5781" s="76"/>
    </row>
    <row r="5782" customHeight="true" spans="1:2">
      <c r="A5782" s="72"/>
      <c r="B5782" s="76"/>
    </row>
    <row r="5783" customHeight="true" spans="1:2">
      <c r="A5783" s="72"/>
      <c r="B5783" s="76"/>
    </row>
    <row r="5784" customHeight="true" spans="1:2">
      <c r="A5784" s="72"/>
      <c r="B5784" s="76"/>
    </row>
    <row r="5785" customHeight="true" spans="1:2">
      <c r="A5785" s="72"/>
      <c r="B5785" s="76"/>
    </row>
    <row r="5786" customHeight="true" spans="1:2">
      <c r="A5786" s="72"/>
      <c r="B5786" s="76"/>
    </row>
    <row r="5787" customHeight="true" spans="1:2">
      <c r="A5787" s="72"/>
      <c r="B5787" s="76"/>
    </row>
    <row r="5788" customHeight="true" spans="1:2">
      <c r="A5788" s="72"/>
      <c r="B5788" s="76"/>
    </row>
    <row r="5789" customHeight="true" spans="1:2">
      <c r="A5789" s="72"/>
      <c r="B5789" s="76"/>
    </row>
    <row r="5790" customHeight="true" spans="1:2">
      <c r="A5790" s="72"/>
      <c r="B5790" s="76"/>
    </row>
    <row r="5791" customHeight="true" spans="1:2">
      <c r="A5791" s="72"/>
      <c r="B5791" s="76"/>
    </row>
    <row r="5792" customHeight="true" spans="1:2">
      <c r="A5792" s="72"/>
      <c r="B5792" s="76"/>
    </row>
    <row r="5793" customHeight="true" spans="1:2">
      <c r="A5793" s="72"/>
      <c r="B5793" s="76"/>
    </row>
    <row r="5794" customHeight="true" spans="1:2">
      <c r="A5794" s="72"/>
      <c r="B5794" s="76"/>
    </row>
    <row r="5795" customHeight="true" spans="1:2">
      <c r="A5795" s="72"/>
      <c r="B5795" s="76"/>
    </row>
    <row r="5796" customHeight="true" spans="1:2">
      <c r="A5796" s="72"/>
      <c r="B5796" s="76"/>
    </row>
    <row r="5797" customHeight="true" spans="1:2">
      <c r="A5797" s="72"/>
      <c r="B5797" s="76"/>
    </row>
    <row r="5798" customHeight="true" spans="1:2">
      <c r="A5798" s="72"/>
      <c r="B5798" s="76"/>
    </row>
    <row r="5799" customHeight="true" spans="1:2">
      <c r="A5799" s="72"/>
      <c r="B5799" s="76"/>
    </row>
    <row r="5800" customHeight="true" spans="1:2">
      <c r="A5800" s="72"/>
      <c r="B5800" s="76"/>
    </row>
    <row r="5801" customHeight="true" spans="1:2">
      <c r="A5801" s="72"/>
      <c r="B5801" s="76"/>
    </row>
    <row r="5802" customHeight="true" spans="1:2">
      <c r="A5802" s="72"/>
      <c r="B5802" s="76"/>
    </row>
    <row r="5803" customHeight="true" spans="1:2">
      <c r="A5803" s="72"/>
      <c r="B5803" s="76"/>
    </row>
    <row r="5804" customHeight="true" spans="1:2">
      <c r="A5804" s="72"/>
      <c r="B5804" s="76"/>
    </row>
    <row r="5805" customHeight="true" spans="1:2">
      <c r="A5805" s="72"/>
      <c r="B5805" s="76"/>
    </row>
    <row r="5806" customHeight="true" spans="1:2">
      <c r="A5806" s="72"/>
      <c r="B5806" s="76"/>
    </row>
    <row r="5807" customHeight="true" spans="1:2">
      <c r="A5807" s="72"/>
      <c r="B5807" s="76"/>
    </row>
    <row r="5808" customHeight="true" spans="1:2">
      <c r="A5808" s="72"/>
      <c r="B5808" s="76"/>
    </row>
    <row r="5809" customHeight="true" spans="1:2">
      <c r="A5809" s="72"/>
      <c r="B5809" s="76"/>
    </row>
    <row r="5810" customHeight="true" spans="1:2">
      <c r="A5810" s="72"/>
      <c r="B5810" s="76"/>
    </row>
    <row r="5811" customHeight="true" spans="1:2">
      <c r="A5811" s="72"/>
      <c r="B5811" s="76"/>
    </row>
    <row r="5812" customHeight="true" spans="1:2">
      <c r="A5812" s="72"/>
      <c r="B5812" s="76"/>
    </row>
    <row r="5813" customHeight="true" spans="1:2">
      <c r="A5813" s="72"/>
      <c r="B5813" s="76"/>
    </row>
    <row r="5814" customHeight="true" spans="1:2">
      <c r="A5814" s="72"/>
      <c r="B5814" s="76"/>
    </row>
    <row r="5815" customHeight="true" spans="1:2">
      <c r="A5815" s="72"/>
      <c r="B5815" s="76"/>
    </row>
    <row r="5816" customHeight="true" spans="1:2">
      <c r="A5816" s="72"/>
      <c r="B5816" s="76"/>
    </row>
    <row r="5817" customHeight="true" spans="1:2">
      <c r="A5817" s="72"/>
      <c r="B5817" s="76"/>
    </row>
    <row r="5818" customHeight="true" spans="1:2">
      <c r="A5818" s="72"/>
      <c r="B5818" s="76"/>
    </row>
    <row r="5819" customHeight="true" spans="1:2">
      <c r="A5819" s="72"/>
      <c r="B5819" s="76"/>
    </row>
    <row r="5820" customHeight="true" spans="1:2">
      <c r="A5820" s="72"/>
      <c r="B5820" s="76"/>
    </row>
    <row r="5821" customHeight="true" spans="1:2">
      <c r="A5821" s="72"/>
      <c r="B5821" s="76"/>
    </row>
    <row r="5822" customHeight="true" spans="1:2">
      <c r="A5822" s="72"/>
      <c r="B5822" s="76"/>
    </row>
    <row r="5823" customHeight="true" spans="1:2">
      <c r="A5823" s="72"/>
      <c r="B5823" s="76"/>
    </row>
    <row r="5824" customHeight="true" spans="1:2">
      <c r="A5824" s="72"/>
      <c r="B5824" s="76"/>
    </row>
    <row r="5825" customHeight="true" spans="1:2">
      <c r="A5825" s="72"/>
      <c r="B5825" s="76"/>
    </row>
    <row r="5826" customHeight="true" spans="1:2">
      <c r="A5826" s="72"/>
      <c r="B5826" s="76"/>
    </row>
    <row r="5827" customHeight="true" spans="1:2">
      <c r="A5827" s="72"/>
      <c r="B5827" s="76"/>
    </row>
    <row r="5828" customHeight="true" spans="1:2">
      <c r="A5828" s="72"/>
      <c r="B5828" s="76"/>
    </row>
    <row r="5829" customHeight="true" spans="1:2">
      <c r="A5829" s="72"/>
      <c r="B5829" s="76"/>
    </row>
    <row r="5830" customHeight="true" spans="1:2">
      <c r="A5830" s="72"/>
      <c r="B5830" s="76"/>
    </row>
    <row r="5831" customHeight="true" spans="1:2">
      <c r="A5831" s="72"/>
      <c r="B5831" s="76"/>
    </row>
    <row r="5832" customHeight="true" spans="1:2">
      <c r="A5832" s="72"/>
      <c r="B5832" s="76"/>
    </row>
    <row r="5833" customHeight="true" spans="1:2">
      <c r="A5833" s="72"/>
      <c r="B5833" s="76"/>
    </row>
    <row r="5834" customHeight="true" spans="1:2">
      <c r="A5834" s="72"/>
      <c r="B5834" s="76"/>
    </row>
    <row r="5835" customHeight="true" spans="1:2">
      <c r="A5835" s="72"/>
      <c r="B5835" s="76"/>
    </row>
    <row r="5836" customHeight="true" spans="1:2">
      <c r="A5836" s="72"/>
      <c r="B5836" s="76"/>
    </row>
    <row r="5837" customHeight="true" spans="1:2">
      <c r="A5837" s="72"/>
      <c r="B5837" s="76"/>
    </row>
    <row r="5838" customHeight="true" spans="1:2">
      <c r="A5838" s="72"/>
      <c r="B5838" s="76"/>
    </row>
    <row r="5839" customHeight="true" spans="1:2">
      <c r="A5839" s="72"/>
      <c r="B5839" s="76"/>
    </row>
    <row r="5840" customHeight="true" spans="1:2">
      <c r="A5840" s="72"/>
      <c r="B5840" s="76"/>
    </row>
    <row r="5841" customHeight="true" spans="1:2">
      <c r="A5841" s="72"/>
      <c r="B5841" s="76"/>
    </row>
    <row r="5842" customHeight="true" spans="1:2">
      <c r="A5842" s="72"/>
      <c r="B5842" s="76"/>
    </row>
    <row r="5843" customHeight="true" spans="1:2">
      <c r="A5843" s="72"/>
      <c r="B5843" s="76"/>
    </row>
    <row r="5844" customHeight="true" spans="1:2">
      <c r="A5844" s="72"/>
      <c r="B5844" s="76"/>
    </row>
    <row r="5845" customHeight="true" spans="1:2">
      <c r="A5845" s="72"/>
      <c r="B5845" s="76"/>
    </row>
    <row r="5846" customHeight="true" spans="1:2">
      <c r="A5846" s="72"/>
      <c r="B5846" s="76"/>
    </row>
    <row r="5847" customHeight="true" spans="1:2">
      <c r="A5847" s="72"/>
      <c r="B5847" s="76"/>
    </row>
    <row r="5848" customHeight="true" spans="1:2">
      <c r="A5848" s="72"/>
      <c r="B5848" s="76"/>
    </row>
    <row r="5849" customHeight="true" spans="1:2">
      <c r="A5849" s="72"/>
      <c r="B5849" s="76"/>
    </row>
    <row r="5850" customHeight="true" spans="1:2">
      <c r="A5850" s="72"/>
      <c r="B5850" s="76"/>
    </row>
    <row r="5851" customHeight="true" spans="1:2">
      <c r="A5851" s="72"/>
      <c r="B5851" s="76"/>
    </row>
    <row r="5852" customHeight="true" spans="1:2">
      <c r="A5852" s="72"/>
      <c r="B5852" s="76"/>
    </row>
    <row r="5853" customHeight="true" spans="1:2">
      <c r="A5853" s="72"/>
      <c r="B5853" s="76"/>
    </row>
    <row r="5854" customHeight="true" spans="1:2">
      <c r="A5854" s="72"/>
      <c r="B5854" s="76"/>
    </row>
    <row r="5855" customHeight="true" spans="1:2">
      <c r="A5855" s="72"/>
      <c r="B5855" s="76"/>
    </row>
    <row r="5856" customHeight="true" spans="1:2">
      <c r="A5856" s="72"/>
      <c r="B5856" s="76"/>
    </row>
    <row r="5857" customHeight="true" spans="1:2">
      <c r="A5857" s="72"/>
      <c r="B5857" s="76"/>
    </row>
    <row r="5858" customHeight="true" spans="1:2">
      <c r="A5858" s="72"/>
      <c r="B5858" s="76"/>
    </row>
    <row r="5859" customHeight="true" spans="1:2">
      <c r="A5859" s="72"/>
      <c r="B5859" s="76"/>
    </row>
    <row r="5860" customHeight="true" spans="1:2">
      <c r="A5860" s="72"/>
      <c r="B5860" s="76"/>
    </row>
    <row r="5861" customHeight="true" spans="1:2">
      <c r="A5861" s="72"/>
      <c r="B5861" s="76"/>
    </row>
    <row r="5862" customHeight="true" spans="1:2">
      <c r="A5862" s="72"/>
      <c r="B5862" s="76"/>
    </row>
    <row r="5863" customHeight="true" spans="1:2">
      <c r="A5863" s="72"/>
      <c r="B5863" s="76"/>
    </row>
    <row r="5864" customHeight="true" spans="1:2">
      <c r="A5864" s="72"/>
      <c r="B5864" s="76"/>
    </row>
    <row r="5865" customHeight="true" spans="1:2">
      <c r="A5865" s="72"/>
      <c r="B5865" s="76"/>
    </row>
    <row r="5866" customHeight="true" spans="1:2">
      <c r="A5866" s="72"/>
      <c r="B5866" s="76"/>
    </row>
    <row r="5867" customHeight="true" spans="1:2">
      <c r="A5867" s="72"/>
      <c r="B5867" s="76"/>
    </row>
    <row r="5868" customHeight="true" spans="1:2">
      <c r="A5868" s="72"/>
      <c r="B5868" s="76"/>
    </row>
    <row r="5869" customHeight="true" spans="1:2">
      <c r="A5869" s="72"/>
      <c r="B5869" s="76"/>
    </row>
    <row r="5870" customHeight="true" spans="1:2">
      <c r="A5870" s="72"/>
      <c r="B5870" s="76"/>
    </row>
    <row r="5871" customHeight="true" spans="1:2">
      <c r="A5871" s="72"/>
      <c r="B5871" s="76"/>
    </row>
    <row r="5872" customHeight="true" spans="1:2">
      <c r="A5872" s="72"/>
      <c r="B5872" s="76"/>
    </row>
    <row r="5873" customHeight="true" spans="1:2">
      <c r="A5873" s="72"/>
      <c r="B5873" s="76"/>
    </row>
    <row r="5874" customHeight="true" spans="1:2">
      <c r="A5874" s="72"/>
      <c r="B5874" s="76"/>
    </row>
    <row r="5875" customHeight="true" spans="1:2">
      <c r="A5875" s="72"/>
      <c r="B5875" s="76"/>
    </row>
    <row r="5876" customHeight="true" spans="1:2">
      <c r="A5876" s="72"/>
      <c r="B5876" s="76"/>
    </row>
    <row r="5877" customHeight="true" spans="1:2">
      <c r="A5877" s="72"/>
      <c r="B5877" s="76"/>
    </row>
    <row r="5878" customHeight="true" spans="1:2">
      <c r="A5878" s="72"/>
      <c r="B5878" s="76"/>
    </row>
    <row r="5879" customHeight="true" spans="1:2">
      <c r="A5879" s="72"/>
      <c r="B5879" s="76"/>
    </row>
    <row r="5880" customHeight="true" spans="1:2">
      <c r="A5880" s="72"/>
      <c r="B5880" s="76"/>
    </row>
    <row r="5881" customHeight="true" spans="1:2">
      <c r="A5881" s="72"/>
      <c r="B5881" s="76"/>
    </row>
    <row r="5882" customHeight="true" spans="1:2">
      <c r="A5882" s="72"/>
      <c r="B5882" s="76"/>
    </row>
    <row r="5883" customHeight="true" spans="1:2">
      <c r="A5883" s="72"/>
      <c r="B5883" s="76"/>
    </row>
    <row r="5884" customHeight="true" spans="1:2">
      <c r="A5884" s="72"/>
      <c r="B5884" s="76"/>
    </row>
    <row r="5885" customHeight="true" spans="1:2">
      <c r="A5885" s="72"/>
      <c r="B5885" s="76"/>
    </row>
    <row r="5886" customHeight="true" spans="1:2">
      <c r="A5886" s="72"/>
      <c r="B5886" s="76"/>
    </row>
    <row r="5887" customHeight="true" spans="1:2">
      <c r="A5887" s="72"/>
      <c r="B5887" s="76"/>
    </row>
    <row r="5888" customHeight="true" spans="1:2">
      <c r="A5888" s="72"/>
      <c r="B5888" s="76"/>
    </row>
    <row r="5889" customHeight="true" spans="1:2">
      <c r="A5889" s="72"/>
      <c r="B5889" s="76"/>
    </row>
    <row r="5890" customHeight="true" spans="1:2">
      <c r="A5890" s="72"/>
      <c r="B5890" s="76"/>
    </row>
    <row r="5891" customHeight="true" spans="1:2">
      <c r="A5891" s="72"/>
      <c r="B5891" s="76"/>
    </row>
    <row r="5892" customHeight="true" spans="1:2">
      <c r="A5892" s="72"/>
      <c r="B5892" s="76"/>
    </row>
    <row r="5893" customHeight="true" spans="1:2">
      <c r="A5893" s="72"/>
      <c r="B5893" s="76"/>
    </row>
    <row r="5894" customHeight="true" spans="1:2">
      <c r="A5894" s="72"/>
      <c r="B5894" s="76"/>
    </row>
    <row r="5895" customHeight="true" spans="1:2">
      <c r="A5895" s="72"/>
      <c r="B5895" s="76"/>
    </row>
    <row r="5896" customHeight="true" spans="1:2">
      <c r="A5896" s="72"/>
      <c r="B5896" s="76"/>
    </row>
    <row r="5897" customHeight="true" spans="1:2">
      <c r="A5897" s="72"/>
      <c r="B5897" s="76"/>
    </row>
    <row r="5898" customHeight="true" spans="1:2">
      <c r="A5898" s="72"/>
      <c r="B5898" s="76"/>
    </row>
    <row r="5899" customHeight="true" spans="1:2">
      <c r="A5899" s="72"/>
      <c r="B5899" s="76"/>
    </row>
    <row r="5900" customHeight="true" spans="1:2">
      <c r="A5900" s="72"/>
      <c r="B5900" s="76"/>
    </row>
    <row r="5901" customHeight="true" spans="1:2">
      <c r="A5901" s="72"/>
      <c r="B5901" s="76"/>
    </row>
    <row r="5902" customHeight="true" spans="1:2">
      <c r="A5902" s="72"/>
      <c r="B5902" s="76"/>
    </row>
    <row r="5903" customHeight="true" spans="1:2">
      <c r="A5903" s="72"/>
      <c r="B5903" s="76"/>
    </row>
    <row r="5904" customHeight="true" spans="1:2">
      <c r="A5904" s="72"/>
      <c r="B5904" s="76"/>
    </row>
    <row r="5905" customHeight="true" spans="1:2">
      <c r="A5905" s="72"/>
      <c r="B5905" s="76"/>
    </row>
    <row r="5906" customHeight="true" spans="1:2">
      <c r="A5906" s="72"/>
      <c r="B5906" s="76"/>
    </row>
    <row r="5907" customHeight="true" spans="1:2">
      <c r="A5907" s="72"/>
      <c r="B5907" s="76"/>
    </row>
    <row r="5908" customHeight="true" spans="1:2">
      <c r="A5908" s="72"/>
      <c r="B5908" s="76"/>
    </row>
    <row r="5909" customHeight="true" spans="1:2">
      <c r="A5909" s="72"/>
      <c r="B5909" s="76"/>
    </row>
    <row r="5910" customHeight="true" spans="1:2">
      <c r="A5910" s="72"/>
      <c r="B5910" s="76"/>
    </row>
    <row r="5911" customHeight="true" spans="1:2">
      <c r="A5911" s="72"/>
      <c r="B5911" s="76"/>
    </row>
    <row r="5912" customHeight="true" spans="1:2">
      <c r="A5912" s="72"/>
      <c r="B5912" s="76"/>
    </row>
    <row r="5913" customHeight="true" spans="1:2">
      <c r="A5913" s="72"/>
      <c r="B5913" s="76"/>
    </row>
    <row r="5914" customHeight="true" spans="1:2">
      <c r="A5914" s="72"/>
      <c r="B5914" s="76"/>
    </row>
    <row r="5915" customHeight="true" spans="1:2">
      <c r="A5915" s="72"/>
      <c r="B5915" s="76"/>
    </row>
    <row r="5916" customHeight="true" spans="1:2">
      <c r="A5916" s="72"/>
      <c r="B5916" s="76"/>
    </row>
    <row r="5917" customHeight="true" spans="1:2">
      <c r="A5917" s="72"/>
      <c r="B5917" s="76"/>
    </row>
    <row r="5918" customHeight="true" spans="1:2">
      <c r="A5918" s="72"/>
      <c r="B5918" s="76"/>
    </row>
    <row r="5919" customHeight="true" spans="1:2">
      <c r="A5919" s="72"/>
      <c r="B5919" s="76"/>
    </row>
    <row r="5920" customHeight="true" spans="1:2">
      <c r="A5920" s="72"/>
      <c r="B5920" s="76"/>
    </row>
    <row r="5921" customHeight="true" spans="1:2">
      <c r="A5921" s="72"/>
      <c r="B5921" s="76"/>
    </row>
    <row r="5922" customHeight="true" spans="1:2">
      <c r="A5922" s="72"/>
      <c r="B5922" s="76"/>
    </row>
    <row r="5923" customHeight="true" spans="1:2">
      <c r="A5923" s="72"/>
      <c r="B5923" s="76"/>
    </row>
    <row r="5924" customHeight="true" spans="1:2">
      <c r="A5924" s="72"/>
      <c r="B5924" s="76"/>
    </row>
    <row r="5925" customHeight="true" spans="1:2">
      <c r="A5925" s="72"/>
      <c r="B5925" s="76"/>
    </row>
    <row r="5926" customHeight="true" spans="1:2">
      <c r="A5926" s="72"/>
      <c r="B5926" s="76"/>
    </row>
    <row r="5927" customHeight="true" spans="1:2">
      <c r="A5927" s="72"/>
      <c r="B5927" s="76"/>
    </row>
    <row r="5928" customHeight="true" spans="1:2">
      <c r="A5928" s="72"/>
      <c r="B5928" s="76"/>
    </row>
    <row r="5929" customHeight="true" spans="1:2">
      <c r="A5929" s="72"/>
      <c r="B5929" s="76"/>
    </row>
    <row r="5930" customHeight="true" spans="1:2">
      <c r="A5930" s="72"/>
      <c r="B5930" s="76"/>
    </row>
    <row r="5931" customHeight="true" spans="1:2">
      <c r="A5931" s="72"/>
      <c r="B5931" s="76"/>
    </row>
    <row r="5932" customHeight="true" spans="1:2">
      <c r="A5932" s="72"/>
      <c r="B5932" s="76"/>
    </row>
    <row r="5933" customHeight="true" spans="1:2">
      <c r="A5933" s="72"/>
      <c r="B5933" s="76"/>
    </row>
    <row r="5934" customHeight="true" spans="1:2">
      <c r="A5934" s="72"/>
      <c r="B5934" s="76"/>
    </row>
    <row r="5935" customHeight="true" spans="1:2">
      <c r="A5935" s="72"/>
      <c r="B5935" s="76"/>
    </row>
    <row r="5936" customHeight="true" spans="1:2">
      <c r="A5936" s="72"/>
      <c r="B5936" s="76"/>
    </row>
    <row r="5937" customHeight="true" spans="1:2">
      <c r="A5937" s="72"/>
      <c r="B5937" s="76"/>
    </row>
    <row r="5938" customHeight="true" spans="1:2">
      <c r="A5938" s="72"/>
      <c r="B5938" s="76"/>
    </row>
    <row r="5939" customHeight="true" spans="1:2">
      <c r="A5939" s="72"/>
      <c r="B5939" s="76"/>
    </row>
    <row r="5940" customHeight="true" spans="1:2">
      <c r="A5940" s="72"/>
      <c r="B5940" s="76"/>
    </row>
    <row r="5941" customHeight="true" spans="1:2">
      <c r="A5941" s="72"/>
      <c r="B5941" s="76"/>
    </row>
    <row r="5942" customHeight="true" spans="1:2">
      <c r="A5942" s="72"/>
      <c r="B5942" s="76"/>
    </row>
    <row r="5943" customHeight="true" spans="1:2">
      <c r="A5943" s="72"/>
      <c r="B5943" s="76"/>
    </row>
    <row r="5944" customHeight="true" spans="1:2">
      <c r="A5944" s="72"/>
      <c r="B5944" s="76"/>
    </row>
    <row r="5945" customHeight="true" spans="1:2">
      <c r="A5945" s="72"/>
      <c r="B5945" s="76"/>
    </row>
    <row r="5946" customHeight="true" spans="1:2">
      <c r="A5946" s="72"/>
      <c r="B5946" s="76"/>
    </row>
    <row r="5947" customHeight="true" spans="1:2">
      <c r="A5947" s="72"/>
      <c r="B5947" s="76"/>
    </row>
    <row r="5948" customHeight="true" spans="1:2">
      <c r="A5948" s="72"/>
      <c r="B5948" s="76"/>
    </row>
    <row r="5949" customHeight="true" spans="1:2">
      <c r="A5949" s="72"/>
      <c r="B5949" s="76"/>
    </row>
    <row r="5950" customHeight="true" spans="1:2">
      <c r="A5950" s="72"/>
      <c r="B5950" s="76"/>
    </row>
    <row r="5951" customHeight="true" spans="1:2">
      <c r="A5951" s="72"/>
      <c r="B5951" s="76"/>
    </row>
    <row r="5952" customHeight="true" spans="1:2">
      <c r="A5952" s="72"/>
      <c r="B5952" s="76"/>
    </row>
    <row r="5953" customHeight="true" spans="1:2">
      <c r="A5953" s="72"/>
      <c r="B5953" s="76"/>
    </row>
    <row r="5954" customHeight="true" spans="1:2">
      <c r="A5954" s="72"/>
      <c r="B5954" s="76"/>
    </row>
    <row r="5955" customHeight="true" spans="1:2">
      <c r="A5955" s="72"/>
      <c r="B5955" s="76"/>
    </row>
    <row r="5956" customHeight="true" spans="1:2">
      <c r="A5956" s="72"/>
      <c r="B5956" s="76"/>
    </row>
    <row r="5957" customHeight="true" spans="1:2">
      <c r="A5957" s="72"/>
      <c r="B5957" s="76"/>
    </row>
    <row r="5958" customHeight="true" spans="1:2">
      <c r="A5958" s="72"/>
      <c r="B5958" s="76"/>
    </row>
    <row r="5959" customHeight="true" spans="1:2">
      <c r="A5959" s="72"/>
      <c r="B5959" s="76"/>
    </row>
    <row r="5960" customHeight="true" spans="1:2">
      <c r="A5960" s="72"/>
      <c r="B5960" s="76"/>
    </row>
    <row r="5961" customHeight="true" spans="1:2">
      <c r="A5961" s="72"/>
      <c r="B5961" s="76"/>
    </row>
    <row r="5962" customHeight="true" spans="1:2">
      <c r="A5962" s="72"/>
      <c r="B5962" s="76"/>
    </row>
    <row r="5963" customHeight="true" spans="1:2">
      <c r="A5963" s="72"/>
      <c r="B5963" s="76"/>
    </row>
    <row r="5964" customHeight="true" spans="1:2">
      <c r="A5964" s="72"/>
      <c r="B5964" s="76"/>
    </row>
    <row r="5965" customHeight="true" spans="1:2">
      <c r="A5965" s="72"/>
      <c r="B5965" s="76"/>
    </row>
    <row r="5966" customHeight="true" spans="1:2">
      <c r="A5966" s="72"/>
      <c r="B5966" s="76"/>
    </row>
    <row r="5967" customHeight="true" spans="1:2">
      <c r="A5967" s="72"/>
      <c r="B5967" s="76"/>
    </row>
    <row r="5968" customHeight="true" spans="1:2">
      <c r="A5968" s="72"/>
      <c r="B5968" s="76"/>
    </row>
    <row r="5969" customHeight="true" spans="1:2">
      <c r="A5969" s="72"/>
      <c r="B5969" s="76"/>
    </row>
    <row r="5970" customHeight="true" spans="1:2">
      <c r="A5970" s="72"/>
      <c r="B5970" s="76"/>
    </row>
    <row r="5971" customHeight="true" spans="1:2">
      <c r="A5971" s="72"/>
      <c r="B5971" s="76"/>
    </row>
    <row r="5972" customHeight="true" spans="1:2">
      <c r="A5972" s="72"/>
      <c r="B5972" s="76"/>
    </row>
    <row r="5973" customHeight="true" spans="1:2">
      <c r="A5973" s="72"/>
      <c r="B5973" s="76"/>
    </row>
    <row r="5974" customHeight="true" spans="1:2">
      <c r="A5974" s="72"/>
      <c r="B5974" s="76"/>
    </row>
    <row r="5975" customHeight="true" spans="1:2">
      <c r="A5975" s="72"/>
      <c r="B5975" s="76"/>
    </row>
    <row r="5976" customHeight="true" spans="1:2">
      <c r="A5976" s="72"/>
      <c r="B5976" s="76"/>
    </row>
    <row r="5977" customHeight="true" spans="1:2">
      <c r="A5977" s="72"/>
      <c r="B5977" s="76"/>
    </row>
    <row r="5978" customHeight="true" spans="1:2">
      <c r="A5978" s="72"/>
      <c r="B5978" s="76"/>
    </row>
    <row r="5979" customHeight="true" spans="1:2">
      <c r="A5979" s="72"/>
      <c r="B5979" s="76"/>
    </row>
    <row r="5980" customHeight="true" spans="1:2">
      <c r="A5980" s="72"/>
      <c r="B5980" s="76"/>
    </row>
    <row r="5981" customHeight="true" spans="1:2">
      <c r="A5981" s="72"/>
      <c r="B5981" s="76"/>
    </row>
    <row r="5982" customHeight="true" spans="1:2">
      <c r="A5982" s="72"/>
      <c r="B5982" s="76"/>
    </row>
    <row r="5983" customHeight="true" spans="1:2">
      <c r="A5983" s="72"/>
      <c r="B5983" s="76"/>
    </row>
    <row r="5984" customHeight="true" spans="1:2">
      <c r="A5984" s="72"/>
      <c r="B5984" s="76"/>
    </row>
    <row r="5985" customHeight="true" spans="1:2">
      <c r="A5985" s="72"/>
      <c r="B5985" s="76"/>
    </row>
    <row r="5986" customHeight="true" spans="1:2">
      <c r="A5986" s="72"/>
      <c r="B5986" s="76"/>
    </row>
    <row r="5987" customHeight="true" spans="1:2">
      <c r="A5987" s="72"/>
      <c r="B5987" s="76"/>
    </row>
    <row r="5988" customHeight="true" spans="1:2">
      <c r="A5988" s="72"/>
      <c r="B5988" s="76"/>
    </row>
    <row r="5989" customHeight="true" spans="1:2">
      <c r="A5989" s="72"/>
      <c r="B5989" s="76"/>
    </row>
    <row r="5990" customHeight="true" spans="1:2">
      <c r="A5990" s="72"/>
      <c r="B5990" s="76"/>
    </row>
    <row r="5991" customHeight="true" spans="1:2">
      <c r="A5991" s="72"/>
      <c r="B5991" s="76"/>
    </row>
    <row r="5992" customHeight="true" spans="1:2">
      <c r="A5992" s="72"/>
      <c r="B5992" s="76"/>
    </row>
    <row r="5993" customHeight="true" spans="1:2">
      <c r="A5993" s="72"/>
      <c r="B5993" s="76"/>
    </row>
    <row r="5994" customHeight="true" spans="1:2">
      <c r="A5994" s="72"/>
      <c r="B5994" s="76"/>
    </row>
    <row r="5995" customHeight="true" spans="1:2">
      <c r="A5995" s="72"/>
      <c r="B5995" s="76"/>
    </row>
    <row r="5996" customHeight="true" spans="1:2">
      <c r="A5996" s="72"/>
      <c r="B5996" s="76"/>
    </row>
    <row r="5997" customHeight="true" spans="1:2">
      <c r="A5997" s="72"/>
      <c r="B5997" s="76"/>
    </row>
    <row r="5998" customHeight="true" spans="1:2">
      <c r="A5998" s="72"/>
      <c r="B5998" s="76"/>
    </row>
    <row r="5999" customHeight="true" spans="1:2">
      <c r="A5999" s="72"/>
      <c r="B5999" s="76"/>
    </row>
    <row r="6000" customHeight="true" spans="1:2">
      <c r="A6000" s="72"/>
      <c r="B6000" s="76"/>
    </row>
    <row r="6001" customHeight="true" spans="1:2">
      <c r="A6001" s="72"/>
      <c r="B6001" s="76"/>
    </row>
    <row r="6002" customHeight="true" spans="1:2">
      <c r="A6002" s="72"/>
      <c r="B6002" s="76"/>
    </row>
    <row r="6003" customHeight="true" spans="1:2">
      <c r="A6003" s="72"/>
      <c r="B6003" s="76"/>
    </row>
    <row r="6004" customHeight="true" spans="1:2">
      <c r="A6004" s="72"/>
      <c r="B6004" s="76"/>
    </row>
    <row r="6005" customHeight="true" spans="1:2">
      <c r="A6005" s="72"/>
      <c r="B6005" s="76"/>
    </row>
    <row r="6006" customHeight="true" spans="1:2">
      <c r="A6006" s="72"/>
      <c r="B6006" s="76"/>
    </row>
    <row r="6007" customHeight="true" spans="1:2">
      <c r="A6007" s="72"/>
      <c r="B6007" s="76"/>
    </row>
    <row r="6008" customHeight="true" spans="1:2">
      <c r="A6008" s="72"/>
      <c r="B6008" s="76"/>
    </row>
    <row r="6009" customHeight="true" spans="1:2">
      <c r="A6009" s="72"/>
      <c r="B6009" s="76"/>
    </row>
    <row r="6010" customHeight="true" spans="1:2">
      <c r="A6010" s="72"/>
      <c r="B6010" s="76"/>
    </row>
    <row r="6011" customHeight="true" spans="1:2">
      <c r="A6011" s="72"/>
      <c r="B6011" s="76"/>
    </row>
    <row r="6012" customHeight="true" spans="1:2">
      <c r="A6012" s="72"/>
      <c r="B6012" s="76"/>
    </row>
    <row r="6013" customHeight="true" spans="1:2">
      <c r="A6013" s="72"/>
      <c r="B6013" s="76"/>
    </row>
    <row r="6014" customHeight="true" spans="1:2">
      <c r="A6014" s="72"/>
      <c r="B6014" s="76"/>
    </row>
    <row r="6015" customHeight="true" spans="1:2">
      <c r="A6015" s="72"/>
      <c r="B6015" s="76"/>
    </row>
    <row r="6016" customHeight="true" spans="1:2">
      <c r="A6016" s="72"/>
      <c r="B6016" s="76"/>
    </row>
    <row r="6017" customHeight="true" spans="1:2">
      <c r="A6017" s="72"/>
      <c r="B6017" s="76"/>
    </row>
    <row r="6018" customHeight="true" spans="1:2">
      <c r="A6018" s="72"/>
      <c r="B6018" s="76"/>
    </row>
    <row r="6019" customHeight="true" spans="1:2">
      <c r="A6019" s="72"/>
      <c r="B6019" s="76"/>
    </row>
    <row r="6020" customHeight="true" spans="1:2">
      <c r="A6020" s="72"/>
      <c r="B6020" s="76"/>
    </row>
    <row r="6021" customHeight="true" spans="1:2">
      <c r="A6021" s="72"/>
      <c r="B6021" s="76"/>
    </row>
    <row r="6022" customHeight="true" spans="1:2">
      <c r="A6022" s="72"/>
      <c r="B6022" s="76"/>
    </row>
    <row r="6023" customHeight="true" spans="1:2">
      <c r="A6023" s="72"/>
      <c r="B6023" s="76"/>
    </row>
    <row r="6024" customHeight="true" spans="1:2">
      <c r="A6024" s="72"/>
      <c r="B6024" s="76"/>
    </row>
    <row r="6025" customHeight="true" spans="1:2">
      <c r="A6025" s="72"/>
      <c r="B6025" s="76"/>
    </row>
    <row r="6026" customHeight="true" spans="1:2">
      <c r="A6026" s="72"/>
      <c r="B6026" s="76"/>
    </row>
    <row r="6027" customHeight="true" spans="1:2">
      <c r="A6027" s="72"/>
      <c r="B6027" s="76"/>
    </row>
    <row r="6028" customHeight="true" spans="1:2">
      <c r="A6028" s="72"/>
      <c r="B6028" s="76"/>
    </row>
    <row r="6029" customHeight="true" spans="1:2">
      <c r="A6029" s="72"/>
      <c r="B6029" s="76"/>
    </row>
    <row r="6030" customHeight="true" spans="1:2">
      <c r="A6030" s="72"/>
      <c r="B6030" s="76"/>
    </row>
    <row r="6031" customHeight="true" spans="1:2">
      <c r="A6031" s="72"/>
      <c r="B6031" s="76"/>
    </row>
    <row r="6032" customHeight="true" spans="1:2">
      <c r="A6032" s="72"/>
      <c r="B6032" s="76"/>
    </row>
    <row r="6033" customHeight="true" spans="1:2">
      <c r="A6033" s="72"/>
      <c r="B6033" s="76"/>
    </row>
    <row r="6034" customHeight="true" spans="1:2">
      <c r="A6034" s="72"/>
      <c r="B6034" s="76"/>
    </row>
    <row r="6035" customHeight="true" spans="1:2">
      <c r="A6035" s="72"/>
      <c r="B6035" s="76"/>
    </row>
    <row r="6036" customHeight="true" spans="1:2">
      <c r="A6036" s="72"/>
      <c r="B6036" s="76"/>
    </row>
    <row r="6037" customHeight="true" spans="1:2">
      <c r="A6037" s="72"/>
      <c r="B6037" s="76"/>
    </row>
    <row r="6038" customHeight="true" spans="1:2">
      <c r="A6038" s="72"/>
      <c r="B6038" s="76"/>
    </row>
    <row r="6039" customHeight="true" spans="1:2">
      <c r="A6039" s="72"/>
      <c r="B6039" s="76"/>
    </row>
    <row r="6040" customHeight="true" spans="1:2">
      <c r="A6040" s="72"/>
      <c r="B6040" s="76"/>
    </row>
    <row r="6041" customHeight="true" spans="1:2">
      <c r="A6041" s="72"/>
      <c r="B6041" s="76"/>
    </row>
    <row r="6042" customHeight="true" spans="1:2">
      <c r="A6042" s="72"/>
      <c r="B6042" s="76"/>
    </row>
    <row r="6043" customHeight="true" spans="1:2">
      <c r="A6043" s="72"/>
      <c r="B6043" s="76"/>
    </row>
    <row r="6044" customHeight="true" spans="1:2">
      <c r="A6044" s="72"/>
      <c r="B6044" s="76"/>
    </row>
    <row r="6045" customHeight="true" spans="1:2">
      <c r="A6045" s="72"/>
      <c r="B6045" s="76"/>
    </row>
    <row r="6046" customHeight="true" spans="1:2">
      <c r="A6046" s="72"/>
      <c r="B6046" s="76"/>
    </row>
    <row r="6047" customHeight="true" spans="1:2">
      <c r="A6047" s="72"/>
      <c r="B6047" s="76"/>
    </row>
    <row r="6048" customHeight="true" spans="1:2">
      <c r="A6048" s="72"/>
      <c r="B6048" s="76"/>
    </row>
    <row r="6049" customHeight="true" spans="1:2">
      <c r="A6049" s="72"/>
      <c r="B6049" s="76"/>
    </row>
    <row r="6050" customHeight="true" spans="1:2">
      <c r="A6050" s="72"/>
      <c r="B6050" s="76"/>
    </row>
    <row r="6051" customHeight="true" spans="1:2">
      <c r="A6051" s="72"/>
      <c r="B6051" s="76"/>
    </row>
    <row r="6052" customHeight="true" spans="1:2">
      <c r="A6052" s="72"/>
      <c r="B6052" s="76"/>
    </row>
    <row r="6053" customHeight="true" spans="1:2">
      <c r="A6053" s="72"/>
      <c r="B6053" s="76"/>
    </row>
    <row r="6054" customHeight="true" spans="1:2">
      <c r="A6054" s="72"/>
      <c r="B6054" s="76"/>
    </row>
    <row r="6055" customHeight="true" spans="1:2">
      <c r="A6055" s="72"/>
      <c r="B6055" s="76"/>
    </row>
    <row r="6056" customHeight="true" spans="1:2">
      <c r="A6056" s="72"/>
      <c r="B6056" s="76"/>
    </row>
    <row r="6057" customHeight="true" spans="1:2">
      <c r="A6057" s="72"/>
      <c r="B6057" s="76"/>
    </row>
    <row r="6058" customHeight="true" spans="1:2">
      <c r="A6058" s="72"/>
      <c r="B6058" s="76"/>
    </row>
    <row r="6059" customHeight="true" spans="1:2">
      <c r="A6059" s="72"/>
      <c r="B6059" s="76"/>
    </row>
    <row r="6060" customHeight="true" spans="1:2">
      <c r="A6060" s="72"/>
      <c r="B6060" s="76"/>
    </row>
    <row r="6061" customHeight="true" spans="1:2">
      <c r="A6061" s="72"/>
      <c r="B6061" s="76"/>
    </row>
    <row r="6062" customHeight="true" spans="1:2">
      <c r="A6062" s="72"/>
      <c r="B6062" s="76"/>
    </row>
    <row r="6063" customHeight="true" spans="1:2">
      <c r="A6063" s="72"/>
      <c r="B6063" s="76"/>
    </row>
    <row r="6064" customHeight="true" spans="1:2">
      <c r="A6064" s="72"/>
      <c r="B6064" s="76"/>
    </row>
    <row r="6065" customHeight="true" spans="1:2">
      <c r="A6065" s="72"/>
      <c r="B6065" s="76"/>
    </row>
    <row r="6066" customHeight="true" spans="1:2">
      <c r="A6066" s="72"/>
      <c r="B6066" s="76"/>
    </row>
    <row r="6067" customHeight="true" spans="1:2">
      <c r="A6067" s="72"/>
      <c r="B6067" s="76"/>
    </row>
    <row r="6068" customHeight="true" spans="1:2">
      <c r="A6068" s="72"/>
      <c r="B6068" s="76"/>
    </row>
    <row r="6069" customHeight="true" spans="1:2">
      <c r="A6069" s="72"/>
      <c r="B6069" s="76"/>
    </row>
    <row r="6070" customHeight="true" spans="1:2">
      <c r="A6070" s="72"/>
      <c r="B6070" s="76"/>
    </row>
    <row r="6071" customHeight="true" spans="1:2">
      <c r="A6071" s="72"/>
      <c r="B6071" s="76"/>
    </row>
    <row r="6072" customHeight="true" spans="1:2">
      <c r="A6072" s="72"/>
      <c r="B6072" s="76"/>
    </row>
    <row r="6073" customHeight="true" spans="1:2">
      <c r="A6073" s="72"/>
      <c r="B6073" s="76"/>
    </row>
    <row r="6074" customHeight="true" spans="1:2">
      <c r="A6074" s="72"/>
      <c r="B6074" s="76"/>
    </row>
    <row r="6075" customHeight="true" spans="1:2">
      <c r="A6075" s="72"/>
      <c r="B6075" s="76"/>
    </row>
    <row r="6076" customHeight="true" spans="1:2">
      <c r="A6076" s="72"/>
      <c r="B6076" s="76"/>
    </row>
    <row r="6077" customHeight="true" spans="1:2">
      <c r="A6077" s="72"/>
      <c r="B6077" s="76"/>
    </row>
    <row r="6078" customHeight="true" spans="1:2">
      <c r="A6078" s="72"/>
      <c r="B6078" s="76"/>
    </row>
    <row r="6079" customHeight="true" spans="1:2">
      <c r="A6079" s="72"/>
      <c r="B6079" s="76"/>
    </row>
    <row r="6080" customHeight="true" spans="1:2">
      <c r="A6080" s="72"/>
      <c r="B6080" s="76"/>
    </row>
    <row r="6081" customHeight="true" spans="1:2">
      <c r="A6081" s="72"/>
      <c r="B6081" s="76"/>
    </row>
    <row r="6082" customHeight="true" spans="1:2">
      <c r="A6082" s="72"/>
      <c r="B6082" s="76"/>
    </row>
    <row r="6083" customHeight="true" spans="1:2">
      <c r="A6083" s="72"/>
      <c r="B6083" s="76"/>
    </row>
    <row r="6084" customHeight="true" spans="1:2">
      <c r="A6084" s="72"/>
      <c r="B6084" s="76"/>
    </row>
    <row r="6085" customHeight="true" spans="1:2">
      <c r="A6085" s="72"/>
      <c r="B6085" s="76"/>
    </row>
    <row r="6086" customHeight="true" spans="1:2">
      <c r="A6086" s="72"/>
      <c r="B6086" s="76"/>
    </row>
    <row r="6087" customHeight="true" spans="1:2">
      <c r="A6087" s="72"/>
      <c r="B6087" s="76"/>
    </row>
    <row r="6088" customHeight="true" spans="1:2">
      <c r="A6088" s="72"/>
      <c r="B6088" s="76"/>
    </row>
    <row r="6089" customHeight="true" spans="1:2">
      <c r="A6089" s="72"/>
      <c r="B6089" s="76"/>
    </row>
    <row r="6090" customHeight="true" spans="1:2">
      <c r="A6090" s="72"/>
      <c r="B6090" s="76"/>
    </row>
    <row r="6091" customHeight="true" spans="1:2">
      <c r="A6091" s="72"/>
      <c r="B6091" s="76"/>
    </row>
    <row r="6092" customHeight="true" spans="1:2">
      <c r="A6092" s="72"/>
      <c r="B6092" s="76"/>
    </row>
    <row r="6093" customHeight="true" spans="1:2">
      <c r="A6093" s="72"/>
      <c r="B6093" s="76"/>
    </row>
    <row r="6094" customHeight="true" spans="1:2">
      <c r="A6094" s="72"/>
      <c r="B6094" s="76"/>
    </row>
    <row r="6095" customHeight="true" spans="1:2">
      <c r="A6095" s="72"/>
      <c r="B6095" s="76"/>
    </row>
    <row r="6096" customHeight="true" spans="1:2">
      <c r="A6096" s="72"/>
      <c r="B6096" s="76"/>
    </row>
    <row r="6097" customHeight="true" spans="1:2">
      <c r="A6097" s="72"/>
      <c r="B6097" s="76"/>
    </row>
    <row r="6098" customHeight="true" spans="1:2">
      <c r="A6098" s="72"/>
      <c r="B6098" s="76"/>
    </row>
    <row r="6099" customHeight="true" spans="1:2">
      <c r="A6099" s="72"/>
      <c r="B6099" s="76"/>
    </row>
    <row r="6100" customHeight="true" spans="1:2">
      <c r="A6100" s="72"/>
      <c r="B6100" s="76"/>
    </row>
    <row r="6101" customHeight="true" spans="1:2">
      <c r="A6101" s="72"/>
      <c r="B6101" s="76"/>
    </row>
    <row r="6102" customHeight="true" spans="1:2">
      <c r="A6102" s="72"/>
      <c r="B6102" s="76"/>
    </row>
    <row r="6103" customHeight="true" spans="1:2">
      <c r="A6103" s="72"/>
      <c r="B6103" s="76"/>
    </row>
    <row r="6104" customHeight="true" spans="1:2">
      <c r="A6104" s="72"/>
      <c r="B6104" s="76"/>
    </row>
    <row r="6105" customHeight="true" spans="1:2">
      <c r="A6105" s="72"/>
      <c r="B6105" s="76"/>
    </row>
    <row r="6106" customHeight="true" spans="1:2">
      <c r="A6106" s="72"/>
      <c r="B6106" s="76"/>
    </row>
    <row r="6107" customHeight="true" spans="1:2">
      <c r="A6107" s="72"/>
      <c r="B6107" s="76"/>
    </row>
    <row r="6108" customHeight="true" spans="1:2">
      <c r="A6108" s="72"/>
      <c r="B6108" s="76"/>
    </row>
    <row r="6109" customHeight="true" spans="1:2">
      <c r="A6109" s="72"/>
      <c r="B6109" s="76"/>
    </row>
    <row r="6110" customHeight="true" spans="1:2">
      <c r="A6110" s="72"/>
      <c r="B6110" s="76"/>
    </row>
    <row r="6111" customHeight="true" spans="1:2">
      <c r="A6111" s="72"/>
      <c r="B6111" s="76"/>
    </row>
    <row r="6112" customHeight="true" spans="1:2">
      <c r="A6112" s="72"/>
      <c r="B6112" s="76"/>
    </row>
    <row r="6113" customHeight="true" spans="1:2">
      <c r="A6113" s="72"/>
      <c r="B6113" s="76"/>
    </row>
    <row r="6114" customHeight="true" spans="1:2">
      <c r="A6114" s="72"/>
      <c r="B6114" s="76"/>
    </row>
    <row r="6115" customHeight="true" spans="1:2">
      <c r="A6115" s="72"/>
      <c r="B6115" s="76"/>
    </row>
    <row r="6116" customHeight="true" spans="1:2">
      <c r="A6116" s="72"/>
      <c r="B6116" s="76"/>
    </row>
    <row r="6117" customHeight="true" spans="1:2">
      <c r="A6117" s="72"/>
      <c r="B6117" s="76"/>
    </row>
    <row r="6118" customHeight="true" spans="1:2">
      <c r="A6118" s="72"/>
      <c r="B6118" s="76"/>
    </row>
    <row r="6119" customHeight="true" spans="1:2">
      <c r="A6119" s="72"/>
      <c r="B6119" s="76"/>
    </row>
    <row r="6120" customHeight="true" spans="1:2">
      <c r="A6120" s="72"/>
      <c r="B6120" s="76"/>
    </row>
    <row r="6121" customHeight="true" spans="1:2">
      <c r="A6121" s="72"/>
      <c r="B6121" s="76"/>
    </row>
    <row r="6122" customHeight="true" spans="1:2">
      <c r="A6122" s="72"/>
      <c r="B6122" s="76"/>
    </row>
    <row r="6123" customHeight="true" spans="1:2">
      <c r="A6123" s="72"/>
      <c r="B6123" s="76"/>
    </row>
    <row r="6124" customHeight="true" spans="1:2">
      <c r="A6124" s="72"/>
      <c r="B6124" s="76"/>
    </row>
    <row r="6125" customHeight="true" spans="1:2">
      <c r="A6125" s="72"/>
      <c r="B6125" s="76"/>
    </row>
    <row r="6126" customHeight="true" spans="1:2">
      <c r="A6126" s="72"/>
      <c r="B6126" s="76"/>
    </row>
    <row r="6127" customHeight="true" spans="1:2">
      <c r="A6127" s="72"/>
      <c r="B6127" s="76"/>
    </row>
    <row r="6128" customHeight="true" spans="1:2">
      <c r="A6128" s="72"/>
      <c r="B6128" s="76"/>
    </row>
    <row r="6129" customHeight="true" spans="1:2">
      <c r="A6129" s="72"/>
      <c r="B6129" s="76"/>
    </row>
    <row r="6130" customHeight="true" spans="1:2">
      <c r="A6130" s="72"/>
      <c r="B6130" s="76"/>
    </row>
    <row r="6131" customHeight="true" spans="1:2">
      <c r="A6131" s="72"/>
      <c r="B6131" s="76"/>
    </row>
    <row r="6132" customHeight="true" spans="1:2">
      <c r="A6132" s="72"/>
      <c r="B6132" s="76"/>
    </row>
    <row r="6133" customHeight="true" spans="1:2">
      <c r="A6133" s="72"/>
      <c r="B6133" s="76"/>
    </row>
    <row r="6134" customHeight="true" spans="1:2">
      <c r="A6134" s="72"/>
      <c r="B6134" s="76"/>
    </row>
    <row r="6135" customHeight="true" spans="1:2">
      <c r="A6135" s="72"/>
      <c r="B6135" s="76"/>
    </row>
    <row r="6136" customHeight="true" spans="1:2">
      <c r="A6136" s="72"/>
      <c r="B6136" s="76"/>
    </row>
    <row r="6137" customHeight="true" spans="1:2">
      <c r="A6137" s="72"/>
      <c r="B6137" s="76"/>
    </row>
    <row r="6138" customHeight="true" spans="1:2">
      <c r="A6138" s="72"/>
      <c r="B6138" s="76"/>
    </row>
    <row r="6139" customHeight="true" spans="1:2">
      <c r="A6139" s="72"/>
      <c r="B6139" s="76"/>
    </row>
    <row r="6140" customHeight="true" spans="1:2">
      <c r="A6140" s="72"/>
      <c r="B6140" s="76"/>
    </row>
    <row r="6141" customHeight="true" spans="1:2">
      <c r="A6141" s="72"/>
      <c r="B6141" s="76"/>
    </row>
    <row r="6142" customHeight="true" spans="1:2">
      <c r="A6142" s="72"/>
      <c r="B6142" s="76"/>
    </row>
    <row r="6143" customHeight="true" spans="1:2">
      <c r="A6143" s="72"/>
      <c r="B6143" s="76"/>
    </row>
    <row r="6144" customHeight="true" spans="1:2">
      <c r="A6144" s="72"/>
      <c r="B6144" s="76"/>
    </row>
    <row r="6145" customHeight="true" spans="1:2">
      <c r="A6145" s="72"/>
      <c r="B6145" s="76"/>
    </row>
    <row r="6146" customHeight="true" spans="1:2">
      <c r="A6146" s="72"/>
      <c r="B6146" s="76"/>
    </row>
    <row r="6147" customHeight="true" spans="1:2">
      <c r="A6147" s="72"/>
      <c r="B6147" s="76"/>
    </row>
    <row r="6148" customHeight="true" spans="1:2">
      <c r="A6148" s="72"/>
      <c r="B6148" s="76"/>
    </row>
    <row r="6149" customHeight="true" spans="1:2">
      <c r="A6149" s="72"/>
      <c r="B6149" s="76"/>
    </row>
    <row r="6150" customHeight="true" spans="1:2">
      <c r="A6150" s="72"/>
      <c r="B6150" s="76"/>
    </row>
    <row r="6151" customHeight="true" spans="1:2">
      <c r="A6151" s="72"/>
      <c r="B6151" s="76"/>
    </row>
    <row r="6152" customHeight="true" spans="1:2">
      <c r="A6152" s="72"/>
      <c r="B6152" s="76"/>
    </row>
    <row r="6153" customHeight="true" spans="1:2">
      <c r="A6153" s="72"/>
      <c r="B6153" s="76"/>
    </row>
    <row r="6154" customHeight="true" spans="1:2">
      <c r="A6154" s="72"/>
      <c r="B6154" s="76"/>
    </row>
    <row r="6155" customHeight="true" spans="1:2">
      <c r="A6155" s="72"/>
      <c r="B6155" s="76"/>
    </row>
    <row r="6156" customHeight="true" spans="1:2">
      <c r="A6156" s="72"/>
      <c r="B6156" s="76"/>
    </row>
    <row r="6157" customHeight="true" spans="1:2">
      <c r="A6157" s="72"/>
      <c r="B6157" s="76"/>
    </row>
    <row r="6158" customHeight="true" spans="1:2">
      <c r="A6158" s="72"/>
      <c r="B6158" s="76"/>
    </row>
    <row r="6159" customHeight="true" spans="1:2">
      <c r="A6159" s="72"/>
      <c r="B6159" s="76"/>
    </row>
    <row r="6160" customHeight="true" spans="1:2">
      <c r="A6160" s="72"/>
      <c r="B6160" s="76"/>
    </row>
    <row r="6161" customHeight="true" spans="1:2">
      <c r="A6161" s="72"/>
      <c r="B6161" s="76"/>
    </row>
    <row r="6162" customHeight="true" spans="1:2">
      <c r="A6162" s="72"/>
      <c r="B6162" s="76"/>
    </row>
    <row r="6163" customHeight="true" spans="1:2">
      <c r="A6163" s="72"/>
      <c r="B6163" s="76"/>
    </row>
    <row r="6164" customHeight="true" spans="1:2">
      <c r="A6164" s="72"/>
      <c r="B6164" s="76"/>
    </row>
    <row r="6165" customHeight="true" spans="1:2">
      <c r="A6165" s="72"/>
      <c r="B6165" s="76"/>
    </row>
    <row r="6166" customHeight="true" spans="1:2">
      <c r="A6166" s="72"/>
      <c r="B6166" s="76"/>
    </row>
    <row r="6167" customHeight="true" spans="1:2">
      <c r="A6167" s="72"/>
      <c r="B6167" s="76"/>
    </row>
    <row r="6168" customHeight="true" spans="1:2">
      <c r="A6168" s="72"/>
      <c r="B6168" s="76"/>
    </row>
    <row r="6169" customHeight="true" spans="1:2">
      <c r="A6169" s="72"/>
      <c r="B6169" s="76"/>
    </row>
    <row r="6170" customHeight="true" spans="1:2">
      <c r="A6170" s="72"/>
      <c r="B6170" s="76"/>
    </row>
    <row r="6171" customHeight="true" spans="1:2">
      <c r="A6171" s="72"/>
      <c r="B6171" s="76"/>
    </row>
    <row r="6172" customHeight="true" spans="1:2">
      <c r="A6172" s="72"/>
      <c r="B6172" s="76"/>
    </row>
    <row r="6173" customHeight="true" spans="1:2">
      <c r="A6173" s="72"/>
      <c r="B6173" s="76"/>
    </row>
    <row r="6174" customHeight="true" spans="1:2">
      <c r="A6174" s="72"/>
      <c r="B6174" s="76"/>
    </row>
    <row r="6175" customHeight="true" spans="1:2">
      <c r="A6175" s="72"/>
      <c r="B6175" s="76"/>
    </row>
    <row r="6176" customHeight="true" spans="1:2">
      <c r="A6176" s="72"/>
      <c r="B6176" s="76"/>
    </row>
    <row r="6177" customHeight="true" spans="1:2">
      <c r="A6177" s="72"/>
      <c r="B6177" s="76"/>
    </row>
    <row r="6178" customHeight="true" spans="1:2">
      <c r="A6178" s="72"/>
      <c r="B6178" s="76"/>
    </row>
    <row r="6179" customHeight="true" spans="1:2">
      <c r="A6179" s="72"/>
      <c r="B6179" s="76"/>
    </row>
    <row r="6180" customHeight="true" spans="1:2">
      <c r="A6180" s="72"/>
      <c r="B6180" s="76"/>
    </row>
    <row r="6181" customHeight="true" spans="1:2">
      <c r="A6181" s="72"/>
      <c r="B6181" s="76"/>
    </row>
    <row r="6182" customHeight="true" spans="1:2">
      <c r="A6182" s="72"/>
      <c r="B6182" s="76"/>
    </row>
    <row r="6183" customHeight="true" spans="1:2">
      <c r="A6183" s="72"/>
      <c r="B6183" s="76"/>
    </row>
    <row r="6184" customHeight="true" spans="1:2">
      <c r="A6184" s="72"/>
      <c r="B6184" s="76"/>
    </row>
    <row r="6185" customHeight="true" spans="1:2">
      <c r="A6185" s="72"/>
      <c r="B6185" s="76"/>
    </row>
    <row r="6186" customHeight="true" spans="1:2">
      <c r="A6186" s="72"/>
      <c r="B6186" s="76"/>
    </row>
    <row r="6187" customHeight="true" spans="1:2">
      <c r="A6187" s="72"/>
      <c r="B6187" s="76"/>
    </row>
    <row r="6188" customHeight="true" spans="1:2">
      <c r="A6188" s="72"/>
      <c r="B6188" s="76"/>
    </row>
    <row r="6189" customHeight="true" spans="1:2">
      <c r="A6189" s="72"/>
      <c r="B6189" s="76"/>
    </row>
    <row r="6190" customHeight="true" spans="1:2">
      <c r="A6190" s="72"/>
      <c r="B6190" s="76"/>
    </row>
    <row r="6191" customHeight="true" spans="1:2">
      <c r="A6191" s="72"/>
      <c r="B6191" s="76"/>
    </row>
    <row r="6192" customHeight="true" spans="1:2">
      <c r="A6192" s="72"/>
      <c r="B6192" s="76"/>
    </row>
    <row r="6193" customHeight="true" spans="1:2">
      <c r="A6193" s="72"/>
      <c r="B6193" s="76"/>
    </row>
    <row r="6194" customHeight="true" spans="1:2">
      <c r="A6194" s="72"/>
      <c r="B6194" s="76"/>
    </row>
    <row r="6195" customHeight="true" spans="1:2">
      <c r="A6195" s="72"/>
      <c r="B6195" s="76"/>
    </row>
    <row r="6196" customHeight="true" spans="1:2">
      <c r="A6196" s="72"/>
      <c r="B6196" s="76"/>
    </row>
    <row r="6197" customHeight="true" spans="1:2">
      <c r="A6197" s="72"/>
      <c r="B6197" s="76"/>
    </row>
    <row r="6198" customHeight="true" spans="1:2">
      <c r="A6198" s="72"/>
      <c r="B6198" s="76"/>
    </row>
    <row r="6199" customHeight="true" spans="1:2">
      <c r="A6199" s="72"/>
      <c r="B6199" s="76"/>
    </row>
    <row r="6200" customHeight="true" spans="1:2">
      <c r="A6200" s="72"/>
      <c r="B6200" s="76"/>
    </row>
    <row r="6201" customHeight="true" spans="1:2">
      <c r="A6201" s="72"/>
      <c r="B6201" s="76"/>
    </row>
    <row r="6202" customHeight="true" spans="1:2">
      <c r="A6202" s="72"/>
      <c r="B6202" s="76"/>
    </row>
    <row r="6203" customHeight="true" spans="1:2">
      <c r="A6203" s="72"/>
      <c r="B6203" s="76"/>
    </row>
    <row r="6204" customHeight="true" spans="1:2">
      <c r="A6204" s="72"/>
      <c r="B6204" s="76"/>
    </row>
    <row r="6205" customHeight="true" spans="1:2">
      <c r="A6205" s="72"/>
      <c r="B6205" s="76"/>
    </row>
    <row r="6206" customHeight="true" spans="1:2">
      <c r="A6206" s="72"/>
      <c r="B6206" s="76"/>
    </row>
    <row r="6207" customHeight="true" spans="1:2">
      <c r="A6207" s="72"/>
      <c r="B6207" s="76"/>
    </row>
    <row r="6208" customHeight="true" spans="1:2">
      <c r="A6208" s="72"/>
      <c r="B6208" s="76"/>
    </row>
    <row r="6209" customHeight="true" spans="1:2">
      <c r="A6209" s="72"/>
      <c r="B6209" s="76"/>
    </row>
    <row r="6210" customHeight="true" spans="1:2">
      <c r="A6210" s="72"/>
      <c r="B6210" s="76"/>
    </row>
    <row r="6211" customHeight="true" spans="1:2">
      <c r="A6211" s="72"/>
      <c r="B6211" s="76"/>
    </row>
    <row r="6212" customHeight="true" spans="1:2">
      <c r="A6212" s="72"/>
      <c r="B6212" s="76"/>
    </row>
    <row r="6213" customHeight="true" spans="1:2">
      <c r="A6213" s="72"/>
      <c r="B6213" s="76"/>
    </row>
    <row r="6214" customHeight="true" spans="1:2">
      <c r="A6214" s="72"/>
      <c r="B6214" s="76"/>
    </row>
    <row r="6215" customHeight="true" spans="1:2">
      <c r="A6215" s="72"/>
      <c r="B6215" s="76"/>
    </row>
    <row r="6216" customHeight="true" spans="1:2">
      <c r="A6216" s="72"/>
      <c r="B6216" s="76"/>
    </row>
    <row r="6217" customHeight="true" spans="1:2">
      <c r="A6217" s="72"/>
      <c r="B6217" s="76"/>
    </row>
    <row r="6218" customHeight="true" spans="1:2">
      <c r="A6218" s="72"/>
      <c r="B6218" s="76"/>
    </row>
    <row r="6219" customHeight="true" spans="1:2">
      <c r="A6219" s="72"/>
      <c r="B6219" s="76"/>
    </row>
    <row r="6220" customHeight="true" spans="1:2">
      <c r="A6220" s="72"/>
      <c r="B6220" s="76"/>
    </row>
    <row r="6221" customHeight="true" spans="1:2">
      <c r="A6221" s="72"/>
      <c r="B6221" s="76"/>
    </row>
    <row r="6222" customHeight="true" spans="1:2">
      <c r="A6222" s="72"/>
      <c r="B6222" s="76"/>
    </row>
    <row r="6223" customHeight="true" spans="1:2">
      <c r="A6223" s="72"/>
      <c r="B6223" s="76"/>
    </row>
    <row r="6224" customHeight="true" spans="1:2">
      <c r="A6224" s="72"/>
      <c r="B6224" s="76"/>
    </row>
    <row r="6225" customHeight="true" spans="1:2">
      <c r="A6225" s="72"/>
      <c r="B6225" s="76"/>
    </row>
    <row r="6226" customHeight="true" spans="1:2">
      <c r="A6226" s="72"/>
      <c r="B6226" s="76"/>
    </row>
    <row r="6227" customHeight="true" spans="1:2">
      <c r="A6227" s="72"/>
      <c r="B6227" s="76"/>
    </row>
    <row r="6228" customHeight="true" spans="1:2">
      <c r="A6228" s="72"/>
      <c r="B6228" s="76"/>
    </row>
    <row r="6229" customHeight="true" spans="1:2">
      <c r="A6229" s="72"/>
      <c r="B6229" s="76"/>
    </row>
    <row r="6230" customHeight="true" spans="1:2">
      <c r="A6230" s="72"/>
      <c r="B6230" s="76"/>
    </row>
    <row r="6231" customHeight="true" spans="1:2">
      <c r="A6231" s="72"/>
      <c r="B6231" s="76"/>
    </row>
    <row r="6232" customHeight="true" spans="1:2">
      <c r="A6232" s="72"/>
      <c r="B6232" s="76"/>
    </row>
    <row r="6233" customHeight="true" spans="1:2">
      <c r="A6233" s="72"/>
      <c r="B6233" s="76"/>
    </row>
    <row r="6234" customHeight="true" spans="1:2">
      <c r="A6234" s="72"/>
      <c r="B6234" s="76"/>
    </row>
    <row r="6235" customHeight="true" spans="1:2">
      <c r="A6235" s="72"/>
      <c r="B6235" s="76"/>
    </row>
    <row r="6236" customHeight="true" spans="1:2">
      <c r="A6236" s="72"/>
      <c r="B6236" s="76"/>
    </row>
    <row r="6237" customHeight="true" spans="1:2">
      <c r="A6237" s="72"/>
      <c r="B6237" s="76"/>
    </row>
    <row r="6238" customHeight="true" spans="1:2">
      <c r="A6238" s="72"/>
      <c r="B6238" s="76"/>
    </row>
    <row r="6239" customHeight="true" spans="1:2">
      <c r="A6239" s="72"/>
      <c r="B6239" s="76"/>
    </row>
    <row r="6240" customHeight="true" spans="1:2">
      <c r="A6240" s="72"/>
      <c r="B6240" s="76"/>
    </row>
    <row r="6241" customHeight="true" spans="1:2">
      <c r="A6241" s="72"/>
      <c r="B6241" s="76"/>
    </row>
    <row r="6242" customHeight="true" spans="1:2">
      <c r="A6242" s="72"/>
      <c r="B6242" s="76"/>
    </row>
    <row r="6243" customHeight="true" spans="1:2">
      <c r="A6243" s="72"/>
      <c r="B6243" s="76"/>
    </row>
    <row r="6244" customHeight="true" spans="1:2">
      <c r="A6244" s="72"/>
      <c r="B6244" s="76"/>
    </row>
    <row r="6245" customHeight="true" spans="1:2">
      <c r="A6245" s="72"/>
      <c r="B6245" s="76"/>
    </row>
    <row r="6246" customHeight="true" spans="1:2">
      <c r="A6246" s="72"/>
      <c r="B6246" s="76"/>
    </row>
    <row r="6247" customHeight="true" spans="1:1">
      <c r="A6247" s="72"/>
    </row>
    <row r="6248" customHeight="true" spans="1:1">
      <c r="A6248" s="72"/>
    </row>
    <row r="6249" customHeight="true" spans="1:1">
      <c r="A6249" s="72"/>
    </row>
    <row r="6250" customHeight="true" spans="1:1">
      <c r="A6250" s="72"/>
    </row>
  </sheetData>
  <mergeCells count="1">
    <mergeCell ref="A2:B2"/>
  </mergeCells>
  <printOptions horizontalCentered="true"/>
  <pageMargins left="0.161111111111111" right="0.161111111111111" top="0.60625" bottom="0.60625" header="0.302777777777778" footer="0.302777777777778"/>
  <pageSetup paperSize="9" fitToHeight="0" orientation="landscape" horizontalDpi="600"/>
  <headerFooter alignWithMargins="0">
    <oddFooter>&amp;C第 &amp;P 页，共 &amp;N 页</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D23"/>
  <sheetViews>
    <sheetView zoomScale="70" zoomScaleNormal="70" workbookViewId="0">
      <selection activeCell="D32" sqref="D32"/>
    </sheetView>
  </sheetViews>
  <sheetFormatPr defaultColWidth="8" defaultRowHeight="13.65" outlineLevelCol="3"/>
  <cols>
    <col min="1" max="1" width="40.6230769230769" style="120" customWidth="true"/>
    <col min="2" max="2" width="27.1230769230769" style="120" customWidth="true"/>
    <col min="3" max="3" width="40.5" style="120" customWidth="true"/>
    <col min="4" max="4" width="27.1230769230769" style="120" customWidth="true"/>
    <col min="5" max="16384" width="8" style="259"/>
  </cols>
  <sheetData>
    <row r="1" ht="15.8" spans="1:1">
      <c r="A1" s="3" t="s">
        <v>2023</v>
      </c>
    </row>
    <row r="2" ht="35.25" customHeight="true" spans="1:4">
      <c r="A2" s="227" t="s">
        <v>2024</v>
      </c>
      <c r="B2" s="228"/>
      <c r="C2" s="228"/>
      <c r="D2" s="228"/>
    </row>
    <row r="3" ht="14.25" customHeight="true" spans="1:4">
      <c r="A3" s="236"/>
      <c r="B3" s="236"/>
      <c r="C3" s="134"/>
      <c r="D3" s="260" t="s">
        <v>2025</v>
      </c>
    </row>
    <row r="4" ht="18.75" customHeight="true" spans="1:4">
      <c r="A4" s="160" t="s">
        <v>1967</v>
      </c>
      <c r="B4" s="160"/>
      <c r="C4" s="160"/>
      <c r="D4" s="182" t="s">
        <v>1968</v>
      </c>
    </row>
    <row r="5" ht="18.75" customHeight="true" spans="1:4">
      <c r="A5" s="163" t="s">
        <v>2026</v>
      </c>
      <c r="B5" s="162" t="s">
        <v>2027</v>
      </c>
      <c r="C5" s="163" t="s">
        <v>2026</v>
      </c>
      <c r="D5" s="162" t="s">
        <v>2027</v>
      </c>
    </row>
    <row r="6" ht="35.25" customHeight="true" spans="1:4">
      <c r="A6" s="165" t="s">
        <v>2028</v>
      </c>
      <c r="B6" s="179">
        <v>12459700</v>
      </c>
      <c r="C6" s="165" t="s">
        <v>2029</v>
      </c>
      <c r="D6" s="179">
        <v>31850189.48</v>
      </c>
    </row>
    <row r="7" ht="27" customHeight="true" spans="1:4">
      <c r="A7" s="208" t="s">
        <v>2030</v>
      </c>
      <c r="B7" s="179">
        <v>527280</v>
      </c>
      <c r="C7" s="165" t="s">
        <v>2031</v>
      </c>
      <c r="D7" s="179">
        <v>13530980.71</v>
      </c>
    </row>
    <row r="8" ht="27" customHeight="true" spans="1:4">
      <c r="A8" s="165" t="s">
        <v>2032</v>
      </c>
      <c r="B8" s="179">
        <v>64294787.78</v>
      </c>
      <c r="C8" s="165" t="s">
        <v>2033</v>
      </c>
      <c r="D8" s="179">
        <v>995000</v>
      </c>
    </row>
    <row r="9" ht="27" customHeight="true" spans="1:4">
      <c r="A9" s="165" t="s">
        <v>2034</v>
      </c>
      <c r="B9" s="179">
        <v>31850189.48</v>
      </c>
      <c r="C9" s="165" t="s">
        <v>2035</v>
      </c>
      <c r="D9" s="179">
        <v>0</v>
      </c>
    </row>
    <row r="10" ht="27" customHeight="true" spans="1:4">
      <c r="A10" s="165" t="s">
        <v>2036</v>
      </c>
      <c r="B10" s="179">
        <v>198790</v>
      </c>
      <c r="C10" s="165" t="s">
        <v>2037</v>
      </c>
      <c r="D10" s="179">
        <v>430329.03</v>
      </c>
    </row>
    <row r="11" ht="27" customHeight="true" spans="1:4">
      <c r="A11" s="208" t="s">
        <v>2038</v>
      </c>
      <c r="B11" s="179">
        <v>0</v>
      </c>
      <c r="C11" s="166"/>
      <c r="D11" s="166"/>
    </row>
    <row r="12" ht="27" customHeight="true" spans="1:4">
      <c r="A12" s="208" t="s">
        <v>2039</v>
      </c>
      <c r="B12" s="179">
        <v>1269094.59</v>
      </c>
      <c r="C12" s="166"/>
      <c r="D12" s="166"/>
    </row>
    <row r="13" ht="27" customHeight="true" spans="1:4">
      <c r="A13" s="165" t="s">
        <v>2040</v>
      </c>
      <c r="B13" s="179">
        <v>0</v>
      </c>
      <c r="C13" s="166"/>
      <c r="D13" s="166"/>
    </row>
    <row r="14" ht="27" customHeight="true" spans="1:4">
      <c r="A14" s="165" t="s">
        <v>2041</v>
      </c>
      <c r="B14" s="179">
        <v>0</v>
      </c>
      <c r="C14" s="166"/>
      <c r="D14" s="166"/>
    </row>
    <row r="15" ht="27" customHeight="true" spans="1:4">
      <c r="A15" s="165" t="s">
        <v>2042</v>
      </c>
      <c r="B15" s="179">
        <v>1.35</v>
      </c>
      <c r="C15" s="166"/>
      <c r="D15" s="166"/>
    </row>
    <row r="16" ht="27" customHeight="true" spans="1:4">
      <c r="A16" s="165" t="s">
        <v>2043</v>
      </c>
      <c r="B16" s="179">
        <f>B6+B8+B11+B12+B13+B14+B15</f>
        <v>78023583.72</v>
      </c>
      <c r="C16" s="165" t="s">
        <v>2044</v>
      </c>
      <c r="D16" s="179">
        <f>D6+D7+D8+D9+D10</f>
        <v>46806499.22</v>
      </c>
    </row>
    <row r="17" ht="27" customHeight="true" spans="1:4">
      <c r="A17" s="165" t="s">
        <v>2045</v>
      </c>
      <c r="B17" s="179">
        <v>0</v>
      </c>
      <c r="C17" s="165" t="s">
        <v>2046</v>
      </c>
      <c r="D17" s="179">
        <v>0</v>
      </c>
    </row>
    <row r="18" ht="27" customHeight="true" spans="1:4">
      <c r="A18" s="165" t="s">
        <v>2047</v>
      </c>
      <c r="B18" s="179">
        <v>0</v>
      </c>
      <c r="C18" s="165" t="s">
        <v>2048</v>
      </c>
      <c r="D18" s="179">
        <v>0</v>
      </c>
    </row>
    <row r="19" ht="27" customHeight="true" spans="1:4">
      <c r="A19" s="165" t="s">
        <v>2049</v>
      </c>
      <c r="B19" s="179">
        <f>B16+B17+B18</f>
        <v>78023583.72</v>
      </c>
      <c r="C19" s="165" t="s">
        <v>2050</v>
      </c>
      <c r="D19" s="179">
        <f>D16+D17+D18</f>
        <v>46806499.22</v>
      </c>
    </row>
    <row r="20" ht="27" customHeight="true" spans="1:4">
      <c r="A20" s="166"/>
      <c r="B20" s="166"/>
      <c r="C20" s="165" t="s">
        <v>2051</v>
      </c>
      <c r="D20" s="179">
        <f>B19-D19</f>
        <v>31217084.5</v>
      </c>
    </row>
    <row r="21" ht="27" customHeight="true" spans="1:4">
      <c r="A21" s="165" t="s">
        <v>2052</v>
      </c>
      <c r="B21" s="179">
        <v>39576169.91</v>
      </c>
      <c r="C21" s="165" t="s">
        <v>2053</v>
      </c>
      <c r="D21" s="179">
        <f>B21+D20</f>
        <v>70793254.41</v>
      </c>
    </row>
    <row r="22" ht="15.8" spans="1:4">
      <c r="A22" s="261" t="s">
        <v>2054</v>
      </c>
      <c r="B22" s="179">
        <f>B19+B21</f>
        <v>117599753.63</v>
      </c>
      <c r="C22" s="166" t="s">
        <v>2055</v>
      </c>
      <c r="D22" s="179">
        <f>D19+D21</f>
        <v>117599753.63</v>
      </c>
    </row>
    <row r="23" ht="15.8" spans="1:4">
      <c r="A23" s="262"/>
      <c r="B23" s="262"/>
      <c r="C23" s="262"/>
      <c r="D23" s="231"/>
    </row>
  </sheetData>
  <mergeCells count="1">
    <mergeCell ref="A2:D2"/>
  </mergeCells>
  <printOptions horizontalCentered="true"/>
  <pageMargins left="0.161111111111111" right="0.161111111111111" top="0.60625" bottom="0.60625" header="0.302777777777778" footer="0.302777777777778"/>
  <pageSetup paperSize="9" scale="93" fitToHeight="0" orientation="landscape" horizontalDpi="600"/>
  <headerFooter alignWithMargins="0">
    <oddFooter>&amp;C第 &amp;P 页，共 &amp;N 页</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D19"/>
  <sheetViews>
    <sheetView workbookViewId="0">
      <selection activeCell="A16" sqref="A16:B16"/>
    </sheetView>
  </sheetViews>
  <sheetFormatPr defaultColWidth="8" defaultRowHeight="13.65" outlineLevelCol="3"/>
  <cols>
    <col min="1" max="4" width="33.3769230769231" style="120"/>
    <col min="5" max="16384" width="8" style="121"/>
  </cols>
  <sheetData>
    <row r="1" ht="15.8" spans="1:1">
      <c r="A1" s="3" t="s">
        <v>2056</v>
      </c>
    </row>
    <row r="2" ht="48" customHeight="true" spans="1:4">
      <c r="A2" s="253" t="s">
        <v>2057</v>
      </c>
      <c r="B2" s="254"/>
      <c r="C2" s="254"/>
      <c r="D2" s="254"/>
    </row>
    <row r="3" ht="14.25" customHeight="true" spans="1:4">
      <c r="A3" s="255"/>
      <c r="B3" s="255"/>
      <c r="C3" s="255"/>
      <c r="D3" s="255"/>
    </row>
    <row r="4" ht="19.5" customHeight="true" spans="1:4">
      <c r="A4" s="134"/>
      <c r="B4" s="256"/>
      <c r="C4" s="134"/>
      <c r="D4" s="218" t="s">
        <v>2058</v>
      </c>
    </row>
    <row r="5" ht="19.5" customHeight="true" spans="1:4">
      <c r="A5" s="136" t="s">
        <v>1967</v>
      </c>
      <c r="B5" s="257"/>
      <c r="C5" s="258"/>
      <c r="D5" s="257" t="s">
        <v>1968</v>
      </c>
    </row>
    <row r="6" ht="28.5" customHeight="true" spans="1:4">
      <c r="A6" s="126" t="s">
        <v>1969</v>
      </c>
      <c r="B6" s="126" t="s">
        <v>2059</v>
      </c>
      <c r="C6" s="126" t="s">
        <v>1969</v>
      </c>
      <c r="D6" s="126" t="s">
        <v>2059</v>
      </c>
    </row>
    <row r="7" ht="28.5" customHeight="true" spans="1:4">
      <c r="A7" s="128" t="s">
        <v>2060</v>
      </c>
      <c r="B7" s="70">
        <v>9935827200.7</v>
      </c>
      <c r="C7" s="128" t="s">
        <v>2061</v>
      </c>
      <c r="D7" s="70">
        <v>10432596327.47</v>
      </c>
    </row>
    <row r="8" ht="28.5" customHeight="true" spans="1:4">
      <c r="A8" s="128" t="s">
        <v>2062</v>
      </c>
      <c r="B8" s="70">
        <v>0</v>
      </c>
      <c r="C8" s="128" t="s">
        <v>2063</v>
      </c>
      <c r="D8" s="70">
        <v>253669.01</v>
      </c>
    </row>
    <row r="9" ht="28.5" customHeight="true" spans="1:4">
      <c r="A9" s="128" t="s">
        <v>2064</v>
      </c>
      <c r="B9" s="70">
        <v>80755580.81</v>
      </c>
      <c r="C9" s="128" t="s">
        <v>2065</v>
      </c>
      <c r="D9" s="70">
        <v>42477453.42</v>
      </c>
    </row>
    <row r="10" ht="28.5" customHeight="true" spans="1:4">
      <c r="A10" s="128" t="s">
        <v>2066</v>
      </c>
      <c r="B10" s="70">
        <v>349775948.05</v>
      </c>
      <c r="C10" s="129"/>
      <c r="D10" s="129"/>
    </row>
    <row r="11" ht="28.5" customHeight="true" spans="1:4">
      <c r="A11" s="128" t="s">
        <v>2067</v>
      </c>
      <c r="B11" s="70">
        <v>2795192.65</v>
      </c>
      <c r="C11" s="129"/>
      <c r="D11" s="129"/>
    </row>
    <row r="12" ht="28.5" customHeight="true" spans="1:4">
      <c r="A12" s="128" t="s">
        <v>2068</v>
      </c>
      <c r="B12" s="70">
        <f>B7+B8+B9+B10+B11</f>
        <v>10369153922.21</v>
      </c>
      <c r="C12" s="128" t="s">
        <v>2069</v>
      </c>
      <c r="D12" s="70">
        <f>D7+D8+D9</f>
        <v>10475327449.9</v>
      </c>
    </row>
    <row r="13" ht="28.5" customHeight="true" spans="1:4">
      <c r="A13" s="128" t="s">
        <v>2070</v>
      </c>
      <c r="B13" s="70">
        <v>62190954.62</v>
      </c>
      <c r="C13" s="128" t="s">
        <v>2071</v>
      </c>
      <c r="D13" s="70">
        <v>0</v>
      </c>
    </row>
    <row r="14" ht="28.5" customHeight="true" spans="1:4">
      <c r="A14" s="128" t="s">
        <v>2072</v>
      </c>
      <c r="B14" s="70">
        <v>0</v>
      </c>
      <c r="C14" s="128" t="s">
        <v>2073</v>
      </c>
      <c r="D14" s="70">
        <v>60191678.15</v>
      </c>
    </row>
    <row r="15" ht="28.5" customHeight="true" spans="1:4">
      <c r="A15" s="128" t="s">
        <v>2074</v>
      </c>
      <c r="B15" s="70">
        <f>B12+B13+B14</f>
        <v>10431344876.83</v>
      </c>
      <c r="C15" s="128" t="s">
        <v>2075</v>
      </c>
      <c r="D15" s="70">
        <f>D12+D13+D14</f>
        <v>10535519128.05</v>
      </c>
    </row>
    <row r="16" ht="28.5" customHeight="true" spans="1:4">
      <c r="A16" s="129"/>
      <c r="B16" s="129"/>
      <c r="C16" s="128" t="s">
        <v>2076</v>
      </c>
      <c r="D16" s="70">
        <f>B15-D15</f>
        <v>-104174251.219999</v>
      </c>
    </row>
    <row r="17" ht="28.5" customHeight="true" spans="1:4">
      <c r="A17" s="128" t="s">
        <v>2077</v>
      </c>
      <c r="B17" s="70">
        <v>12908333936.48</v>
      </c>
      <c r="C17" s="128" t="s">
        <v>2078</v>
      </c>
      <c r="D17" s="70">
        <f>B17+D16</f>
        <v>12804159685.26</v>
      </c>
    </row>
    <row r="18" ht="28.5" customHeight="true" spans="1:4">
      <c r="A18" s="129" t="s">
        <v>2019</v>
      </c>
      <c r="B18" s="70">
        <f>B15+B17</f>
        <v>23339678813.31</v>
      </c>
      <c r="C18" s="129" t="s">
        <v>2079</v>
      </c>
      <c r="D18" s="70">
        <f>D15+D17</f>
        <v>23339678813.31</v>
      </c>
    </row>
    <row r="19" ht="28.5" customHeight="true" spans="1:4">
      <c r="A19" s="146"/>
      <c r="B19" s="146"/>
      <c r="C19" s="146"/>
      <c r="D19" s="212"/>
    </row>
  </sheetData>
  <mergeCells count="1">
    <mergeCell ref="A2:D2"/>
  </mergeCells>
  <printOptions horizontalCentered="true"/>
  <pageMargins left="0.161111111111111" right="0.161111111111111" top="0.60625" bottom="0.60625" header="0.302777777777778" footer="0.302777777777778"/>
  <pageSetup paperSize="9" scale="94" fitToHeight="0" orientation="landscape" horizontalDpi="600"/>
  <headerFooter alignWithMargins="0">
    <oddFooter>&amp;C第 &amp;P 页，共 &amp;N 页</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H21"/>
  <sheetViews>
    <sheetView zoomScale="80" zoomScaleNormal="80" workbookViewId="0">
      <selection activeCell="H14" sqref="H14"/>
    </sheetView>
  </sheetViews>
  <sheetFormatPr defaultColWidth="8" defaultRowHeight="13.65" outlineLevelCol="7"/>
  <cols>
    <col min="1" max="1" width="30" style="120"/>
    <col min="2" max="4" width="27.2538461538462" style="120"/>
    <col min="5" max="5" width="32" style="120"/>
    <col min="6" max="6" width="27.2538461538462" style="120"/>
    <col min="7" max="7" width="26.8769230769231" style="120"/>
    <col min="8" max="8" width="27.2538461538462" style="120"/>
    <col min="9" max="16384" width="8" style="121"/>
  </cols>
  <sheetData>
    <row r="1" ht="15.8" spans="1:1">
      <c r="A1" s="3" t="s">
        <v>2080</v>
      </c>
    </row>
    <row r="2" ht="48" customHeight="true" spans="1:8">
      <c r="A2" s="227" t="s">
        <v>2081</v>
      </c>
      <c r="B2" s="228"/>
      <c r="C2" s="228"/>
      <c r="D2" s="228"/>
      <c r="E2" s="228"/>
      <c r="F2" s="228"/>
      <c r="G2" s="228"/>
      <c r="H2" s="228"/>
    </row>
    <row r="3" ht="14.25" customHeight="true" spans="1:8">
      <c r="A3" s="233"/>
      <c r="B3" s="233"/>
      <c r="C3" s="233"/>
      <c r="D3" s="233"/>
      <c r="E3" s="233"/>
      <c r="F3" s="233"/>
      <c r="G3" s="233"/>
      <c r="H3" s="233"/>
    </row>
    <row r="4" ht="19.5" customHeight="true" spans="1:8">
      <c r="A4" s="134"/>
      <c r="B4" s="134"/>
      <c r="C4" s="134"/>
      <c r="D4" s="134"/>
      <c r="E4" s="134"/>
      <c r="F4" s="134"/>
      <c r="G4" s="134"/>
      <c r="H4" s="218" t="s">
        <v>2082</v>
      </c>
    </row>
    <row r="5" ht="19.5" customHeight="true" spans="1:8">
      <c r="A5" s="160" t="s">
        <v>1967</v>
      </c>
      <c r="B5" s="160"/>
      <c r="C5" s="160"/>
      <c r="D5" s="161"/>
      <c r="E5" s="160"/>
      <c r="F5" s="160"/>
      <c r="G5" s="160"/>
      <c r="H5" s="182" t="s">
        <v>1968</v>
      </c>
    </row>
    <row r="6" ht="37.5" customHeight="true" spans="1:8">
      <c r="A6" s="163" t="s">
        <v>1969</v>
      </c>
      <c r="B6" s="163" t="s">
        <v>2083</v>
      </c>
      <c r="C6" s="162" t="s">
        <v>2084</v>
      </c>
      <c r="D6" s="162" t="s">
        <v>2085</v>
      </c>
      <c r="E6" s="163" t="s">
        <v>1969</v>
      </c>
      <c r="F6" s="162" t="s">
        <v>2083</v>
      </c>
      <c r="G6" s="162" t="s">
        <v>2084</v>
      </c>
      <c r="H6" s="162" t="s">
        <v>2085</v>
      </c>
    </row>
    <row r="7" ht="28.5" customHeight="true" spans="1:8">
      <c r="A7" s="165" t="s">
        <v>2086</v>
      </c>
      <c r="B7" s="179">
        <f t="shared" ref="B7:B9" si="0">C7+D7</f>
        <v>51990127693.17</v>
      </c>
      <c r="C7" s="179">
        <f>C8+C9</f>
        <v>21483281889.77</v>
      </c>
      <c r="D7" s="179">
        <f>D8+D9</f>
        <v>30506845803.4</v>
      </c>
      <c r="E7" s="165" t="s">
        <v>2087</v>
      </c>
      <c r="F7" s="179">
        <f t="shared" ref="F7:F10" si="1">G7+H7</f>
        <v>30270106229.87</v>
      </c>
      <c r="G7" s="179">
        <f>G8+G9+G10+G11</f>
        <v>19581135650.25</v>
      </c>
      <c r="H7" s="179">
        <f>H8+H9+H10</f>
        <v>10688970579.62</v>
      </c>
    </row>
    <row r="8" ht="28.5" customHeight="true" spans="1:8">
      <c r="A8" s="165" t="s">
        <v>2088</v>
      </c>
      <c r="B8" s="179">
        <f t="shared" si="0"/>
        <v>38718319636.78</v>
      </c>
      <c r="C8" s="179">
        <v>19861777855.32</v>
      </c>
      <c r="D8" s="179">
        <v>18856541781.46</v>
      </c>
      <c r="E8" s="165" t="s">
        <v>2089</v>
      </c>
      <c r="F8" s="179">
        <f t="shared" si="1"/>
        <v>12214772779.21</v>
      </c>
      <c r="G8" s="179">
        <v>12184325300.28</v>
      </c>
      <c r="H8" s="179">
        <v>30447478.93</v>
      </c>
    </row>
    <row r="9" ht="28.5" customHeight="true" spans="1:8">
      <c r="A9" s="169" t="s">
        <v>2090</v>
      </c>
      <c r="B9" s="186">
        <f t="shared" si="0"/>
        <v>13271808056.39</v>
      </c>
      <c r="C9" s="179">
        <v>1621504034.45</v>
      </c>
      <c r="D9" s="179">
        <v>11650304021.94</v>
      </c>
      <c r="E9" s="165" t="s">
        <v>2091</v>
      </c>
      <c r="F9" s="186">
        <f t="shared" si="1"/>
        <v>14472567805.72</v>
      </c>
      <c r="G9" s="186">
        <v>3814044705.03</v>
      </c>
      <c r="H9" s="179">
        <v>10658523100.69</v>
      </c>
    </row>
    <row r="10" ht="28.5" customHeight="true" spans="1:8">
      <c r="A10" s="173" t="s">
        <v>2032</v>
      </c>
      <c r="B10" s="177">
        <f>C10</f>
        <v>684040000</v>
      </c>
      <c r="C10" s="179">
        <v>684040000</v>
      </c>
      <c r="D10" s="166"/>
      <c r="E10" s="165" t="s">
        <v>2092</v>
      </c>
      <c r="F10" s="177">
        <f t="shared" si="1"/>
        <v>1649708371.05</v>
      </c>
      <c r="G10" s="177">
        <v>1649708371.05</v>
      </c>
      <c r="H10" s="179">
        <v>0</v>
      </c>
    </row>
    <row r="11" ht="28.5" customHeight="true" spans="1:8">
      <c r="A11" s="252" t="s">
        <v>2093</v>
      </c>
      <c r="B11" s="179">
        <f>C11</f>
        <v>684040000</v>
      </c>
      <c r="C11" s="179">
        <v>684040000</v>
      </c>
      <c r="D11" s="199" t="s">
        <v>2094</v>
      </c>
      <c r="E11" s="165" t="s">
        <v>2095</v>
      </c>
      <c r="F11" s="179">
        <f>G11</f>
        <v>1933057273.89</v>
      </c>
      <c r="G11" s="179">
        <v>1933057273.89</v>
      </c>
      <c r="H11" s="166"/>
    </row>
    <row r="12" ht="28.5" customHeight="true" spans="1:8">
      <c r="A12" s="165" t="s">
        <v>2064</v>
      </c>
      <c r="B12" s="179">
        <f t="shared" ref="B12:B17" si="2">C12+D12</f>
        <v>2531145137.44</v>
      </c>
      <c r="C12" s="179">
        <v>583888545.69</v>
      </c>
      <c r="D12" s="179">
        <v>1947256591.75</v>
      </c>
      <c r="E12" s="165" t="s">
        <v>2063</v>
      </c>
      <c r="F12" s="179">
        <f>H12</f>
        <v>279478505.27</v>
      </c>
      <c r="G12" s="166"/>
      <c r="H12" s="179">
        <v>279478505.27</v>
      </c>
    </row>
    <row r="13" ht="28.5" customHeight="true" spans="1:8">
      <c r="A13" s="165" t="s">
        <v>2066</v>
      </c>
      <c r="B13" s="179">
        <f>D13</f>
        <v>39003023.6</v>
      </c>
      <c r="C13" s="199" t="s">
        <v>2094</v>
      </c>
      <c r="D13" s="179">
        <v>39003023.6</v>
      </c>
      <c r="E13" s="165" t="s">
        <v>2065</v>
      </c>
      <c r="F13" s="179">
        <f t="shared" ref="F13:F17" si="3">G13+H13</f>
        <v>4834793506.98</v>
      </c>
      <c r="G13" s="179">
        <v>4212251850.69</v>
      </c>
      <c r="H13" s="179">
        <v>622541656.29</v>
      </c>
    </row>
    <row r="14" ht="28.5" customHeight="true" spans="1:8">
      <c r="A14" s="165" t="s">
        <v>2067</v>
      </c>
      <c r="B14" s="179">
        <f t="shared" si="2"/>
        <v>1485868375.89</v>
      </c>
      <c r="C14" s="179">
        <v>77008185.86</v>
      </c>
      <c r="D14" s="179">
        <v>1408860190.03</v>
      </c>
      <c r="E14" s="166"/>
      <c r="F14" s="166"/>
      <c r="G14" s="166"/>
      <c r="H14" s="166"/>
    </row>
    <row r="15" ht="28.5" customHeight="true" spans="1:8">
      <c r="A15" s="165" t="s">
        <v>2068</v>
      </c>
      <c r="B15" s="179">
        <f>B7+B10+B12+B13+B14</f>
        <v>56730184230.1</v>
      </c>
      <c r="C15" s="179">
        <f>C7+C10+C12+C14</f>
        <v>22828218621.32</v>
      </c>
      <c r="D15" s="179">
        <f>D7+D12+D13+D14</f>
        <v>33901965608.78</v>
      </c>
      <c r="E15" s="165" t="s">
        <v>2069</v>
      </c>
      <c r="F15" s="179">
        <f>F7+F12+F13</f>
        <v>35384378242.12</v>
      </c>
      <c r="G15" s="179">
        <f>G7+G13</f>
        <v>23793387500.94</v>
      </c>
      <c r="H15" s="179">
        <f>H7+H12+H13</f>
        <v>11590990741.18</v>
      </c>
    </row>
    <row r="16" ht="28.5" customHeight="true" spans="1:8">
      <c r="A16" s="165" t="s">
        <v>2070</v>
      </c>
      <c r="B16" s="179">
        <f t="shared" si="2"/>
        <v>0</v>
      </c>
      <c r="C16" s="179">
        <v>0</v>
      </c>
      <c r="D16" s="179">
        <v>0</v>
      </c>
      <c r="E16" s="165" t="s">
        <v>2071</v>
      </c>
      <c r="F16" s="179">
        <f t="shared" si="3"/>
        <v>0</v>
      </c>
      <c r="G16" s="179">
        <v>0</v>
      </c>
      <c r="H16" s="179">
        <v>0</v>
      </c>
    </row>
    <row r="17" ht="28.5" customHeight="true" spans="1:8">
      <c r="A17" s="165" t="s">
        <v>2072</v>
      </c>
      <c r="B17" s="179">
        <f t="shared" si="2"/>
        <v>0</v>
      </c>
      <c r="C17" s="179">
        <v>0</v>
      </c>
      <c r="D17" s="179">
        <v>0</v>
      </c>
      <c r="E17" s="165" t="s">
        <v>2073</v>
      </c>
      <c r="F17" s="179">
        <f t="shared" si="3"/>
        <v>0</v>
      </c>
      <c r="G17" s="179">
        <v>0</v>
      </c>
      <c r="H17" s="179">
        <v>0</v>
      </c>
    </row>
    <row r="18" ht="28.5" customHeight="true" spans="1:8">
      <c r="A18" s="208" t="s">
        <v>2074</v>
      </c>
      <c r="B18" s="179">
        <f t="shared" ref="B18:H18" si="4">B15+B16+B17</f>
        <v>56730184230.1</v>
      </c>
      <c r="C18" s="179">
        <f t="shared" si="4"/>
        <v>22828218621.32</v>
      </c>
      <c r="D18" s="179">
        <f t="shared" si="4"/>
        <v>33901965608.78</v>
      </c>
      <c r="E18" s="165" t="s">
        <v>2075</v>
      </c>
      <c r="F18" s="179">
        <f t="shared" si="4"/>
        <v>35384378242.12</v>
      </c>
      <c r="G18" s="179">
        <f t="shared" si="4"/>
        <v>23793387500.94</v>
      </c>
      <c r="H18" s="179">
        <f t="shared" si="4"/>
        <v>11590990741.18</v>
      </c>
    </row>
    <row r="19" ht="28.5" customHeight="true" spans="1:8">
      <c r="A19" s="180"/>
      <c r="B19" s="180"/>
      <c r="C19" s="180"/>
      <c r="D19" s="180"/>
      <c r="E19" s="165" t="s">
        <v>2076</v>
      </c>
      <c r="F19" s="179">
        <f>B18-F18</f>
        <v>21345805987.98</v>
      </c>
      <c r="G19" s="179">
        <f>C18-G18</f>
        <v>-965168879.619999</v>
      </c>
      <c r="H19" s="179">
        <f>D18-H18</f>
        <v>22310974867.6</v>
      </c>
    </row>
    <row r="20" ht="28.5" customHeight="true" spans="1:8">
      <c r="A20" s="173" t="s">
        <v>2077</v>
      </c>
      <c r="B20" s="177">
        <f>C20+D20</f>
        <v>134981144462.12</v>
      </c>
      <c r="C20" s="177">
        <v>31864116526.98</v>
      </c>
      <c r="D20" s="177">
        <v>103117027935.14</v>
      </c>
      <c r="E20" s="165" t="s">
        <v>2078</v>
      </c>
      <c r="F20" s="179">
        <f>B20+F19</f>
        <v>156326950450.1</v>
      </c>
      <c r="G20" s="179">
        <f>C20+G19</f>
        <v>30898947647.36</v>
      </c>
      <c r="H20" s="179">
        <f>D20+H19</f>
        <v>125428002802.74</v>
      </c>
    </row>
    <row r="21" ht="28.5" customHeight="true" spans="1:8">
      <c r="A21" s="166" t="s">
        <v>2096</v>
      </c>
      <c r="B21" s="179">
        <f t="shared" ref="B21:H21" si="5">B18+B20</f>
        <v>191711328692.22</v>
      </c>
      <c r="C21" s="179">
        <f t="shared" si="5"/>
        <v>54692335148.3</v>
      </c>
      <c r="D21" s="179">
        <f t="shared" si="5"/>
        <v>137018993543.92</v>
      </c>
      <c r="E21" s="166" t="s">
        <v>2096</v>
      </c>
      <c r="F21" s="179">
        <f t="shared" si="5"/>
        <v>191711328692.22</v>
      </c>
      <c r="G21" s="179">
        <f t="shared" si="5"/>
        <v>54692335148.3</v>
      </c>
      <c r="H21" s="179">
        <f t="shared" si="5"/>
        <v>137018993543.92</v>
      </c>
    </row>
  </sheetData>
  <mergeCells count="1">
    <mergeCell ref="A2:H2"/>
  </mergeCells>
  <printOptions horizontalCentered="true"/>
  <pageMargins left="0.161111111111111" right="0.161111111111111" top="0.60625" bottom="0.60625" header="0.302777777777778" footer="0.302777777777778"/>
  <pageSetup paperSize="9" scale="56" fitToHeight="0" orientation="landscape" horizontalDpi="600"/>
  <headerFooter alignWithMargins="0">
    <oddFooter>&amp;C第 &amp;P 页，共 &amp;N 页</oddFoot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D21"/>
  <sheetViews>
    <sheetView workbookViewId="0">
      <selection activeCell="A19" sqref="A19:B19"/>
    </sheetView>
  </sheetViews>
  <sheetFormatPr defaultColWidth="8" defaultRowHeight="13.65" outlineLevelCol="3"/>
  <cols>
    <col min="1" max="1" width="45.5" style="120"/>
    <col min="2" max="2" width="28.8769230769231" style="120"/>
    <col min="3" max="3" width="45.5" style="120"/>
    <col min="4" max="4" width="28.8769230769231" style="120"/>
    <col min="5" max="16384" width="8" style="121"/>
  </cols>
  <sheetData>
    <row r="1" ht="15.8" spans="1:1">
      <c r="A1" s="3" t="s">
        <v>2097</v>
      </c>
    </row>
    <row r="2" ht="48" customHeight="true" spans="1:4">
      <c r="A2" s="227" t="s">
        <v>2098</v>
      </c>
      <c r="B2" s="235"/>
      <c r="C2" s="228"/>
      <c r="D2" s="235"/>
    </row>
    <row r="3" ht="21" customHeight="true" spans="1:4">
      <c r="A3" s="236"/>
      <c r="B3" s="237"/>
      <c r="C3" s="134"/>
      <c r="D3" s="238" t="s">
        <v>2099</v>
      </c>
    </row>
    <row r="4" ht="21" customHeight="true" spans="1:4">
      <c r="A4" s="160" t="s">
        <v>1967</v>
      </c>
      <c r="B4" s="239"/>
      <c r="C4" s="160"/>
      <c r="D4" s="240" t="s">
        <v>1968</v>
      </c>
    </row>
    <row r="5" ht="30" customHeight="true" spans="1:4">
      <c r="A5" s="163" t="s">
        <v>2026</v>
      </c>
      <c r="B5" s="162" t="s">
        <v>2027</v>
      </c>
      <c r="C5" s="163" t="s">
        <v>2026</v>
      </c>
      <c r="D5" s="164" t="s">
        <v>2027</v>
      </c>
    </row>
    <row r="6" ht="30" customHeight="true" spans="1:4">
      <c r="A6" s="241" t="s">
        <v>2086</v>
      </c>
      <c r="B6" s="179">
        <v>3470067266.92</v>
      </c>
      <c r="C6" s="138" t="s">
        <v>2087</v>
      </c>
      <c r="D6" s="201">
        <f>D7+D8</f>
        <v>4249116529.2</v>
      </c>
    </row>
    <row r="7" ht="30" customHeight="true" spans="1:4">
      <c r="A7" s="241" t="s">
        <v>2100</v>
      </c>
      <c r="B7" s="179">
        <v>0</v>
      </c>
      <c r="C7" s="165" t="s">
        <v>2101</v>
      </c>
      <c r="D7" s="179">
        <v>2731517707.92</v>
      </c>
    </row>
    <row r="8" ht="30" customHeight="true" spans="1:4">
      <c r="A8" s="241" t="s">
        <v>2102</v>
      </c>
      <c r="B8" s="179">
        <v>5555072.81</v>
      </c>
      <c r="C8" s="165" t="s">
        <v>2103</v>
      </c>
      <c r="D8" s="179">
        <v>1517598821.28</v>
      </c>
    </row>
    <row r="9" ht="30" customHeight="true" spans="1:4">
      <c r="A9" s="242" t="s">
        <v>2104</v>
      </c>
      <c r="B9" s="186">
        <v>0</v>
      </c>
      <c r="C9" s="165" t="s">
        <v>2105</v>
      </c>
      <c r="D9" s="179">
        <v>0</v>
      </c>
    </row>
    <row r="10" ht="30" customHeight="true" spans="1:4">
      <c r="A10" s="243" t="s">
        <v>2032</v>
      </c>
      <c r="B10" s="177">
        <v>2434660621.6</v>
      </c>
      <c r="C10" s="165" t="s">
        <v>2065</v>
      </c>
      <c r="D10" s="179">
        <v>56055452.76</v>
      </c>
    </row>
    <row r="11" ht="30" customHeight="true" spans="1:4">
      <c r="A11" s="241" t="s">
        <v>2106</v>
      </c>
      <c r="B11" s="179">
        <v>2434660621.6</v>
      </c>
      <c r="C11" s="166"/>
      <c r="D11" s="166"/>
    </row>
    <row r="12" ht="30" customHeight="true" spans="1:4">
      <c r="A12" s="244" t="s">
        <v>2107</v>
      </c>
      <c r="B12" s="186">
        <v>0</v>
      </c>
      <c r="C12" s="180"/>
      <c r="D12" s="180"/>
    </row>
    <row r="13" ht="30" customHeight="true" spans="1:4">
      <c r="A13" s="245" t="s">
        <v>2064</v>
      </c>
      <c r="B13" s="177">
        <v>54111745.11</v>
      </c>
      <c r="C13" s="176"/>
      <c r="D13" s="176"/>
    </row>
    <row r="14" ht="30" customHeight="true" spans="1:4">
      <c r="A14" s="243" t="s">
        <v>2108</v>
      </c>
      <c r="B14" s="204">
        <v>1319293.4</v>
      </c>
      <c r="C14" s="246"/>
      <c r="D14" s="180"/>
    </row>
    <row r="15" ht="30" customHeight="true" spans="1:4">
      <c r="A15" s="247" t="s">
        <v>2109</v>
      </c>
      <c r="B15" s="201">
        <f>B6+B10+B13+B14</f>
        <v>5960158927.03</v>
      </c>
      <c r="C15" s="248" t="s">
        <v>2069</v>
      </c>
      <c r="D15" s="201">
        <f>D6+D9+D10</f>
        <v>4305171981.96</v>
      </c>
    </row>
    <row r="16" ht="30" customHeight="true" spans="1:4">
      <c r="A16" s="241" t="s">
        <v>2110</v>
      </c>
      <c r="B16" s="202">
        <v>0</v>
      </c>
      <c r="C16" s="249" t="s">
        <v>2071</v>
      </c>
      <c r="D16" s="179">
        <v>0</v>
      </c>
    </row>
    <row r="17" ht="30" customHeight="true" spans="1:4">
      <c r="A17" s="241" t="s">
        <v>2111</v>
      </c>
      <c r="B17" s="204">
        <v>0</v>
      </c>
      <c r="C17" s="249" t="s">
        <v>2073</v>
      </c>
      <c r="D17" s="186">
        <v>0</v>
      </c>
    </row>
    <row r="18" ht="30" customHeight="true" spans="1:4">
      <c r="A18" s="250" t="s">
        <v>2112</v>
      </c>
      <c r="B18" s="193">
        <f>B15+B16+B17</f>
        <v>5960158927.03</v>
      </c>
      <c r="C18" s="138" t="s">
        <v>2075</v>
      </c>
      <c r="D18" s="70">
        <f>D15+D16+D17</f>
        <v>4305171981.96</v>
      </c>
    </row>
    <row r="19" ht="30" customHeight="true" spans="1:4">
      <c r="A19" s="174"/>
      <c r="B19" s="174"/>
      <c r="C19" s="140" t="s">
        <v>2076</v>
      </c>
      <c r="D19" s="70">
        <f>B18-D18</f>
        <v>1654986945.07</v>
      </c>
    </row>
    <row r="20" ht="30" customHeight="true" spans="1:4">
      <c r="A20" s="243" t="s">
        <v>2113</v>
      </c>
      <c r="B20" s="175">
        <v>4170540452.93</v>
      </c>
      <c r="C20" s="144" t="s">
        <v>2078</v>
      </c>
      <c r="D20" s="70">
        <f>B20+D19</f>
        <v>5825527398</v>
      </c>
    </row>
    <row r="21" ht="30" customHeight="true" spans="1:4">
      <c r="A21" s="251" t="s">
        <v>2054</v>
      </c>
      <c r="B21" s="193">
        <f>B18+B20</f>
        <v>10130699379.96</v>
      </c>
      <c r="C21" s="188" t="s">
        <v>2055</v>
      </c>
      <c r="D21" s="70">
        <f>D18+D20</f>
        <v>10130699379.96</v>
      </c>
    </row>
  </sheetData>
  <mergeCells count="1">
    <mergeCell ref="A2:D2"/>
  </mergeCells>
  <printOptions horizontalCentered="true"/>
  <pageMargins left="0.161111111111111" right="0.161111111111111" top="0.60625" bottom="0.60625" header="0.302777777777778" footer="0.302777777777778"/>
  <pageSetup paperSize="9" scale="84" fitToHeight="0" orientation="landscape" horizontalDpi="600"/>
  <headerFooter alignWithMargins="0">
    <oddFooter>&amp;C第 &amp;P 页，共 &amp;N 页</odd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D24"/>
  <sheetViews>
    <sheetView topLeftCell="A9" workbookViewId="0">
      <selection activeCell="A22" sqref="A22:B22"/>
    </sheetView>
  </sheetViews>
  <sheetFormatPr defaultColWidth="8" defaultRowHeight="13.65" outlineLevelCol="3"/>
  <cols>
    <col min="1" max="1" width="37.2538461538462" style="120"/>
    <col min="2" max="2" width="28.6230769230769" style="120"/>
    <col min="3" max="3" width="37.2538461538462" style="120"/>
    <col min="4" max="4" width="32.1230769230769" style="120"/>
    <col min="5" max="16384" width="8" style="121"/>
  </cols>
  <sheetData>
    <row r="1" ht="15.8" spans="1:1">
      <c r="A1" s="3" t="s">
        <v>2114</v>
      </c>
    </row>
    <row r="2" ht="48" customHeight="true" spans="1:4">
      <c r="A2" s="227" t="s">
        <v>2115</v>
      </c>
      <c r="B2" s="228"/>
      <c r="C2" s="228"/>
      <c r="D2" s="228"/>
    </row>
    <row r="3" ht="14.25" customHeight="true" spans="1:4">
      <c r="A3" s="233"/>
      <c r="B3" s="233"/>
      <c r="C3" s="233"/>
      <c r="D3" s="233"/>
    </row>
    <row r="4" ht="19.5" customHeight="true" spans="1:4">
      <c r="A4" s="134"/>
      <c r="B4" s="134"/>
      <c r="C4" s="134"/>
      <c r="D4" s="218" t="s">
        <v>2116</v>
      </c>
    </row>
    <row r="5" ht="19.5" customHeight="true" spans="1:4">
      <c r="A5" s="160" t="s">
        <v>1967</v>
      </c>
      <c r="B5" s="160"/>
      <c r="C5" s="234"/>
      <c r="D5" s="182" t="s">
        <v>1968</v>
      </c>
    </row>
    <row r="6" ht="28.5" customHeight="true" spans="1:4">
      <c r="A6" s="162" t="s">
        <v>1969</v>
      </c>
      <c r="B6" s="162" t="s">
        <v>2059</v>
      </c>
      <c r="C6" s="162" t="s">
        <v>1969</v>
      </c>
      <c r="D6" s="162" t="s">
        <v>2059</v>
      </c>
    </row>
    <row r="7" ht="28.5" customHeight="true" spans="1:4">
      <c r="A7" s="165" t="s">
        <v>2117</v>
      </c>
      <c r="B7" s="179">
        <v>3242465066.23</v>
      </c>
      <c r="C7" s="165" t="s">
        <v>2118</v>
      </c>
      <c r="D7" s="179">
        <v>1160486298.4</v>
      </c>
    </row>
    <row r="8" ht="28.5" customHeight="true" spans="1:4">
      <c r="A8" s="165" t="s">
        <v>2032</v>
      </c>
      <c r="B8" s="179">
        <v>0</v>
      </c>
      <c r="C8" s="165" t="s">
        <v>2119</v>
      </c>
      <c r="D8" s="179">
        <v>63600527.98</v>
      </c>
    </row>
    <row r="9" ht="28.5" customHeight="true" spans="1:4">
      <c r="A9" s="165" t="s">
        <v>2064</v>
      </c>
      <c r="B9" s="179">
        <v>195559201.65</v>
      </c>
      <c r="C9" s="165" t="s">
        <v>2120</v>
      </c>
      <c r="D9" s="179">
        <v>3434616</v>
      </c>
    </row>
    <row r="10" ht="28.5" customHeight="true" spans="1:4">
      <c r="A10" s="165" t="s">
        <v>2121</v>
      </c>
      <c r="B10" s="179">
        <v>213063</v>
      </c>
      <c r="C10" s="165" t="s">
        <v>2122</v>
      </c>
      <c r="D10" s="179">
        <v>0</v>
      </c>
    </row>
    <row r="11" ht="28.5" customHeight="true" spans="1:4">
      <c r="A11" s="165" t="s">
        <v>2067</v>
      </c>
      <c r="B11" s="179">
        <v>32349083.71</v>
      </c>
      <c r="C11" s="165" t="s">
        <v>2123</v>
      </c>
      <c r="D11" s="179">
        <v>185140364.4</v>
      </c>
    </row>
    <row r="12" ht="28.5" customHeight="true" spans="1:4">
      <c r="A12" s="166"/>
      <c r="B12" s="166"/>
      <c r="C12" s="165" t="s">
        <v>2124</v>
      </c>
      <c r="D12" s="179">
        <v>670059405.33</v>
      </c>
    </row>
    <row r="13" ht="28.5" customHeight="true" spans="1:4">
      <c r="A13" s="166"/>
      <c r="B13" s="166"/>
      <c r="C13" s="165" t="s">
        <v>2125</v>
      </c>
      <c r="D13" s="179">
        <v>44886783</v>
      </c>
    </row>
    <row r="14" ht="28.5" customHeight="true" spans="1:4">
      <c r="A14" s="166"/>
      <c r="B14" s="166"/>
      <c r="C14" s="165" t="s">
        <v>2126</v>
      </c>
      <c r="D14" s="179">
        <v>56430</v>
      </c>
    </row>
    <row r="15" ht="28.5" customHeight="true" spans="1:4">
      <c r="A15" s="166"/>
      <c r="B15" s="199"/>
      <c r="C15" s="165" t="s">
        <v>2127</v>
      </c>
      <c r="D15" s="179">
        <v>2618249473.84</v>
      </c>
    </row>
    <row r="16" ht="28.5" customHeight="true" spans="1:4">
      <c r="A16" s="166"/>
      <c r="B16" s="166"/>
      <c r="C16" s="165" t="s">
        <v>2128</v>
      </c>
      <c r="D16" s="179">
        <v>2616534459</v>
      </c>
    </row>
    <row r="17" ht="28.5" customHeight="true" spans="1:4">
      <c r="A17" s="166"/>
      <c r="B17" s="166"/>
      <c r="C17" s="165" t="s">
        <v>2129</v>
      </c>
      <c r="D17" s="179">
        <v>0</v>
      </c>
    </row>
    <row r="18" ht="28.5" customHeight="true" spans="1:4">
      <c r="A18" s="165" t="s">
        <v>2068</v>
      </c>
      <c r="B18" s="179">
        <f>B7+B8+B9+B10+B11</f>
        <v>3470586414.59</v>
      </c>
      <c r="C18" s="165" t="s">
        <v>2130</v>
      </c>
      <c r="D18" s="179">
        <f>D7+D8+D9+D10+D11+D12+D13+D14+D15</f>
        <v>4745913898.95</v>
      </c>
    </row>
    <row r="19" ht="28.5" customHeight="true" spans="1:4">
      <c r="A19" s="165" t="s">
        <v>2070</v>
      </c>
      <c r="B19" s="179">
        <v>14350000</v>
      </c>
      <c r="C19" s="165" t="s">
        <v>2131</v>
      </c>
      <c r="D19" s="179">
        <v>0</v>
      </c>
    </row>
    <row r="20" ht="28.5" customHeight="true" spans="1:4">
      <c r="A20" s="165" t="s">
        <v>2072</v>
      </c>
      <c r="B20" s="179">
        <v>0</v>
      </c>
      <c r="C20" s="165" t="s">
        <v>2132</v>
      </c>
      <c r="D20" s="179">
        <v>40738900</v>
      </c>
    </row>
    <row r="21" ht="28.5" customHeight="true" spans="1:4">
      <c r="A21" s="165" t="s">
        <v>2074</v>
      </c>
      <c r="B21" s="179">
        <f>B18+B19+B20</f>
        <v>3484936414.59</v>
      </c>
      <c r="C21" s="165" t="s">
        <v>2133</v>
      </c>
      <c r="D21" s="179">
        <f>D18+D19+D20</f>
        <v>4786652798.95</v>
      </c>
    </row>
    <row r="22" ht="28.5" customHeight="true" spans="1:4">
      <c r="A22" s="166"/>
      <c r="B22" s="166"/>
      <c r="C22" s="165" t="s">
        <v>2134</v>
      </c>
      <c r="D22" s="179">
        <f>B21-D21</f>
        <v>-1301716384.36</v>
      </c>
    </row>
    <row r="23" ht="28.5" customHeight="true" spans="1:4">
      <c r="A23" s="165" t="s">
        <v>2077</v>
      </c>
      <c r="B23" s="179">
        <v>11550358594.47</v>
      </c>
      <c r="C23" s="165" t="s">
        <v>2135</v>
      </c>
      <c r="D23" s="179">
        <f>B23+D22</f>
        <v>10248642210.11</v>
      </c>
    </row>
    <row r="24" ht="15.8" spans="1:4">
      <c r="A24" s="166" t="s">
        <v>2019</v>
      </c>
      <c r="B24" s="179">
        <f>B21+B23</f>
        <v>15035295009.06</v>
      </c>
      <c r="C24" s="166" t="s">
        <v>2019</v>
      </c>
      <c r="D24" s="179">
        <f>D21+D23</f>
        <v>15035295009.06</v>
      </c>
    </row>
  </sheetData>
  <mergeCells count="1">
    <mergeCell ref="A2:D2"/>
  </mergeCells>
  <printOptions horizontalCentered="true"/>
  <pageMargins left="0.161111111111111" right="0.161111111111111" top="0.60625" bottom="0.60625" header="0.302777777777778" footer="0.302777777777778"/>
  <pageSetup paperSize="9" scale="93" fitToHeight="0" orientation="landscape" horizontalDpi="600"/>
  <headerFooter alignWithMargins="0">
    <oddFooter>&amp;C第 &amp;P 页，共 &amp;N 页</oddFooter>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I28"/>
  <sheetViews>
    <sheetView zoomScale="85" zoomScaleNormal="85" topLeftCell="A9" workbookViewId="0">
      <selection activeCell="I6" sqref="I6"/>
    </sheetView>
  </sheetViews>
  <sheetFormatPr defaultColWidth="8" defaultRowHeight="13.65"/>
  <cols>
    <col min="1" max="1" width="30.2538461538462" style="120"/>
    <col min="2" max="2" width="28.6230769230769" style="120"/>
    <col min="3" max="3" width="8" style="120" hidden="true" customWidth="true"/>
    <col min="4" max="5" width="23" style="120"/>
    <col min="6" max="6" width="25" style="120"/>
    <col min="7" max="7" width="23" style="120"/>
    <col min="8" max="8" width="8" style="120" hidden="true" customWidth="true"/>
    <col min="9" max="9" width="23" style="120"/>
    <col min="10" max="16384" width="8" style="121"/>
  </cols>
  <sheetData>
    <row r="1" ht="15.8" spans="1:1">
      <c r="A1" s="3" t="s">
        <v>2136</v>
      </c>
    </row>
    <row r="2" ht="48" customHeight="true" spans="1:9">
      <c r="A2" s="227" t="s">
        <v>2137</v>
      </c>
      <c r="B2" s="228"/>
      <c r="C2" s="228"/>
      <c r="D2" s="228"/>
      <c r="E2" s="228"/>
      <c r="F2" s="228"/>
      <c r="G2" s="228"/>
      <c r="H2" s="228"/>
      <c r="I2" s="228"/>
    </row>
    <row r="3" ht="19.5" customHeight="true" spans="1:9">
      <c r="A3" s="134"/>
      <c r="B3" s="229"/>
      <c r="C3" s="229"/>
      <c r="D3" s="229"/>
      <c r="E3" s="229"/>
      <c r="F3" s="229"/>
      <c r="G3" s="229"/>
      <c r="H3" s="229"/>
      <c r="I3" s="231" t="s">
        <v>2138</v>
      </c>
    </row>
    <row r="4" ht="19.5" customHeight="true" spans="1:9">
      <c r="A4" s="160" t="s">
        <v>1967</v>
      </c>
      <c r="B4" s="230"/>
      <c r="C4" s="230"/>
      <c r="D4" s="230"/>
      <c r="E4" s="230"/>
      <c r="F4" s="230"/>
      <c r="G4" s="230"/>
      <c r="H4" s="230"/>
      <c r="I4" s="232" t="s">
        <v>1968</v>
      </c>
    </row>
    <row r="5" ht="37.5" customHeight="true" spans="1:9">
      <c r="A5" s="163" t="s">
        <v>2139</v>
      </c>
      <c r="B5" s="163" t="s">
        <v>2140</v>
      </c>
      <c r="C5" s="162" t="s">
        <v>2141</v>
      </c>
      <c r="D5" s="162" t="s">
        <v>2142</v>
      </c>
      <c r="E5" s="162" t="s">
        <v>1994</v>
      </c>
      <c r="F5" s="162" t="s">
        <v>1995</v>
      </c>
      <c r="G5" s="162" t="s">
        <v>1996</v>
      </c>
      <c r="H5" s="162" t="s">
        <v>2143</v>
      </c>
      <c r="I5" s="162" t="s">
        <v>1975</v>
      </c>
    </row>
    <row r="6" ht="28.5" customHeight="true" spans="1:9">
      <c r="A6" s="165" t="s">
        <v>2144</v>
      </c>
      <c r="B6" s="166"/>
      <c r="C6" s="166" t="s">
        <v>2094</v>
      </c>
      <c r="D6" s="166"/>
      <c r="E6" s="166"/>
      <c r="F6" s="166"/>
      <c r="G6" s="166"/>
      <c r="H6" s="166" t="s">
        <v>2094</v>
      </c>
      <c r="I6" s="166"/>
    </row>
    <row r="7" ht="28.5" customHeight="true" spans="1:9">
      <c r="A7" s="165" t="s">
        <v>2145</v>
      </c>
      <c r="B7" s="179">
        <f>B8+B10+B11+B12</f>
        <v>700451064010.37</v>
      </c>
      <c r="C7" s="179">
        <f>C8+C10+C11+C12</f>
        <v>541364536316.26</v>
      </c>
      <c r="D7" s="179">
        <f>D8+D10+D11+D12</f>
        <v>51679157.11</v>
      </c>
      <c r="E7" s="179">
        <f t="shared" ref="E7:I7" si="0">E8+E10+E11</f>
        <v>12001238299.29</v>
      </c>
      <c r="F7" s="179">
        <f t="shared" si="0"/>
        <v>129603511909.7</v>
      </c>
      <c r="G7" s="179">
        <f t="shared" si="0"/>
        <v>3121108382.73</v>
      </c>
      <c r="H7" s="179">
        <f t="shared" si="0"/>
        <v>3172146690.73</v>
      </c>
      <c r="I7" s="179">
        <f t="shared" si="0"/>
        <v>11136843254.55</v>
      </c>
    </row>
    <row r="8" ht="28.5" customHeight="true" spans="1:9">
      <c r="A8" s="165" t="s">
        <v>2146</v>
      </c>
      <c r="B8" s="179">
        <f t="shared" ref="B8:B11" si="1">C8+D8+E8+F8+G8+H8+I8</f>
        <v>593224332263.77</v>
      </c>
      <c r="C8" s="179">
        <v>434137804569.66</v>
      </c>
      <c r="D8" s="179">
        <v>51679157.11</v>
      </c>
      <c r="E8" s="179">
        <v>12001238299.29</v>
      </c>
      <c r="F8" s="179">
        <v>129603511909.7</v>
      </c>
      <c r="G8" s="179">
        <v>3121108382.73</v>
      </c>
      <c r="H8" s="179">
        <v>3172146690.73</v>
      </c>
      <c r="I8" s="179">
        <v>11136843254.55</v>
      </c>
    </row>
    <row r="9" ht="28.5" customHeight="true" spans="1:9">
      <c r="A9" s="165" t="s">
        <v>2147</v>
      </c>
      <c r="B9" s="179">
        <f t="shared" si="1"/>
        <v>565147868242.17</v>
      </c>
      <c r="C9" s="179">
        <v>421611920415.92</v>
      </c>
      <c r="D9" s="179">
        <v>20000000</v>
      </c>
      <c r="E9" s="179">
        <v>4292484882.61</v>
      </c>
      <c r="F9" s="179">
        <v>123315731843.42</v>
      </c>
      <c r="G9" s="179">
        <v>2591180000</v>
      </c>
      <c r="H9" s="179">
        <v>2724441100.22</v>
      </c>
      <c r="I9" s="179">
        <v>10592110000</v>
      </c>
    </row>
    <row r="10" ht="28.5" customHeight="true" spans="1:9">
      <c r="A10" s="165" t="s">
        <v>2148</v>
      </c>
      <c r="B10" s="179">
        <f t="shared" si="1"/>
        <v>107226731746.6</v>
      </c>
      <c r="C10" s="179">
        <v>107226731746.6</v>
      </c>
      <c r="D10" s="179">
        <v>0</v>
      </c>
      <c r="E10" s="179">
        <v>0</v>
      </c>
      <c r="F10" s="179">
        <v>0</v>
      </c>
      <c r="G10" s="179">
        <v>0</v>
      </c>
      <c r="H10" s="179">
        <v>0</v>
      </c>
      <c r="I10" s="179">
        <v>0</v>
      </c>
    </row>
    <row r="11" ht="28.5" customHeight="true" spans="1:9">
      <c r="A11" s="165" t="s">
        <v>2149</v>
      </c>
      <c r="B11" s="179">
        <f t="shared" si="1"/>
        <v>0</v>
      </c>
      <c r="C11" s="179">
        <v>0</v>
      </c>
      <c r="D11" s="179">
        <v>0</v>
      </c>
      <c r="E11" s="179">
        <v>0</v>
      </c>
      <c r="F11" s="179">
        <v>0</v>
      </c>
      <c r="G11" s="179">
        <v>0</v>
      </c>
      <c r="H11" s="179">
        <v>0</v>
      </c>
      <c r="I11" s="179">
        <v>0</v>
      </c>
    </row>
    <row r="12" ht="28.5" customHeight="true" spans="1:9">
      <c r="A12" s="165" t="s">
        <v>2150</v>
      </c>
      <c r="B12" s="186">
        <f>C12+D12</f>
        <v>0</v>
      </c>
      <c r="C12" s="186">
        <v>0</v>
      </c>
      <c r="D12" s="186">
        <v>0</v>
      </c>
      <c r="E12" s="180"/>
      <c r="F12" s="180"/>
      <c r="G12" s="180"/>
      <c r="H12" s="180"/>
      <c r="I12" s="180"/>
    </row>
    <row r="13" ht="28.5" customHeight="true" spans="1:9">
      <c r="A13" s="165" t="s">
        <v>2151</v>
      </c>
      <c r="B13" s="177">
        <f t="shared" ref="B13:I13" si="2">B14+B15</f>
        <v>476087435.18</v>
      </c>
      <c r="C13" s="177">
        <f t="shared" si="2"/>
        <v>344463185.76</v>
      </c>
      <c r="D13" s="177">
        <f t="shared" si="2"/>
        <v>13002437.82</v>
      </c>
      <c r="E13" s="177">
        <f t="shared" si="2"/>
        <v>0</v>
      </c>
      <c r="F13" s="177">
        <f t="shared" si="2"/>
        <v>0</v>
      </c>
      <c r="G13" s="177">
        <f t="shared" si="2"/>
        <v>118621811.6</v>
      </c>
      <c r="H13" s="177">
        <f t="shared" si="2"/>
        <v>0</v>
      </c>
      <c r="I13" s="177">
        <f t="shared" si="2"/>
        <v>0</v>
      </c>
    </row>
    <row r="14" ht="28.5" customHeight="true" spans="1:9">
      <c r="A14" s="165" t="s">
        <v>2152</v>
      </c>
      <c r="B14" s="179">
        <f t="shared" ref="B14:B22" si="3">C14+D14+E14+F14+G14+H14+I14</f>
        <v>0</v>
      </c>
      <c r="C14" s="179">
        <v>0</v>
      </c>
      <c r="D14" s="179">
        <v>0</v>
      </c>
      <c r="E14" s="179">
        <v>0</v>
      </c>
      <c r="F14" s="179">
        <v>0</v>
      </c>
      <c r="G14" s="179">
        <v>0</v>
      </c>
      <c r="H14" s="179">
        <v>0</v>
      </c>
      <c r="I14" s="179">
        <v>0</v>
      </c>
    </row>
    <row r="15" ht="28.5" customHeight="true" spans="1:9">
      <c r="A15" s="165" t="s">
        <v>2153</v>
      </c>
      <c r="B15" s="179">
        <f t="shared" si="3"/>
        <v>476087435.18</v>
      </c>
      <c r="C15" s="179">
        <v>344463185.76</v>
      </c>
      <c r="D15" s="179">
        <v>13002437.82</v>
      </c>
      <c r="E15" s="179">
        <v>0</v>
      </c>
      <c r="F15" s="179">
        <v>0</v>
      </c>
      <c r="G15" s="179">
        <v>118621811.6</v>
      </c>
      <c r="H15" s="179">
        <v>0</v>
      </c>
      <c r="I15" s="179">
        <v>0</v>
      </c>
    </row>
    <row r="16" ht="28.5" customHeight="true" spans="1:9">
      <c r="A16" s="165" t="s">
        <v>2154</v>
      </c>
      <c r="B16" s="179">
        <f t="shared" ref="B16:I16" si="4">B7-B13</f>
        <v>699974976575.19</v>
      </c>
      <c r="C16" s="179">
        <f t="shared" si="4"/>
        <v>541020073130.5</v>
      </c>
      <c r="D16" s="179">
        <f t="shared" si="4"/>
        <v>38676719.29</v>
      </c>
      <c r="E16" s="179">
        <f t="shared" si="4"/>
        <v>12001238299.29</v>
      </c>
      <c r="F16" s="179">
        <f t="shared" si="4"/>
        <v>129603511909.7</v>
      </c>
      <c r="G16" s="179">
        <f t="shared" si="4"/>
        <v>3002486571.13</v>
      </c>
      <c r="H16" s="179">
        <f t="shared" si="4"/>
        <v>3172146690.73</v>
      </c>
      <c r="I16" s="179">
        <f t="shared" si="4"/>
        <v>11136843254.55</v>
      </c>
    </row>
    <row r="17" ht="28.5" customHeight="true" spans="1:9">
      <c r="A17" s="165" t="s">
        <v>2155</v>
      </c>
      <c r="B17" s="166"/>
      <c r="C17" s="166"/>
      <c r="D17" s="166"/>
      <c r="E17" s="166"/>
      <c r="F17" s="166"/>
      <c r="G17" s="166"/>
      <c r="H17" s="166"/>
      <c r="I17" s="166"/>
    </row>
    <row r="18" ht="28.5" customHeight="true" spans="1:9">
      <c r="A18" s="165" t="s">
        <v>2145</v>
      </c>
      <c r="B18" s="179">
        <f>B19+B21+B22+B23</f>
        <v>728358437321.14</v>
      </c>
      <c r="C18" s="179">
        <f>C19+C21+C22+C23</f>
        <v>550667106860.77</v>
      </c>
      <c r="D18" s="179">
        <f>D19+D21+D22+D23</f>
        <v>55810671.7</v>
      </c>
      <c r="E18" s="179">
        <f t="shared" ref="E18:I18" si="5">E19+E21+E22</f>
        <v>11416103339.97</v>
      </c>
      <c r="F18" s="179">
        <f t="shared" si="5"/>
        <v>148809997964.69</v>
      </c>
      <c r="G18" s="179">
        <f t="shared" si="5"/>
        <v>5709832279.01</v>
      </c>
      <c r="H18" s="179">
        <f t="shared" si="5"/>
        <v>2485772163.36</v>
      </c>
      <c r="I18" s="179">
        <f t="shared" si="5"/>
        <v>9213814041.64</v>
      </c>
    </row>
    <row r="19" ht="28.5" customHeight="true" spans="1:9">
      <c r="A19" s="165" t="s">
        <v>2146</v>
      </c>
      <c r="B19" s="179">
        <f t="shared" si="3"/>
        <v>621019409665.54</v>
      </c>
      <c r="C19" s="179">
        <v>443440375114.17</v>
      </c>
      <c r="D19" s="179">
        <v>55810671.7</v>
      </c>
      <c r="E19" s="179">
        <v>11416103339.97</v>
      </c>
      <c r="F19" s="179">
        <v>148697702055.69</v>
      </c>
      <c r="G19" s="179">
        <v>5709832279.01</v>
      </c>
      <c r="H19" s="179">
        <v>2485772163.36</v>
      </c>
      <c r="I19" s="179">
        <v>9213814041.64</v>
      </c>
    </row>
    <row r="20" ht="28.5" customHeight="true" spans="1:9">
      <c r="A20" s="165" t="s">
        <v>2147</v>
      </c>
      <c r="B20" s="179">
        <f t="shared" si="3"/>
        <v>596035182197.23</v>
      </c>
      <c r="C20" s="179">
        <v>428386837335.67</v>
      </c>
      <c r="D20" s="179">
        <v>30000000</v>
      </c>
      <c r="E20" s="179">
        <v>9860060000</v>
      </c>
      <c r="F20" s="179">
        <v>141727484861.56</v>
      </c>
      <c r="G20" s="179">
        <v>5481200000</v>
      </c>
      <c r="H20" s="179">
        <v>2485730000</v>
      </c>
      <c r="I20" s="179">
        <v>8063870000</v>
      </c>
    </row>
    <row r="21" ht="28.5" customHeight="true" spans="1:9">
      <c r="A21" s="165" t="s">
        <v>2148</v>
      </c>
      <c r="B21" s="179">
        <f t="shared" si="3"/>
        <v>107339027655.6</v>
      </c>
      <c r="C21" s="179">
        <v>107226731746.6</v>
      </c>
      <c r="D21" s="179">
        <v>0</v>
      </c>
      <c r="E21" s="179">
        <v>0</v>
      </c>
      <c r="F21" s="179">
        <v>112295909</v>
      </c>
      <c r="G21" s="179">
        <v>0</v>
      </c>
      <c r="H21" s="179">
        <v>0</v>
      </c>
      <c r="I21" s="179">
        <v>0</v>
      </c>
    </row>
    <row r="22" ht="28.5" customHeight="true" spans="1:9">
      <c r="A22" s="165" t="s">
        <v>2149</v>
      </c>
      <c r="B22" s="179">
        <f t="shared" si="3"/>
        <v>0</v>
      </c>
      <c r="C22" s="179">
        <v>0</v>
      </c>
      <c r="D22" s="179">
        <v>0</v>
      </c>
      <c r="E22" s="179">
        <v>0</v>
      </c>
      <c r="F22" s="179">
        <v>0</v>
      </c>
      <c r="G22" s="179">
        <v>0</v>
      </c>
      <c r="H22" s="179">
        <v>0</v>
      </c>
      <c r="I22" s="179">
        <v>0</v>
      </c>
    </row>
    <row r="23" ht="28.5" customHeight="true" spans="1:9">
      <c r="A23" s="165" t="s">
        <v>2150</v>
      </c>
      <c r="B23" s="179">
        <f>C23+D23</f>
        <v>0</v>
      </c>
      <c r="C23" s="186">
        <v>0</v>
      </c>
      <c r="D23" s="186">
        <v>0</v>
      </c>
      <c r="E23" s="180"/>
      <c r="F23" s="180"/>
      <c r="G23" s="180"/>
      <c r="H23" s="180"/>
      <c r="I23" s="180"/>
    </row>
    <row r="24" ht="28.5" customHeight="true" spans="1:9">
      <c r="A24" s="165" t="s">
        <v>2151</v>
      </c>
      <c r="B24" s="179">
        <f t="shared" ref="B24:I24" si="6">B25+B26</f>
        <v>0</v>
      </c>
      <c r="C24" s="177">
        <f t="shared" si="6"/>
        <v>0</v>
      </c>
      <c r="D24" s="177">
        <f t="shared" si="6"/>
        <v>0</v>
      </c>
      <c r="E24" s="177">
        <f t="shared" si="6"/>
        <v>0</v>
      </c>
      <c r="F24" s="177">
        <f t="shared" si="6"/>
        <v>0</v>
      </c>
      <c r="G24" s="177">
        <f t="shared" si="6"/>
        <v>0</v>
      </c>
      <c r="H24" s="177">
        <f t="shared" si="6"/>
        <v>0</v>
      </c>
      <c r="I24" s="177">
        <f t="shared" si="6"/>
        <v>0</v>
      </c>
    </row>
    <row r="25" ht="28.5" customHeight="true" spans="1:9">
      <c r="A25" s="165" t="s">
        <v>2152</v>
      </c>
      <c r="B25" s="179">
        <f>C25+D25+E25+F25+G25+H25+I25</f>
        <v>0</v>
      </c>
      <c r="C25" s="179">
        <v>0</v>
      </c>
      <c r="D25" s="179">
        <v>0</v>
      </c>
      <c r="E25" s="179">
        <v>0</v>
      </c>
      <c r="F25" s="179">
        <v>0</v>
      </c>
      <c r="G25" s="179">
        <v>0</v>
      </c>
      <c r="H25" s="179">
        <v>0</v>
      </c>
      <c r="I25" s="179">
        <v>0</v>
      </c>
    </row>
    <row r="26" ht="28.5" customHeight="true" spans="1:9">
      <c r="A26" s="165" t="s">
        <v>2153</v>
      </c>
      <c r="B26" s="179">
        <f>C26+D26+E26+F26+G26+H26+I26</f>
        <v>0</v>
      </c>
      <c r="C26" s="179">
        <v>0</v>
      </c>
      <c r="D26" s="179">
        <v>0</v>
      </c>
      <c r="E26" s="179">
        <v>0</v>
      </c>
      <c r="F26" s="179">
        <v>0</v>
      </c>
      <c r="G26" s="179">
        <v>0</v>
      </c>
      <c r="H26" s="179">
        <v>0</v>
      </c>
      <c r="I26" s="179">
        <v>0</v>
      </c>
    </row>
    <row r="27" ht="28.5" customHeight="true" spans="1:9">
      <c r="A27" s="165" t="s">
        <v>2154</v>
      </c>
      <c r="B27" s="179">
        <f t="shared" ref="B27:I27" si="7">B18-B24</f>
        <v>728358437321.14</v>
      </c>
      <c r="C27" s="179">
        <f t="shared" si="7"/>
        <v>550667106860.77</v>
      </c>
      <c r="D27" s="179">
        <f t="shared" si="7"/>
        <v>55810671.7</v>
      </c>
      <c r="E27" s="179">
        <f t="shared" si="7"/>
        <v>11416103339.97</v>
      </c>
      <c r="F27" s="179">
        <f t="shared" si="7"/>
        <v>148809997964.69</v>
      </c>
      <c r="G27" s="179">
        <f t="shared" si="7"/>
        <v>5709832279.01</v>
      </c>
      <c r="H27" s="179">
        <f t="shared" si="7"/>
        <v>2485772163.36</v>
      </c>
      <c r="I27" s="179">
        <f t="shared" si="7"/>
        <v>9213814041.64</v>
      </c>
    </row>
    <row r="28" ht="28.5" customHeight="true" spans="1:9">
      <c r="A28" s="226"/>
      <c r="B28" s="226"/>
      <c r="C28" s="226"/>
      <c r="D28" s="226"/>
      <c r="E28" s="226"/>
      <c r="F28" s="226"/>
      <c r="G28" s="226"/>
      <c r="H28" s="226"/>
      <c r="I28" s="218"/>
    </row>
  </sheetData>
  <mergeCells count="1">
    <mergeCell ref="A2:I2"/>
  </mergeCells>
  <printOptions horizontalCentered="true"/>
  <pageMargins left="0.161111111111111" right="0.161111111111111" top="0.60625" bottom="0.60625" header="0.302777777777778" footer="0.302777777777778"/>
  <pageSetup paperSize="9" scale="66" orientation="landscape" horizontalDpi="600"/>
  <headerFooter alignWithMargins="0">
    <oddFooter>&amp;C第 &amp;P 页，共 &amp;N 页</oddFooter>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I19"/>
  <sheetViews>
    <sheetView zoomScale="70" zoomScaleNormal="70" workbookViewId="0">
      <selection activeCell="E14" sqref="E14:I14"/>
    </sheetView>
  </sheetViews>
  <sheetFormatPr defaultColWidth="8" defaultRowHeight="13.65"/>
  <cols>
    <col min="1" max="1" width="35" style="120"/>
    <col min="2" max="2" width="23.6230769230769" style="120"/>
    <col min="3" max="3" width="8" style="120" hidden="true" customWidth="true"/>
    <col min="4" max="5" width="23" style="120"/>
    <col min="6" max="6" width="26.3769230769231" style="120"/>
    <col min="7" max="7" width="23" style="120"/>
    <col min="8" max="8" width="8" style="120" hidden="true" customWidth="true"/>
    <col min="9" max="9" width="23" style="120"/>
    <col min="10" max="16384" width="8" style="121"/>
  </cols>
  <sheetData>
    <row r="1" ht="15.8" spans="1:1">
      <c r="A1" s="3" t="s">
        <v>2156</v>
      </c>
    </row>
    <row r="2" ht="48" customHeight="true" spans="1:9">
      <c r="A2" s="219" t="s">
        <v>2157</v>
      </c>
      <c r="B2" s="220"/>
      <c r="C2" s="220"/>
      <c r="D2" s="220"/>
      <c r="E2" s="220"/>
      <c r="F2" s="220"/>
      <c r="G2" s="220"/>
      <c r="H2" s="220"/>
      <c r="I2" s="220"/>
    </row>
    <row r="3" ht="15" customHeight="true" spans="1:9">
      <c r="A3" s="134"/>
      <c r="B3" s="134"/>
      <c r="C3" s="134"/>
      <c r="D3" s="134"/>
      <c r="E3" s="134"/>
      <c r="F3" s="134"/>
      <c r="G3" s="134"/>
      <c r="H3" s="134"/>
      <c r="I3" s="218" t="s">
        <v>2158</v>
      </c>
    </row>
    <row r="4" ht="15" customHeight="true" spans="1:9">
      <c r="A4" s="136" t="s">
        <v>1967</v>
      </c>
      <c r="B4" s="160"/>
      <c r="C4" s="160"/>
      <c r="D4" s="160"/>
      <c r="E4" s="160"/>
      <c r="F4" s="160"/>
      <c r="G4" s="160"/>
      <c r="H4" s="160"/>
      <c r="I4" s="182" t="s">
        <v>1968</v>
      </c>
    </row>
    <row r="5" ht="37.5" customHeight="true" spans="1:9">
      <c r="A5" s="126" t="s">
        <v>2139</v>
      </c>
      <c r="B5" s="221" t="s">
        <v>2140</v>
      </c>
      <c r="C5" s="162" t="s">
        <v>2141</v>
      </c>
      <c r="D5" s="162" t="s">
        <v>1993</v>
      </c>
      <c r="E5" s="162" t="s">
        <v>1994</v>
      </c>
      <c r="F5" s="162" t="s">
        <v>1995</v>
      </c>
      <c r="G5" s="162" t="s">
        <v>1996</v>
      </c>
      <c r="H5" s="162" t="s">
        <v>2143</v>
      </c>
      <c r="I5" s="162" t="s">
        <v>1975</v>
      </c>
    </row>
    <row r="6" ht="33.75" customHeight="true" spans="1:9">
      <c r="A6" s="128" t="s">
        <v>2159</v>
      </c>
      <c r="B6" s="222">
        <f t="shared" ref="B6:B13" si="0">C6+D6+E6+F6+G6+H6+I6</f>
        <v>699974976575.19</v>
      </c>
      <c r="C6" s="179">
        <v>541020073130.5</v>
      </c>
      <c r="D6" s="179">
        <v>38676719.29</v>
      </c>
      <c r="E6" s="179">
        <v>12001238299.29</v>
      </c>
      <c r="F6" s="179">
        <v>129603511909.7</v>
      </c>
      <c r="G6" s="179">
        <v>3002486571.13</v>
      </c>
      <c r="H6" s="179">
        <v>3172146690.73</v>
      </c>
      <c r="I6" s="179">
        <v>11136843254.55</v>
      </c>
    </row>
    <row r="7" ht="33.75" customHeight="true" spans="1:9">
      <c r="A7" s="128" t="s">
        <v>2160</v>
      </c>
      <c r="B7" s="223">
        <f t="shared" si="0"/>
        <v>85907698892.95</v>
      </c>
      <c r="C7" s="179">
        <v>9647033730.27</v>
      </c>
      <c r="D7" s="179">
        <v>77923952.41</v>
      </c>
      <c r="E7" s="179">
        <v>9983275040.68</v>
      </c>
      <c r="F7" s="179">
        <v>56753655301.99</v>
      </c>
      <c r="G7" s="179">
        <v>5962005707.88</v>
      </c>
      <c r="H7" s="179">
        <v>28765472.63</v>
      </c>
      <c r="I7" s="179">
        <v>3455039687.09</v>
      </c>
    </row>
    <row r="8" ht="33.75" customHeight="true" spans="1:9">
      <c r="A8" s="128" t="s">
        <v>2161</v>
      </c>
      <c r="B8" s="193">
        <f t="shared" si="0"/>
        <v>69948173078.62</v>
      </c>
      <c r="C8" s="179">
        <v>8407718.89</v>
      </c>
      <c r="D8" s="179">
        <v>11932420</v>
      </c>
      <c r="E8" s="179">
        <v>9671148340.53</v>
      </c>
      <c r="F8" s="179">
        <v>53538470164.55</v>
      </c>
      <c r="G8" s="179">
        <v>3473233341.17</v>
      </c>
      <c r="H8" s="179">
        <v>0</v>
      </c>
      <c r="I8" s="179">
        <v>3244981093.48</v>
      </c>
    </row>
    <row r="9" ht="33.75" customHeight="true" spans="1:9">
      <c r="A9" s="128" t="s">
        <v>2162</v>
      </c>
      <c r="B9" s="193">
        <f t="shared" si="0"/>
        <v>68415449796.55</v>
      </c>
      <c r="C9" s="179">
        <v>0</v>
      </c>
      <c r="D9" s="179">
        <v>11932420</v>
      </c>
      <c r="E9" s="179">
        <v>9671148340.53</v>
      </c>
      <c r="F9" s="179">
        <v>52014154601.37</v>
      </c>
      <c r="G9" s="179">
        <v>3473233341.17</v>
      </c>
      <c r="H9" s="179">
        <v>0</v>
      </c>
      <c r="I9" s="179">
        <v>3244981093.48</v>
      </c>
    </row>
    <row r="10" ht="33.75" customHeight="true" spans="1:9">
      <c r="A10" s="128" t="s">
        <v>2163</v>
      </c>
      <c r="B10" s="193">
        <f t="shared" si="0"/>
        <v>1532723282.07</v>
      </c>
      <c r="C10" s="179">
        <v>8407718.89</v>
      </c>
      <c r="D10" s="179">
        <v>0</v>
      </c>
      <c r="E10" s="179">
        <v>0</v>
      </c>
      <c r="F10" s="179">
        <v>1524315563.18</v>
      </c>
      <c r="G10" s="179">
        <v>0</v>
      </c>
      <c r="H10" s="179">
        <v>0</v>
      </c>
      <c r="I10" s="179">
        <v>0</v>
      </c>
    </row>
    <row r="11" ht="33.75" customHeight="true" spans="1:9">
      <c r="A11" s="128" t="s">
        <v>2164</v>
      </c>
      <c r="B11" s="193">
        <f t="shared" si="0"/>
        <v>0</v>
      </c>
      <c r="C11" s="179">
        <v>0</v>
      </c>
      <c r="D11" s="179">
        <v>0</v>
      </c>
      <c r="E11" s="179">
        <v>0</v>
      </c>
      <c r="F11" s="179">
        <v>0</v>
      </c>
      <c r="G11" s="179">
        <v>0</v>
      </c>
      <c r="H11" s="179">
        <v>0</v>
      </c>
      <c r="I11" s="179">
        <v>0</v>
      </c>
    </row>
    <row r="12" ht="33.75" customHeight="true" spans="1:9">
      <c r="A12" s="128" t="s">
        <v>2165</v>
      </c>
      <c r="B12" s="193">
        <f t="shared" si="0"/>
        <v>3182995409.38</v>
      </c>
      <c r="C12" s="179">
        <v>0</v>
      </c>
      <c r="D12" s="179">
        <v>64294787.78</v>
      </c>
      <c r="E12" s="179">
        <v>0</v>
      </c>
      <c r="F12" s="179">
        <v>684040000</v>
      </c>
      <c r="G12" s="179">
        <v>2434660621.6</v>
      </c>
      <c r="H12" s="179">
        <v>0</v>
      </c>
      <c r="I12" s="179">
        <v>0</v>
      </c>
    </row>
    <row r="13" ht="33.75" customHeight="true" spans="1:9">
      <c r="A13" s="128" t="s">
        <v>2166</v>
      </c>
      <c r="B13" s="224">
        <f t="shared" si="0"/>
        <v>2891606232.23</v>
      </c>
      <c r="C13" s="179">
        <v>0</v>
      </c>
      <c r="D13" s="179">
        <v>1269094.59</v>
      </c>
      <c r="E13" s="179">
        <v>80755580.81</v>
      </c>
      <c r="F13" s="179">
        <v>2531145137.44</v>
      </c>
      <c r="G13" s="179">
        <v>54111745.11</v>
      </c>
      <c r="H13" s="179">
        <v>28765472.63</v>
      </c>
      <c r="I13" s="179">
        <v>195559201.65</v>
      </c>
    </row>
    <row r="14" ht="33.75" customHeight="true" spans="1:9">
      <c r="A14" s="128" t="s">
        <v>2167</v>
      </c>
      <c r="B14" s="223">
        <f>C14+D14</f>
        <v>0</v>
      </c>
      <c r="C14" s="179">
        <v>0</v>
      </c>
      <c r="D14" s="179">
        <v>0</v>
      </c>
      <c r="E14" s="166"/>
      <c r="F14" s="166"/>
      <c r="G14" s="166"/>
      <c r="H14" s="166"/>
      <c r="I14" s="166"/>
    </row>
    <row r="15" ht="33.75" customHeight="true" spans="1:9">
      <c r="A15" s="128" t="s">
        <v>2168</v>
      </c>
      <c r="B15" s="193">
        <f>C15+D15+E15+F15+G15+H15+I15</f>
        <v>57524238147</v>
      </c>
      <c r="C15" s="179">
        <v>0</v>
      </c>
      <c r="D15" s="179">
        <v>60790000</v>
      </c>
      <c r="E15" s="179">
        <v>10568410000</v>
      </c>
      <c r="F15" s="179">
        <v>37547169247</v>
      </c>
      <c r="G15" s="179">
        <v>3254660000</v>
      </c>
      <c r="H15" s="179">
        <v>715140000</v>
      </c>
      <c r="I15" s="179">
        <v>5378068900</v>
      </c>
    </row>
    <row r="16" ht="33.75" customHeight="true" spans="1:9">
      <c r="A16" s="128" t="s">
        <v>2169</v>
      </c>
      <c r="B16" s="193">
        <f>C16+D16+E16+F16+G16+H16+I16</f>
        <v>45552214206.84</v>
      </c>
      <c r="C16" s="186">
        <v>0</v>
      </c>
      <c r="D16" s="186">
        <v>46376170.19</v>
      </c>
      <c r="E16" s="186">
        <v>10568410000</v>
      </c>
      <c r="F16" s="186">
        <v>30270106229.87</v>
      </c>
      <c r="G16" s="186">
        <v>3254660000</v>
      </c>
      <c r="H16" s="186">
        <v>0</v>
      </c>
      <c r="I16" s="186">
        <v>1412661806.78</v>
      </c>
    </row>
    <row r="17" ht="33.75" customHeight="true" spans="1:9">
      <c r="A17" s="128" t="s">
        <v>2170</v>
      </c>
      <c r="B17" s="224">
        <f t="shared" ref="B17:I17" si="1">B7-B15</f>
        <v>28383460745.95</v>
      </c>
      <c r="C17" s="177">
        <f t="shared" si="1"/>
        <v>9647033730.27</v>
      </c>
      <c r="D17" s="177">
        <f t="shared" si="1"/>
        <v>17133952.41</v>
      </c>
      <c r="E17" s="177">
        <f t="shared" si="1"/>
        <v>-585134959.32</v>
      </c>
      <c r="F17" s="177">
        <f t="shared" si="1"/>
        <v>19206486054.99</v>
      </c>
      <c r="G17" s="177">
        <f t="shared" si="1"/>
        <v>2707345707.88</v>
      </c>
      <c r="H17" s="177">
        <f t="shared" si="1"/>
        <v>-686374527.37</v>
      </c>
      <c r="I17" s="177">
        <f t="shared" si="1"/>
        <v>-1923029212.91</v>
      </c>
    </row>
    <row r="18" ht="33.75" customHeight="true" spans="1:9">
      <c r="A18" s="128" t="s">
        <v>2171</v>
      </c>
      <c r="B18" s="222">
        <f t="shared" ref="B18:I18" si="2">B6+B17</f>
        <v>728358437321.14</v>
      </c>
      <c r="C18" s="179">
        <f t="shared" si="2"/>
        <v>550667106860.77</v>
      </c>
      <c r="D18" s="179">
        <f t="shared" si="2"/>
        <v>55810671.7</v>
      </c>
      <c r="E18" s="179">
        <f t="shared" si="2"/>
        <v>11416103339.97</v>
      </c>
      <c r="F18" s="179">
        <f t="shared" si="2"/>
        <v>148809997964.69</v>
      </c>
      <c r="G18" s="179">
        <f t="shared" si="2"/>
        <v>5709832279.01</v>
      </c>
      <c r="H18" s="179">
        <f t="shared" si="2"/>
        <v>2485772163.36</v>
      </c>
      <c r="I18" s="179">
        <f t="shared" si="2"/>
        <v>9213814041.64</v>
      </c>
    </row>
    <row r="19" ht="33.75" customHeight="true" spans="1:9">
      <c r="A19" s="225"/>
      <c r="B19" s="226"/>
      <c r="C19" s="226"/>
      <c r="D19" s="226"/>
      <c r="E19" s="226"/>
      <c r="F19" s="226"/>
      <c r="G19" s="226"/>
      <c r="H19" s="226"/>
      <c r="I19" s="218"/>
    </row>
  </sheetData>
  <mergeCells count="1">
    <mergeCell ref="A2:I2"/>
  </mergeCells>
  <printOptions horizontalCentered="true"/>
  <pageMargins left="0.161111111111111" right="0.161111111111111" top="0.60625" bottom="0.60625" header="0.302777777777778" footer="0.302777777777778"/>
  <pageSetup paperSize="9" scale="71" fitToHeight="0" orientation="landscape" horizontalDpi="600"/>
  <headerFooter alignWithMargins="0">
    <oddFooter>&amp;C第 &amp;P 页，共 &amp;N 页</oddFooter>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I23"/>
  <sheetViews>
    <sheetView zoomScale="70" zoomScaleNormal="70" workbookViewId="0">
      <selection activeCell="F8" sqref="F8"/>
    </sheetView>
  </sheetViews>
  <sheetFormatPr defaultColWidth="8" defaultRowHeight="13.65"/>
  <cols>
    <col min="1" max="1" width="22" style="120"/>
    <col min="2" max="2" width="23" style="120"/>
    <col min="3" max="3" width="8" style="120" hidden="true" customWidth="true"/>
    <col min="4" max="5" width="23" style="120"/>
    <col min="6" max="6" width="25.6230769230769" style="120"/>
    <col min="7" max="7" width="23" style="120"/>
    <col min="8" max="8" width="8" style="120" hidden="true" customWidth="true"/>
    <col min="9" max="9" width="23" style="120"/>
    <col min="10" max="16384" width="8" style="121"/>
  </cols>
  <sheetData>
    <row r="1" ht="15.8" spans="1:1">
      <c r="A1" s="3" t="s">
        <v>2172</v>
      </c>
    </row>
    <row r="2" ht="48" customHeight="true" spans="1:9">
      <c r="A2" s="122" t="s">
        <v>2173</v>
      </c>
      <c r="B2" s="133"/>
      <c r="C2" s="133"/>
      <c r="D2" s="133"/>
      <c r="E2" s="133"/>
      <c r="F2" s="133"/>
      <c r="G2" s="133"/>
      <c r="H2" s="133"/>
      <c r="I2" s="133"/>
    </row>
    <row r="3" ht="19.5" customHeight="true" spans="1:9">
      <c r="A3" s="134"/>
      <c r="B3" s="134"/>
      <c r="C3" s="134"/>
      <c r="D3" s="134"/>
      <c r="E3" s="134"/>
      <c r="F3" s="134"/>
      <c r="G3" s="218"/>
      <c r="H3" s="134"/>
      <c r="I3" s="218" t="s">
        <v>2174</v>
      </c>
    </row>
    <row r="4" ht="19.5" customHeight="true" spans="1:9">
      <c r="A4" s="160" t="s">
        <v>1967</v>
      </c>
      <c r="B4" s="160"/>
      <c r="C4" s="160"/>
      <c r="D4" s="160"/>
      <c r="E4" s="160"/>
      <c r="F4" s="160"/>
      <c r="G4" s="182"/>
      <c r="H4" s="160"/>
      <c r="I4" s="182" t="s">
        <v>1968</v>
      </c>
    </row>
    <row r="5" ht="37.5" customHeight="true" spans="1:9">
      <c r="A5" s="213" t="s">
        <v>2175</v>
      </c>
      <c r="B5" s="213" t="s">
        <v>1313</v>
      </c>
      <c r="C5" s="214"/>
      <c r="D5" s="214" t="s">
        <v>1993</v>
      </c>
      <c r="E5" s="214" t="s">
        <v>1994</v>
      </c>
      <c r="F5" s="214" t="s">
        <v>1995</v>
      </c>
      <c r="G5" s="214" t="s">
        <v>1996</v>
      </c>
      <c r="H5" s="214"/>
      <c r="I5" s="214" t="s">
        <v>1975</v>
      </c>
    </row>
    <row r="6" ht="28.5" customHeight="true" spans="1:9">
      <c r="A6" s="215" t="s">
        <v>2176</v>
      </c>
      <c r="B6" s="216">
        <f t="shared" ref="B6:I6" si="0">B7+B8+B9</f>
        <v>131624249.42</v>
      </c>
      <c r="C6" s="216">
        <f t="shared" si="0"/>
        <v>0</v>
      </c>
      <c r="D6" s="179">
        <f t="shared" si="0"/>
        <v>13002437.82</v>
      </c>
      <c r="E6" s="179">
        <f t="shared" si="0"/>
        <v>0</v>
      </c>
      <c r="F6" s="179">
        <f t="shared" si="0"/>
        <v>0</v>
      </c>
      <c r="G6" s="179">
        <f t="shared" si="0"/>
        <v>118621811.6</v>
      </c>
      <c r="H6" s="216">
        <f t="shared" si="0"/>
        <v>0</v>
      </c>
      <c r="I6" s="216">
        <f t="shared" si="0"/>
        <v>0</v>
      </c>
    </row>
    <row r="7" ht="28.5" customHeight="true" spans="1:9">
      <c r="A7" s="217" t="s">
        <v>2177</v>
      </c>
      <c r="B7" s="216">
        <f t="shared" ref="B7:B9" si="1">C7+D7+E7+F7+G7+H7+I7</f>
        <v>0</v>
      </c>
      <c r="C7" s="216">
        <v>0</v>
      </c>
      <c r="D7" s="179">
        <v>0</v>
      </c>
      <c r="E7" s="179">
        <v>0</v>
      </c>
      <c r="F7" s="179">
        <v>0</v>
      </c>
      <c r="G7" s="179">
        <v>0</v>
      </c>
      <c r="H7" s="216">
        <v>0</v>
      </c>
      <c r="I7" s="216">
        <v>0</v>
      </c>
    </row>
    <row r="8" ht="28.5" customHeight="true" spans="1:9">
      <c r="A8" s="217" t="s">
        <v>2178</v>
      </c>
      <c r="B8" s="216">
        <f t="shared" si="1"/>
        <v>131624249.42</v>
      </c>
      <c r="C8" s="216">
        <v>0</v>
      </c>
      <c r="D8" s="179">
        <v>13002437.82</v>
      </c>
      <c r="E8" s="179">
        <v>0</v>
      </c>
      <c r="F8" s="179">
        <v>0</v>
      </c>
      <c r="G8" s="179">
        <v>118621811.6</v>
      </c>
      <c r="H8" s="216">
        <v>0</v>
      </c>
      <c r="I8" s="216">
        <v>0</v>
      </c>
    </row>
    <row r="9" ht="28.5" customHeight="true" spans="1:9">
      <c r="A9" s="217" t="s">
        <v>2179</v>
      </c>
      <c r="B9" s="216">
        <f t="shared" si="1"/>
        <v>0</v>
      </c>
      <c r="C9" s="216">
        <v>0</v>
      </c>
      <c r="D9" s="179">
        <v>0</v>
      </c>
      <c r="E9" s="179">
        <v>0</v>
      </c>
      <c r="F9" s="179">
        <v>0</v>
      </c>
      <c r="G9" s="179">
        <v>0</v>
      </c>
      <c r="H9" s="216">
        <v>0</v>
      </c>
      <c r="I9" s="216">
        <v>0</v>
      </c>
    </row>
    <row r="10" ht="28.5" customHeight="true" spans="1:9">
      <c r="A10" s="217" t="s">
        <v>2180</v>
      </c>
      <c r="B10" s="216">
        <f t="shared" ref="B10:I10" si="2">B11+B12+B13+B14</f>
        <v>2335241159.96</v>
      </c>
      <c r="C10" s="216">
        <f t="shared" si="2"/>
        <v>0</v>
      </c>
      <c r="D10" s="179">
        <f t="shared" si="2"/>
        <v>47292349.96</v>
      </c>
      <c r="E10" s="179">
        <f t="shared" si="2"/>
        <v>0</v>
      </c>
      <c r="F10" s="179">
        <f t="shared" si="2"/>
        <v>595000000</v>
      </c>
      <c r="G10" s="179">
        <f t="shared" si="2"/>
        <v>1692948810</v>
      </c>
      <c r="H10" s="216">
        <f t="shared" si="2"/>
        <v>0</v>
      </c>
      <c r="I10" s="216">
        <f t="shared" si="2"/>
        <v>0</v>
      </c>
    </row>
    <row r="11" ht="28.5" customHeight="true" spans="1:9">
      <c r="A11" s="217" t="s">
        <v>2181</v>
      </c>
      <c r="B11" s="216">
        <f t="shared" ref="B11:B14" si="3">C11+D11+E11+F11+G11+H11+I11</f>
        <v>0</v>
      </c>
      <c r="C11" s="216">
        <v>0</v>
      </c>
      <c r="D11" s="179">
        <v>0</v>
      </c>
      <c r="E11" s="179">
        <v>0</v>
      </c>
      <c r="F11" s="179">
        <v>0</v>
      </c>
      <c r="G11" s="179">
        <v>0</v>
      </c>
      <c r="H11" s="216">
        <v>0</v>
      </c>
      <c r="I11" s="216">
        <v>0</v>
      </c>
    </row>
    <row r="12" ht="28.5" customHeight="true" spans="1:9">
      <c r="A12" s="217" t="s">
        <v>2182</v>
      </c>
      <c r="B12" s="216">
        <f t="shared" si="3"/>
        <v>0</v>
      </c>
      <c r="C12" s="216">
        <v>0</v>
      </c>
      <c r="D12" s="179">
        <v>0</v>
      </c>
      <c r="E12" s="179">
        <v>0</v>
      </c>
      <c r="F12" s="179">
        <v>0</v>
      </c>
      <c r="G12" s="179">
        <v>0</v>
      </c>
      <c r="H12" s="216">
        <v>0</v>
      </c>
      <c r="I12" s="216">
        <v>0</v>
      </c>
    </row>
    <row r="13" ht="28.5" customHeight="true" spans="1:9">
      <c r="A13" s="217" t="s">
        <v>2183</v>
      </c>
      <c r="B13" s="216">
        <f t="shared" si="3"/>
        <v>2335241159.96</v>
      </c>
      <c r="C13" s="216">
        <v>0</v>
      </c>
      <c r="D13" s="179">
        <v>47292349.96</v>
      </c>
      <c r="E13" s="179">
        <v>0</v>
      </c>
      <c r="F13" s="179">
        <v>595000000</v>
      </c>
      <c r="G13" s="179">
        <v>1692948810</v>
      </c>
      <c r="H13" s="216">
        <v>0</v>
      </c>
      <c r="I13" s="216">
        <v>0</v>
      </c>
    </row>
    <row r="14" ht="28.5" customHeight="true" spans="1:9">
      <c r="A14" s="217" t="s">
        <v>2184</v>
      </c>
      <c r="B14" s="216">
        <f t="shared" si="3"/>
        <v>0</v>
      </c>
      <c r="C14" s="216">
        <v>0</v>
      </c>
      <c r="D14" s="179">
        <v>0</v>
      </c>
      <c r="E14" s="179">
        <v>0</v>
      </c>
      <c r="F14" s="179">
        <v>0</v>
      </c>
      <c r="G14" s="179">
        <v>0</v>
      </c>
      <c r="H14" s="216">
        <v>0</v>
      </c>
      <c r="I14" s="216">
        <v>0</v>
      </c>
    </row>
    <row r="15" ht="28.5" customHeight="true" spans="1:9">
      <c r="A15" s="217" t="s">
        <v>2185</v>
      </c>
      <c r="B15" s="216">
        <f>B16+B17+B18</f>
        <v>3182995409.38</v>
      </c>
      <c r="C15" s="216">
        <f>C16+C17+C18</f>
        <v>0</v>
      </c>
      <c r="D15" s="175">
        <v>64294787.78</v>
      </c>
      <c r="E15" s="175">
        <v>0</v>
      </c>
      <c r="F15" s="175">
        <v>684040000</v>
      </c>
      <c r="G15" s="175">
        <v>2434660621.6</v>
      </c>
      <c r="H15" s="216">
        <f>H16+H17+H18</f>
        <v>0</v>
      </c>
      <c r="I15" s="216">
        <f>I16+I17+I18</f>
        <v>0</v>
      </c>
    </row>
    <row r="16" ht="28.5" customHeight="true" spans="1:9">
      <c r="A16" s="217" t="s">
        <v>2177</v>
      </c>
      <c r="B16" s="216">
        <f t="shared" ref="B16:B18" si="4">C16+D16+E16+F16+G16+H16+I16</f>
        <v>0</v>
      </c>
      <c r="C16" s="216">
        <v>0</v>
      </c>
      <c r="D16" s="177">
        <v>0</v>
      </c>
      <c r="E16" s="177">
        <v>0</v>
      </c>
      <c r="F16" s="177">
        <v>0</v>
      </c>
      <c r="G16" s="177">
        <v>0</v>
      </c>
      <c r="H16" s="216">
        <v>0</v>
      </c>
      <c r="I16" s="216">
        <v>0</v>
      </c>
    </row>
    <row r="17" ht="28.5" customHeight="true" spans="1:9">
      <c r="A17" s="217" t="s">
        <v>2178</v>
      </c>
      <c r="B17" s="216">
        <f t="shared" si="4"/>
        <v>3182995409.38</v>
      </c>
      <c r="C17" s="216">
        <v>0</v>
      </c>
      <c r="D17" s="179">
        <v>64294787.78</v>
      </c>
      <c r="E17" s="179">
        <v>0</v>
      </c>
      <c r="F17" s="179">
        <v>684040000</v>
      </c>
      <c r="G17" s="179">
        <v>2434660621.6</v>
      </c>
      <c r="H17" s="216">
        <v>0</v>
      </c>
      <c r="I17" s="216">
        <v>0</v>
      </c>
    </row>
    <row r="18" ht="28.5" customHeight="true" spans="1:9">
      <c r="A18" s="217" t="s">
        <v>2179</v>
      </c>
      <c r="B18" s="216">
        <f t="shared" si="4"/>
        <v>0</v>
      </c>
      <c r="C18" s="216">
        <v>0</v>
      </c>
      <c r="D18" s="216">
        <v>0</v>
      </c>
      <c r="E18" s="216">
        <v>0</v>
      </c>
      <c r="F18" s="216">
        <v>0</v>
      </c>
      <c r="G18" s="216">
        <v>0</v>
      </c>
      <c r="H18" s="216">
        <v>0</v>
      </c>
      <c r="I18" s="216">
        <v>0</v>
      </c>
    </row>
    <row r="19" ht="28.5" customHeight="true" spans="1:9">
      <c r="A19" s="217" t="s">
        <v>2186</v>
      </c>
      <c r="B19" s="216">
        <f>B20+B21+B22</f>
        <v>0</v>
      </c>
      <c r="C19" s="216">
        <f>C20+C21+C22</f>
        <v>0</v>
      </c>
      <c r="D19" s="216"/>
      <c r="E19" s="216"/>
      <c r="F19" s="216"/>
      <c r="G19" s="216"/>
      <c r="H19" s="216">
        <f>H20+H21+H22</f>
        <v>0</v>
      </c>
      <c r="I19" s="216">
        <f>I20+I21+I22</f>
        <v>0</v>
      </c>
    </row>
    <row r="20" ht="28.5" customHeight="true" spans="1:9">
      <c r="A20" s="217" t="s">
        <v>2177</v>
      </c>
      <c r="B20" s="216">
        <f t="shared" ref="B20:B22" si="5">C20+D20+E20+F20+G20+H20+I20</f>
        <v>0</v>
      </c>
      <c r="C20" s="216">
        <v>0</v>
      </c>
      <c r="D20" s="216"/>
      <c r="E20" s="216"/>
      <c r="F20" s="216"/>
      <c r="G20" s="216"/>
      <c r="H20" s="216">
        <v>0</v>
      </c>
      <c r="I20" s="216">
        <v>0</v>
      </c>
    </row>
    <row r="21" ht="28.5" customHeight="true" spans="1:9">
      <c r="A21" s="217" t="s">
        <v>2178</v>
      </c>
      <c r="B21" s="216">
        <f t="shared" si="5"/>
        <v>0</v>
      </c>
      <c r="C21" s="216">
        <v>0</v>
      </c>
      <c r="D21" s="216"/>
      <c r="E21" s="216"/>
      <c r="F21" s="216"/>
      <c r="G21" s="216"/>
      <c r="H21" s="216">
        <v>0</v>
      </c>
      <c r="I21" s="216">
        <v>0</v>
      </c>
    </row>
    <row r="22" ht="28.5" customHeight="true" spans="1:9">
      <c r="A22" s="217" t="s">
        <v>2179</v>
      </c>
      <c r="B22" s="216">
        <f t="shared" si="5"/>
        <v>0</v>
      </c>
      <c r="C22" s="216">
        <v>0</v>
      </c>
      <c r="D22" s="216">
        <v>0</v>
      </c>
      <c r="E22" s="216">
        <v>0</v>
      </c>
      <c r="F22" s="216">
        <v>0</v>
      </c>
      <c r="G22" s="216">
        <v>0</v>
      </c>
      <c r="H22" s="216">
        <v>0</v>
      </c>
      <c r="I22" s="216">
        <v>0</v>
      </c>
    </row>
    <row r="23" ht="28.5" customHeight="true" spans="1:9">
      <c r="A23" s="134"/>
      <c r="B23" s="134"/>
      <c r="C23" s="134"/>
      <c r="D23" s="134"/>
      <c r="E23" s="134"/>
      <c r="F23" s="134"/>
      <c r="G23" s="134"/>
      <c r="H23" s="134"/>
      <c r="I23" s="218"/>
    </row>
  </sheetData>
  <mergeCells count="1">
    <mergeCell ref="A2:I2"/>
  </mergeCells>
  <printOptions horizontalCentered="true"/>
  <pageMargins left="0.161111111111111" right="0.161111111111111" top="0.60625" bottom="0.60625" header="0.302777777777778" footer="0.302777777777778"/>
  <pageSetup paperSize="9" scale="77" fitToHeight="0" orientation="landscape" horizontalDpi="600"/>
  <headerFooter alignWithMargins="0">
    <oddFooter>&amp;C第 &amp;P 页，共 &amp;N 页</oddFooter>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F19"/>
  <sheetViews>
    <sheetView workbookViewId="0">
      <selection activeCell="H20" sqref="H20"/>
    </sheetView>
  </sheetViews>
  <sheetFormatPr defaultColWidth="8" defaultRowHeight="13.65" outlineLevelCol="5"/>
  <cols>
    <col min="1" max="1" width="43" style="120"/>
    <col min="2" max="2" width="7.12307692307692" style="120"/>
    <col min="3" max="3" width="27.2538461538462" style="120"/>
    <col min="4" max="4" width="49.8769230769231" style="120"/>
    <col min="5" max="5" width="7.12307692307692" style="120"/>
    <col min="6" max="6" width="27.2538461538462" style="120"/>
    <col min="7" max="16384" width="8" style="121"/>
  </cols>
  <sheetData>
    <row r="1" ht="15.8" spans="1:1">
      <c r="A1" s="3" t="s">
        <v>2187</v>
      </c>
    </row>
    <row r="2" ht="48" customHeight="true" spans="1:6">
      <c r="A2" s="122" t="s">
        <v>2188</v>
      </c>
      <c r="B2" s="133"/>
      <c r="C2" s="133"/>
      <c r="D2" s="133"/>
      <c r="E2" s="133"/>
      <c r="F2" s="133"/>
    </row>
    <row r="3" ht="19.5" customHeight="true" spans="1:6">
      <c r="A3" s="160" t="s">
        <v>1967</v>
      </c>
      <c r="B3" s="161"/>
      <c r="C3" s="160"/>
      <c r="D3" s="160"/>
      <c r="E3" s="160"/>
      <c r="F3" s="182" t="s">
        <v>2189</v>
      </c>
    </row>
    <row r="4" ht="28.5" customHeight="true" spans="1:6">
      <c r="A4" s="162" t="s">
        <v>1969</v>
      </c>
      <c r="B4" s="162" t="s">
        <v>2190</v>
      </c>
      <c r="C4" s="162" t="s">
        <v>2191</v>
      </c>
      <c r="D4" s="162" t="s">
        <v>1969</v>
      </c>
      <c r="E4" s="162" t="s">
        <v>2190</v>
      </c>
      <c r="F4" s="162" t="s">
        <v>2191</v>
      </c>
    </row>
    <row r="5" ht="28.5" customHeight="true" spans="1:6">
      <c r="A5" s="165" t="s">
        <v>2192</v>
      </c>
      <c r="B5" s="166" t="s">
        <v>2193</v>
      </c>
      <c r="C5" s="170">
        <f>C6+C7</f>
        <v>13346792</v>
      </c>
      <c r="D5" s="165" t="s">
        <v>2194</v>
      </c>
      <c r="E5" s="166" t="s">
        <v>2195</v>
      </c>
      <c r="F5" s="202">
        <v>0</v>
      </c>
    </row>
    <row r="6" ht="28.5" customHeight="true" spans="1:6">
      <c r="A6" s="165" t="s">
        <v>2196</v>
      </c>
      <c r="B6" s="166" t="s">
        <v>2193</v>
      </c>
      <c r="C6" s="170">
        <v>12824891</v>
      </c>
      <c r="D6" s="165" t="s">
        <v>2197</v>
      </c>
      <c r="E6" s="166" t="s">
        <v>2195</v>
      </c>
      <c r="F6" s="202">
        <v>0</v>
      </c>
    </row>
    <row r="7" ht="28.5" customHeight="true" spans="1:6">
      <c r="A7" s="165" t="s">
        <v>2198</v>
      </c>
      <c r="B7" s="166" t="s">
        <v>2193</v>
      </c>
      <c r="C7" s="170">
        <v>521901</v>
      </c>
      <c r="D7" s="165" t="s">
        <v>2199</v>
      </c>
      <c r="E7" s="166"/>
      <c r="F7" s="188"/>
    </row>
    <row r="8" ht="28.5" customHeight="true" spans="1:6">
      <c r="A8" s="165" t="s">
        <v>2200</v>
      </c>
      <c r="B8" s="166" t="s">
        <v>2193</v>
      </c>
      <c r="C8" s="170">
        <v>12654873</v>
      </c>
      <c r="D8" s="165" t="s">
        <v>2201</v>
      </c>
      <c r="E8" s="166" t="s">
        <v>2195</v>
      </c>
      <c r="F8" s="202">
        <v>30270106229.87</v>
      </c>
    </row>
    <row r="9" ht="28.5" customHeight="true" spans="1:6">
      <c r="A9" s="165" t="s">
        <v>2202</v>
      </c>
      <c r="B9" s="166"/>
      <c r="C9" s="166"/>
      <c r="D9" s="165" t="s">
        <v>2203</v>
      </c>
      <c r="E9" s="166" t="s">
        <v>2195</v>
      </c>
      <c r="F9" s="202">
        <v>30270106229.87</v>
      </c>
    </row>
    <row r="10" ht="28.5" customHeight="true" spans="1:6">
      <c r="A10" s="165" t="s">
        <v>2204</v>
      </c>
      <c r="B10" s="178" t="s">
        <v>2195</v>
      </c>
      <c r="C10" s="179">
        <v>1668212890000</v>
      </c>
      <c r="D10" s="165" t="s">
        <v>2205</v>
      </c>
      <c r="E10" s="166" t="s">
        <v>2195</v>
      </c>
      <c r="F10" s="202">
        <v>0</v>
      </c>
    </row>
    <row r="11" ht="28.5" customHeight="true" spans="1:6">
      <c r="A11" s="165" t="s">
        <v>2206</v>
      </c>
      <c r="B11" s="178" t="s">
        <v>2195</v>
      </c>
      <c r="C11" s="179">
        <v>1668212890000</v>
      </c>
      <c r="D11" s="165" t="s">
        <v>2207</v>
      </c>
      <c r="E11" s="166"/>
      <c r="F11" s="188"/>
    </row>
    <row r="12" ht="28.5" customHeight="true" spans="1:6">
      <c r="A12" s="165" t="s">
        <v>2208</v>
      </c>
      <c r="B12" s="166"/>
      <c r="C12" s="166"/>
      <c r="D12" s="165" t="s">
        <v>2209</v>
      </c>
      <c r="E12" s="166" t="s">
        <v>2193</v>
      </c>
      <c r="F12" s="167">
        <v>589362</v>
      </c>
    </row>
    <row r="13" ht="28.5" customHeight="true" spans="1:6">
      <c r="A13" s="165" t="s">
        <v>2210</v>
      </c>
      <c r="B13" s="178" t="s">
        <v>2195</v>
      </c>
      <c r="C13" s="179">
        <v>51990127693.17</v>
      </c>
      <c r="D13" s="165" t="s">
        <v>2211</v>
      </c>
      <c r="E13" s="166" t="s">
        <v>2193</v>
      </c>
      <c r="F13" s="167">
        <v>8687371</v>
      </c>
    </row>
    <row r="14" ht="28.5" customHeight="true" spans="1:6">
      <c r="A14" s="165" t="s">
        <v>2212</v>
      </c>
      <c r="B14" s="166"/>
      <c r="C14" s="166"/>
      <c r="D14" s="165" t="s">
        <v>2213</v>
      </c>
      <c r="E14" s="166" t="s">
        <v>2193</v>
      </c>
      <c r="F14" s="167">
        <v>274220</v>
      </c>
    </row>
    <row r="15" ht="28.5" customHeight="true" spans="1:6">
      <c r="A15" s="208" t="s">
        <v>2214</v>
      </c>
      <c r="B15" s="178" t="s">
        <v>2195</v>
      </c>
      <c r="C15" s="179">
        <v>0</v>
      </c>
      <c r="D15" s="169" t="s">
        <v>2215</v>
      </c>
      <c r="E15" s="180" t="s">
        <v>2193</v>
      </c>
      <c r="F15" s="167">
        <v>137098</v>
      </c>
    </row>
    <row r="16" ht="28.5" customHeight="true" spans="1:6">
      <c r="A16" s="208" t="s">
        <v>2216</v>
      </c>
      <c r="B16" s="178" t="s">
        <v>2195</v>
      </c>
      <c r="C16" s="179">
        <v>0</v>
      </c>
      <c r="D16" s="209" t="s">
        <v>2217</v>
      </c>
      <c r="E16" s="211" t="s">
        <v>2195</v>
      </c>
      <c r="F16" s="179">
        <f>F17+F18</f>
        <v>457827.31</v>
      </c>
    </row>
    <row r="17" ht="28.5" customHeight="true" spans="1:6">
      <c r="A17" s="208" t="s">
        <v>2218</v>
      </c>
      <c r="B17" s="178" t="s">
        <v>2195</v>
      </c>
      <c r="C17" s="179">
        <v>0</v>
      </c>
      <c r="D17" s="208" t="s">
        <v>2219</v>
      </c>
      <c r="E17" s="178" t="s">
        <v>2195</v>
      </c>
      <c r="F17" s="179">
        <v>457827.31</v>
      </c>
    </row>
    <row r="18" ht="28.5" customHeight="true" spans="1:6">
      <c r="A18" s="210" t="s">
        <v>2220</v>
      </c>
      <c r="B18" s="172" t="s">
        <v>2195</v>
      </c>
      <c r="C18" s="186">
        <f>C15-C16+C17</f>
        <v>0</v>
      </c>
      <c r="D18" s="210" t="s">
        <v>2221</v>
      </c>
      <c r="E18" s="172" t="s">
        <v>2195</v>
      </c>
      <c r="F18" s="186">
        <v>0</v>
      </c>
    </row>
    <row r="19" ht="28.5" customHeight="true" spans="1:6">
      <c r="A19" s="196"/>
      <c r="B19" s="196"/>
      <c r="C19" s="196"/>
      <c r="D19" s="146"/>
      <c r="E19" s="146"/>
      <c r="F19" s="212"/>
    </row>
  </sheetData>
  <mergeCells count="1">
    <mergeCell ref="A2:F2"/>
  </mergeCells>
  <printOptions horizontalCentered="true"/>
  <pageMargins left="0.161111111111111" right="0.161111111111111" top="0.60625" bottom="0.60625" header="0.302777777777778" footer="0.302777777777778"/>
  <pageSetup paperSize="9" scale="78" fitToHeight="0" orientation="landscape" horizontalDpi="600"/>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HQ42"/>
  <sheetViews>
    <sheetView workbookViewId="0">
      <pane ySplit="4" topLeftCell="A19" activePane="bottomLeft" state="frozen"/>
      <selection/>
      <selection pane="bottomLeft" activeCell="G38" sqref="G38"/>
    </sheetView>
  </sheetViews>
  <sheetFormatPr defaultColWidth="9" defaultRowHeight="15.8"/>
  <cols>
    <col min="1" max="1" width="31.7538461538462" style="457" customWidth="true"/>
    <col min="2" max="2" width="13.6230769230769" style="457" customWidth="true"/>
    <col min="3" max="3" width="13.6230769230769" style="554" customWidth="true"/>
    <col min="4" max="4" width="14.9461538461538" style="457" customWidth="true"/>
    <col min="5" max="5" width="9" style="457"/>
    <col min="6" max="6" width="12.6615384615385" style="457"/>
    <col min="7" max="7" width="9.43846153846154" style="457"/>
    <col min="8" max="8" width="12.6615384615385" style="457"/>
    <col min="9" max="235" width="9" style="457"/>
    <col min="236" max="237" width="9" style="262"/>
    <col min="238" max="16384" width="9" style="457"/>
  </cols>
  <sheetData>
    <row r="1" spans="1:1">
      <c r="A1" s="297" t="s">
        <v>95</v>
      </c>
    </row>
    <row r="2" ht="42" customHeight="true" spans="1:4">
      <c r="A2" s="531" t="s">
        <v>96</v>
      </c>
      <c r="B2" s="531"/>
      <c r="C2" s="555"/>
      <c r="D2" s="531"/>
    </row>
    <row r="3" ht="14.25" customHeight="true" spans="1:4">
      <c r="A3" s="131"/>
      <c r="B3" s="556"/>
      <c r="C3" s="557"/>
      <c r="D3" s="558" t="s">
        <v>56</v>
      </c>
    </row>
    <row r="4" ht="37.9" customHeight="true" spans="1:4">
      <c r="A4" s="425" t="s">
        <v>97</v>
      </c>
      <c r="B4" s="409" t="s">
        <v>58</v>
      </c>
      <c r="C4" s="409" t="s">
        <v>59</v>
      </c>
      <c r="D4" s="409" t="s">
        <v>60</v>
      </c>
    </row>
    <row r="5" s="553" customFormat="true" ht="17.25" customHeight="true" spans="1:4">
      <c r="A5" s="358" t="s">
        <v>98</v>
      </c>
      <c r="B5" s="314">
        <v>4054357.40893634</v>
      </c>
      <c r="C5" s="314">
        <v>4181522</v>
      </c>
      <c r="D5" s="314">
        <v>4132690</v>
      </c>
    </row>
    <row r="6" ht="17.25" customHeight="true" spans="1:4">
      <c r="A6" s="358" t="s">
        <v>99</v>
      </c>
      <c r="B6" s="314">
        <v>0</v>
      </c>
      <c r="C6" s="314">
        <v>0</v>
      </c>
      <c r="D6" s="314">
        <v>0</v>
      </c>
    </row>
    <row r="7" ht="17.25" customHeight="true" spans="1:4">
      <c r="A7" s="358" t="s">
        <v>100</v>
      </c>
      <c r="B7" s="314">
        <v>3114558.91185352</v>
      </c>
      <c r="C7" s="314">
        <v>3048828</v>
      </c>
      <c r="D7" s="314">
        <v>3007100</v>
      </c>
    </row>
    <row r="8" ht="17.25" customHeight="true" spans="1:4">
      <c r="A8" s="358" t="s">
        <v>101</v>
      </c>
      <c r="B8" s="314">
        <v>9875549.0001037</v>
      </c>
      <c r="C8" s="314">
        <v>9898860</v>
      </c>
      <c r="D8" s="314">
        <v>9645583</v>
      </c>
    </row>
    <row r="9" ht="17.25" customHeight="true" spans="1:4">
      <c r="A9" s="358" t="s">
        <v>102</v>
      </c>
      <c r="B9" s="314">
        <v>4811863.23082827</v>
      </c>
      <c r="C9" s="314">
        <v>3891037</v>
      </c>
      <c r="D9" s="314">
        <v>3822518</v>
      </c>
    </row>
    <row r="10" ht="17.25" customHeight="true" spans="1:4">
      <c r="A10" s="358" t="s">
        <v>103</v>
      </c>
      <c r="B10" s="314">
        <v>800100.575557818</v>
      </c>
      <c r="C10" s="314">
        <v>777365</v>
      </c>
      <c r="D10" s="314">
        <v>768730</v>
      </c>
    </row>
    <row r="11" ht="17.25" customHeight="true" spans="1:4">
      <c r="A11" s="358" t="s">
        <v>104</v>
      </c>
      <c r="B11" s="314">
        <v>2781687.24365139</v>
      </c>
      <c r="C11" s="314">
        <v>3025026</v>
      </c>
      <c r="D11" s="314">
        <v>3005230</v>
      </c>
    </row>
    <row r="12" ht="17.25" customHeight="true" spans="1:4">
      <c r="A12" s="358" t="s">
        <v>105</v>
      </c>
      <c r="B12" s="314">
        <v>4202507.77579387</v>
      </c>
      <c r="C12" s="314">
        <v>5203139</v>
      </c>
      <c r="D12" s="314">
        <v>5109252</v>
      </c>
    </row>
    <row r="13" ht="17.25" customHeight="true" spans="1:4">
      <c r="A13" s="358" t="s">
        <v>106</v>
      </c>
      <c r="B13" s="314">
        <v>1717590.80884579</v>
      </c>
      <c r="C13" s="314">
        <v>1811022</v>
      </c>
      <c r="D13" s="314">
        <v>1793954</v>
      </c>
    </row>
    <row r="14" ht="17.25" customHeight="true" spans="1:4">
      <c r="A14" s="358" t="s">
        <v>107</v>
      </c>
      <c r="B14" s="314">
        <v>5774079.78820778</v>
      </c>
      <c r="C14" s="314">
        <v>6200668</v>
      </c>
      <c r="D14" s="314">
        <v>6139652</v>
      </c>
    </row>
    <row r="15" ht="17.25" customHeight="true" spans="1:225">
      <c r="A15" s="358" t="s">
        <v>108</v>
      </c>
      <c r="B15" s="314">
        <v>1248984.7159849</v>
      </c>
      <c r="C15" s="314">
        <v>1332381</v>
      </c>
      <c r="D15" s="314">
        <v>1280599</v>
      </c>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2"/>
      <c r="AL15" s="262"/>
      <c r="AM15" s="262"/>
      <c r="AN15" s="262"/>
      <c r="AO15" s="262"/>
      <c r="AP15" s="262"/>
      <c r="AQ15" s="262"/>
      <c r="AR15" s="262"/>
      <c r="AS15" s="262"/>
      <c r="AT15" s="262"/>
      <c r="AU15" s="262"/>
      <c r="AV15" s="262"/>
      <c r="AW15" s="262"/>
      <c r="AX15" s="262"/>
      <c r="AY15" s="262"/>
      <c r="AZ15" s="262"/>
      <c r="BA15" s="262"/>
      <c r="BB15" s="262"/>
      <c r="BC15" s="262"/>
      <c r="BD15" s="262"/>
      <c r="BE15" s="262"/>
      <c r="BF15" s="262"/>
      <c r="BG15" s="262"/>
      <c r="BH15" s="262"/>
      <c r="BI15" s="262"/>
      <c r="BJ15" s="262"/>
      <c r="BK15" s="262"/>
      <c r="BL15" s="262"/>
      <c r="BM15" s="262"/>
      <c r="BN15" s="262"/>
      <c r="BO15" s="262"/>
      <c r="BP15" s="262"/>
      <c r="BQ15" s="262"/>
      <c r="BR15" s="262"/>
      <c r="BS15" s="262"/>
      <c r="BT15" s="262"/>
      <c r="BU15" s="262"/>
      <c r="BV15" s="262"/>
      <c r="BW15" s="262"/>
      <c r="BX15" s="262"/>
      <c r="BY15" s="262"/>
      <c r="BZ15" s="262"/>
      <c r="CA15" s="262"/>
      <c r="CB15" s="262"/>
      <c r="CC15" s="262"/>
      <c r="CD15" s="262"/>
      <c r="CE15" s="262"/>
      <c r="CF15" s="262"/>
      <c r="CG15" s="262"/>
      <c r="CH15" s="262"/>
      <c r="CI15" s="262"/>
      <c r="CJ15" s="262"/>
      <c r="CK15" s="262"/>
      <c r="CL15" s="262"/>
      <c r="CM15" s="262"/>
      <c r="CN15" s="262"/>
      <c r="CO15" s="262"/>
      <c r="CP15" s="262"/>
      <c r="CQ15" s="262"/>
      <c r="CR15" s="262"/>
      <c r="CS15" s="262"/>
      <c r="CT15" s="262"/>
      <c r="CU15" s="262"/>
      <c r="CV15" s="262"/>
      <c r="CW15" s="262"/>
      <c r="CX15" s="262"/>
      <c r="CY15" s="262"/>
      <c r="CZ15" s="262"/>
      <c r="DA15" s="262"/>
      <c r="DB15" s="262"/>
      <c r="DC15" s="262"/>
      <c r="DD15" s="262"/>
      <c r="DE15" s="262"/>
      <c r="DF15" s="262"/>
      <c r="DG15" s="262"/>
      <c r="DH15" s="262"/>
      <c r="DI15" s="262"/>
      <c r="DJ15" s="262"/>
      <c r="DK15" s="262"/>
      <c r="DL15" s="262"/>
      <c r="DM15" s="262"/>
      <c r="DN15" s="262"/>
      <c r="DO15" s="262"/>
      <c r="DP15" s="262"/>
      <c r="DQ15" s="262"/>
      <c r="DR15" s="262"/>
      <c r="DS15" s="262"/>
      <c r="DT15" s="262"/>
      <c r="DU15" s="262"/>
      <c r="DV15" s="262"/>
      <c r="DW15" s="262"/>
      <c r="DX15" s="262"/>
      <c r="DY15" s="262"/>
      <c r="DZ15" s="262"/>
      <c r="EA15" s="262"/>
      <c r="EB15" s="262"/>
      <c r="EC15" s="262"/>
      <c r="ED15" s="262"/>
      <c r="EE15" s="262"/>
      <c r="EF15" s="262"/>
      <c r="EG15" s="262"/>
      <c r="EH15" s="262"/>
      <c r="EI15" s="262"/>
      <c r="EJ15" s="262"/>
      <c r="EK15" s="262"/>
      <c r="EL15" s="262"/>
      <c r="EM15" s="262"/>
      <c r="EN15" s="262"/>
      <c r="EO15" s="262"/>
      <c r="EP15" s="262"/>
      <c r="EQ15" s="262"/>
      <c r="ER15" s="262"/>
      <c r="ES15" s="262"/>
      <c r="ET15" s="262"/>
      <c r="EU15" s="262"/>
      <c r="EV15" s="262"/>
      <c r="EW15" s="262"/>
      <c r="EX15" s="262"/>
      <c r="EY15" s="262"/>
      <c r="EZ15" s="262"/>
      <c r="FA15" s="262"/>
      <c r="FB15" s="262"/>
      <c r="FC15" s="262"/>
      <c r="FD15" s="262"/>
      <c r="FE15" s="262"/>
      <c r="FF15" s="262"/>
      <c r="FG15" s="262"/>
      <c r="FH15" s="262"/>
      <c r="FI15" s="262"/>
      <c r="FJ15" s="262"/>
      <c r="FK15" s="262"/>
      <c r="FL15" s="262"/>
      <c r="FM15" s="262"/>
      <c r="FN15" s="262"/>
      <c r="FO15" s="262"/>
      <c r="FP15" s="262"/>
      <c r="FQ15" s="262"/>
      <c r="FR15" s="262"/>
      <c r="FS15" s="262"/>
      <c r="FT15" s="262"/>
      <c r="FU15" s="262"/>
      <c r="FV15" s="262"/>
      <c r="FW15" s="262"/>
      <c r="FX15" s="262"/>
      <c r="FY15" s="262"/>
      <c r="FZ15" s="262"/>
      <c r="GA15" s="262"/>
      <c r="GB15" s="262"/>
      <c r="GC15" s="262"/>
      <c r="GD15" s="262"/>
      <c r="GE15" s="262"/>
      <c r="GF15" s="262"/>
      <c r="GG15" s="262"/>
      <c r="GH15" s="262"/>
      <c r="GI15" s="262"/>
      <c r="GJ15" s="262"/>
      <c r="GK15" s="262"/>
      <c r="GL15" s="262"/>
      <c r="GM15" s="262"/>
      <c r="GN15" s="262"/>
      <c r="GO15" s="262"/>
      <c r="GP15" s="262"/>
      <c r="GQ15" s="262"/>
      <c r="GR15" s="262"/>
      <c r="GS15" s="262"/>
      <c r="GT15" s="262"/>
      <c r="GU15" s="262"/>
      <c r="GV15" s="262"/>
      <c r="GW15" s="262"/>
      <c r="GX15" s="262"/>
      <c r="GY15" s="262"/>
      <c r="GZ15" s="262"/>
      <c r="HA15" s="262"/>
      <c r="HB15" s="262"/>
      <c r="HC15" s="262"/>
      <c r="HD15" s="262"/>
      <c r="HE15" s="262"/>
      <c r="HF15" s="262"/>
      <c r="HG15" s="262"/>
      <c r="HH15" s="262"/>
      <c r="HI15" s="262"/>
      <c r="HJ15" s="262"/>
      <c r="HK15" s="262"/>
      <c r="HL15" s="262"/>
      <c r="HM15" s="262"/>
      <c r="HN15" s="262"/>
      <c r="HO15" s="262"/>
      <c r="HP15" s="262"/>
      <c r="HQ15" s="262"/>
    </row>
    <row r="16" ht="17.25" customHeight="true" spans="1:4">
      <c r="A16" s="358" t="s">
        <v>109</v>
      </c>
      <c r="B16" s="314">
        <v>1856656.74901858</v>
      </c>
      <c r="C16" s="314">
        <v>2137317</v>
      </c>
      <c r="D16" s="314">
        <v>2106523</v>
      </c>
    </row>
    <row r="17" s="262" customFormat="true" ht="17.25" customHeight="true" spans="1:4">
      <c r="A17" s="358" t="s">
        <v>110</v>
      </c>
      <c r="B17" s="314">
        <v>1385006.77780449</v>
      </c>
      <c r="C17" s="314">
        <v>1438966</v>
      </c>
      <c r="D17" s="314">
        <v>1382662</v>
      </c>
    </row>
    <row r="18" s="262" customFormat="true" ht="17.25" customHeight="true" spans="1:4">
      <c r="A18" s="358" t="s">
        <v>111</v>
      </c>
      <c r="B18" s="314">
        <v>684148.510248691</v>
      </c>
      <c r="C18" s="314">
        <v>784555</v>
      </c>
      <c r="D18" s="314">
        <v>631125</v>
      </c>
    </row>
    <row r="19" s="262" customFormat="true" ht="17.25" customHeight="true" spans="1:4">
      <c r="A19" s="358" t="s">
        <v>112</v>
      </c>
      <c r="B19" s="314">
        <v>-536329.348158</v>
      </c>
      <c r="C19" s="314">
        <v>-537514</v>
      </c>
      <c r="D19" s="314">
        <v>-537583</v>
      </c>
    </row>
    <row r="20" s="262" customFormat="true" ht="17.25" customHeight="true" spans="1:4">
      <c r="A20" s="358" t="s">
        <v>113</v>
      </c>
      <c r="B20" s="314">
        <v>390562.431268124</v>
      </c>
      <c r="C20" s="314">
        <v>509691</v>
      </c>
      <c r="D20" s="314">
        <v>509663</v>
      </c>
    </row>
    <row r="21" s="553" customFormat="true" ht="17.25" customHeight="true" spans="1:4">
      <c r="A21" s="358" t="s">
        <v>114</v>
      </c>
      <c r="B21" s="314">
        <v>303325.472766539</v>
      </c>
      <c r="C21" s="314">
        <v>305850</v>
      </c>
      <c r="D21" s="314">
        <v>278054</v>
      </c>
    </row>
    <row r="22" ht="17.25" customHeight="true" spans="1:4">
      <c r="A22" s="358" t="s">
        <v>115</v>
      </c>
      <c r="B22" s="314">
        <v>2029756.627085</v>
      </c>
      <c r="C22" s="314">
        <v>2116607</v>
      </c>
      <c r="D22" s="314">
        <v>2111999</v>
      </c>
    </row>
    <row r="23" ht="17.25" customHeight="true" spans="1:4">
      <c r="A23" s="358" t="s">
        <v>116</v>
      </c>
      <c r="B23" s="314">
        <v>145334.4</v>
      </c>
      <c r="C23" s="314">
        <v>112149</v>
      </c>
      <c r="D23" s="314">
        <v>110093</v>
      </c>
    </row>
    <row r="24" ht="17.25" customHeight="true" spans="1:4">
      <c r="A24" s="358" t="s">
        <v>117</v>
      </c>
      <c r="B24" s="314">
        <v>547082.598628443</v>
      </c>
      <c r="C24" s="314">
        <v>480894</v>
      </c>
      <c r="D24" s="314">
        <v>459627</v>
      </c>
    </row>
    <row r="25" ht="17.25" customHeight="true" spans="1:4">
      <c r="A25" s="358" t="s">
        <v>118</v>
      </c>
      <c r="B25" s="314">
        <v>859840</v>
      </c>
      <c r="C25" s="314">
        <v>0</v>
      </c>
      <c r="D25" s="314" t="s">
        <v>76</v>
      </c>
    </row>
    <row r="26" ht="17.25" customHeight="true" spans="1:4">
      <c r="A26" s="358" t="s">
        <v>119</v>
      </c>
      <c r="B26" s="314">
        <v>46919</v>
      </c>
      <c r="C26" s="314">
        <v>-116545</v>
      </c>
      <c r="D26" s="314">
        <v>23343</v>
      </c>
    </row>
    <row r="27" ht="17.25" customHeight="true" spans="1:4">
      <c r="A27" s="358" t="s">
        <v>120</v>
      </c>
      <c r="B27" s="314">
        <v>5167</v>
      </c>
      <c r="C27" s="314">
        <v>23343</v>
      </c>
      <c r="D27" s="314">
        <v>572</v>
      </c>
    </row>
    <row r="28" ht="17.25" customHeight="true" spans="1:4">
      <c r="A28" s="358" t="s">
        <v>121</v>
      </c>
      <c r="B28" s="314">
        <v>1236606.13916474</v>
      </c>
      <c r="C28" s="314">
        <v>572</v>
      </c>
      <c r="D28" s="314">
        <v>-124790</v>
      </c>
    </row>
    <row r="29" ht="17.25" customHeight="true" spans="1:4">
      <c r="A29" s="559"/>
      <c r="B29" s="318"/>
      <c r="C29" s="318"/>
      <c r="D29" s="318"/>
    </row>
    <row r="30" ht="17.25" customHeight="true" spans="1:4">
      <c r="A30" s="559" t="s">
        <v>122</v>
      </c>
      <c r="B30" s="318">
        <v>47378127.970304</v>
      </c>
      <c r="C30" s="318">
        <v>46674653</v>
      </c>
      <c r="D30" s="318">
        <v>45702233</v>
      </c>
    </row>
    <row r="31" ht="17.25" customHeight="true" spans="1:4">
      <c r="A31" s="548"/>
      <c r="B31" s="560"/>
      <c r="C31" s="561"/>
      <c r="D31" s="560"/>
    </row>
    <row r="32" ht="17.25" customHeight="true" spans="1:4">
      <c r="A32" s="562" t="s">
        <v>123</v>
      </c>
      <c r="B32" s="563">
        <v>9372280.02969602</v>
      </c>
      <c r="C32" s="563">
        <v>10420577.34</v>
      </c>
      <c r="D32" s="563">
        <v>16535652</v>
      </c>
    </row>
    <row r="33" s="553" customFormat="true" ht="17.25" customHeight="true" spans="1:4">
      <c r="A33" s="564" t="s">
        <v>124</v>
      </c>
      <c r="B33" s="565">
        <v>2600000</v>
      </c>
      <c r="C33" s="565">
        <v>2600000</v>
      </c>
      <c r="D33" s="565">
        <v>2937797</v>
      </c>
    </row>
    <row r="34" s="262" customFormat="true" ht="17.25" customHeight="true" spans="1:4">
      <c r="A34" s="564" t="s">
        <v>125</v>
      </c>
      <c r="B34" s="565">
        <v>1600000</v>
      </c>
      <c r="C34" s="565">
        <v>1600000</v>
      </c>
      <c r="D34" s="314">
        <v>881893</v>
      </c>
    </row>
    <row r="35" s="553" customFormat="true" ht="17.25" customHeight="true" spans="1:4">
      <c r="A35" s="564" t="s">
        <v>126</v>
      </c>
      <c r="B35" s="565">
        <v>246000</v>
      </c>
      <c r="C35" s="565">
        <v>246000</v>
      </c>
      <c r="D35" s="565">
        <v>697977</v>
      </c>
    </row>
    <row r="36" s="262" customFormat="true" ht="17.25" customHeight="true" spans="1:4">
      <c r="A36" s="566" t="s">
        <v>127</v>
      </c>
      <c r="B36" s="565">
        <v>4556890.79969602</v>
      </c>
      <c r="C36" s="565">
        <v>5954183.34</v>
      </c>
      <c r="D36" s="565">
        <v>11063171</v>
      </c>
    </row>
    <row r="37" s="262" customFormat="true" ht="17.25" customHeight="true" spans="1:4">
      <c r="A37" s="564" t="s">
        <v>128</v>
      </c>
      <c r="B37" s="565">
        <v>331389.23</v>
      </c>
      <c r="C37" s="567">
        <v>2394</v>
      </c>
      <c r="D37" s="565">
        <v>2394</v>
      </c>
    </row>
    <row r="38" s="262" customFormat="true" ht="17.25" customHeight="true" spans="1:4">
      <c r="A38" s="566" t="s">
        <v>129</v>
      </c>
      <c r="B38" s="565">
        <v>38000</v>
      </c>
      <c r="C38" s="565">
        <v>18000</v>
      </c>
      <c r="D38" s="565">
        <v>-20000</v>
      </c>
    </row>
    <row r="39" ht="17.25" customHeight="true" spans="1:4">
      <c r="A39" s="566" t="s">
        <v>130</v>
      </c>
      <c r="B39" s="565"/>
      <c r="C39" s="567" t="s">
        <v>76</v>
      </c>
      <c r="D39" s="565">
        <v>972420</v>
      </c>
    </row>
    <row r="40" ht="17.25" customHeight="true" spans="1:4">
      <c r="A40" s="566"/>
      <c r="B40" s="314"/>
      <c r="C40" s="314"/>
      <c r="D40" s="314"/>
    </row>
    <row r="41" ht="17.25" customHeight="true" spans="1:4">
      <c r="A41" s="551" t="s">
        <v>131</v>
      </c>
      <c r="B41" s="563">
        <v>56750408</v>
      </c>
      <c r="C41" s="563">
        <v>57095230.34</v>
      </c>
      <c r="D41" s="563">
        <v>62237885</v>
      </c>
    </row>
    <row r="42" ht="17.25" customHeight="true"/>
  </sheetData>
  <mergeCells count="1">
    <mergeCell ref="A2:D2"/>
  </mergeCells>
  <printOptions horizontalCentered="true"/>
  <pageMargins left="0.161111111111111" right="0.161111111111111" top="0.60625" bottom="0.60625" header="0.302777777777778" footer="0.302777777777778"/>
  <pageSetup paperSize="9" fitToHeight="0" orientation="landscape" horizontalDpi="600"/>
  <headerFooter alignWithMargins="0">
    <oddFooter>&amp;C第 &amp;P 页，共 &amp;N 页</oddFooter>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F18"/>
  <sheetViews>
    <sheetView workbookViewId="0">
      <selection activeCell="F6" sqref="F6"/>
    </sheetView>
  </sheetViews>
  <sheetFormatPr defaultColWidth="8" defaultRowHeight="13.65" outlineLevelCol="5"/>
  <cols>
    <col min="1" max="1" width="37.6230769230769" style="120"/>
    <col min="2" max="2" width="7.12307692307692" style="120"/>
    <col min="3" max="3" width="27.2538461538462" style="120"/>
    <col min="4" max="4" width="53.3769230769231" style="120"/>
    <col min="5" max="5" width="7.12307692307692" style="120"/>
    <col min="6" max="6" width="27.2538461538462" style="120"/>
    <col min="7" max="16384" width="8" style="121"/>
  </cols>
  <sheetData>
    <row r="1" ht="15.8" spans="1:1">
      <c r="A1" s="3" t="s">
        <v>2222</v>
      </c>
    </row>
    <row r="2" ht="48" customHeight="true" spans="1:6">
      <c r="A2" s="122" t="s">
        <v>2223</v>
      </c>
      <c r="B2" s="133"/>
      <c r="C2" s="133"/>
      <c r="D2" s="133"/>
      <c r="E2" s="133"/>
      <c r="F2" s="133"/>
    </row>
    <row r="3" ht="19.5" customHeight="true" spans="1:6">
      <c r="A3" s="160" t="s">
        <v>2224</v>
      </c>
      <c r="B3" s="160"/>
      <c r="C3" s="160"/>
      <c r="D3" s="160"/>
      <c r="E3" s="161"/>
      <c r="F3" s="182" t="s">
        <v>2225</v>
      </c>
    </row>
    <row r="4" ht="28.5" customHeight="true" spans="1:6">
      <c r="A4" s="163" t="s">
        <v>2226</v>
      </c>
      <c r="B4" s="163" t="s">
        <v>2190</v>
      </c>
      <c r="C4" s="163" t="s">
        <v>2191</v>
      </c>
      <c r="D4" s="163" t="s">
        <v>2226</v>
      </c>
      <c r="E4" s="163" t="s">
        <v>2190</v>
      </c>
      <c r="F4" s="197" t="s">
        <v>2191</v>
      </c>
    </row>
    <row r="5" ht="28.5" customHeight="true" spans="1:6">
      <c r="A5" s="165" t="s">
        <v>2192</v>
      </c>
      <c r="B5" s="166" t="s">
        <v>2193</v>
      </c>
      <c r="C5" s="170">
        <v>3249364</v>
      </c>
      <c r="D5" s="165" t="s">
        <v>2227</v>
      </c>
      <c r="E5" s="188"/>
      <c r="F5" s="198"/>
    </row>
    <row r="6" ht="28.5" customHeight="true" spans="1:6">
      <c r="A6" s="165" t="s">
        <v>2228</v>
      </c>
      <c r="B6" s="166" t="s">
        <v>2193</v>
      </c>
      <c r="C6" s="170">
        <v>1392</v>
      </c>
      <c r="D6" s="165" t="s">
        <v>2229</v>
      </c>
      <c r="E6" s="199" t="s">
        <v>2094</v>
      </c>
      <c r="F6" s="189"/>
    </row>
    <row r="7" ht="28.5" customHeight="true" spans="1:6">
      <c r="A7" s="165" t="s">
        <v>2230</v>
      </c>
      <c r="B7" s="166" t="s">
        <v>2193</v>
      </c>
      <c r="C7" s="181">
        <v>2387882</v>
      </c>
      <c r="D7" s="165" t="s">
        <v>2231</v>
      </c>
      <c r="E7" s="200" t="s">
        <v>2195</v>
      </c>
      <c r="F7" s="70">
        <v>0</v>
      </c>
    </row>
    <row r="8" ht="28.5" customHeight="true" spans="1:6">
      <c r="A8" s="165" t="s">
        <v>2232</v>
      </c>
      <c r="B8" s="188"/>
      <c r="C8" s="185"/>
      <c r="D8" s="165" t="s">
        <v>2233</v>
      </c>
      <c r="E8" s="200" t="s">
        <v>2195</v>
      </c>
      <c r="F8" s="201">
        <v>0</v>
      </c>
    </row>
    <row r="9" ht="28.5" customHeight="true" spans="1:6">
      <c r="A9" s="165" t="s">
        <v>2234</v>
      </c>
      <c r="B9" s="166" t="s">
        <v>2195</v>
      </c>
      <c r="C9" s="179">
        <v>3470067266.92</v>
      </c>
      <c r="D9" s="165" t="s">
        <v>2235</v>
      </c>
      <c r="E9" s="199" t="s">
        <v>2195</v>
      </c>
      <c r="F9" s="202">
        <v>0</v>
      </c>
    </row>
    <row r="10" ht="28.5" customHeight="true" spans="1:6">
      <c r="A10" s="165" t="s">
        <v>2236</v>
      </c>
      <c r="B10" s="166" t="s">
        <v>2195</v>
      </c>
      <c r="C10" s="186">
        <v>0</v>
      </c>
      <c r="D10" s="165" t="s">
        <v>2237</v>
      </c>
      <c r="E10" s="203" t="s">
        <v>2195</v>
      </c>
      <c r="F10" s="204">
        <v>0</v>
      </c>
    </row>
    <row r="11" ht="28.5" customHeight="true" spans="1:6">
      <c r="A11" s="165" t="s">
        <v>2238</v>
      </c>
      <c r="B11" s="189"/>
      <c r="C11" s="183"/>
      <c r="D11" s="138" t="s">
        <v>2239</v>
      </c>
      <c r="E11" s="205" t="s">
        <v>2195</v>
      </c>
      <c r="F11" s="201">
        <v>0</v>
      </c>
    </row>
    <row r="12" ht="28.5" customHeight="true" spans="1:6">
      <c r="A12" s="138" t="s">
        <v>2201</v>
      </c>
      <c r="B12" s="190" t="s">
        <v>2195</v>
      </c>
      <c r="C12" s="191">
        <v>4249116529.2</v>
      </c>
      <c r="D12" s="165" t="s">
        <v>2240</v>
      </c>
      <c r="E12" s="199" t="s">
        <v>2195</v>
      </c>
      <c r="F12" s="202">
        <f>F8-F9</f>
        <v>0</v>
      </c>
    </row>
    <row r="13" ht="28.5" customHeight="true" spans="1:6">
      <c r="A13" s="138" t="s">
        <v>2203</v>
      </c>
      <c r="B13" s="183" t="s">
        <v>2195</v>
      </c>
      <c r="C13" s="179">
        <v>4249116529.2</v>
      </c>
      <c r="D13" s="165" t="s">
        <v>2241</v>
      </c>
      <c r="E13" s="199" t="s">
        <v>2195</v>
      </c>
      <c r="F13" s="204">
        <f>F7+F12</f>
        <v>0</v>
      </c>
    </row>
    <row r="14" ht="28.5" customHeight="true" spans="1:6">
      <c r="A14" s="138" t="s">
        <v>2205</v>
      </c>
      <c r="B14" s="183" t="s">
        <v>2195</v>
      </c>
      <c r="C14" s="179">
        <v>0</v>
      </c>
      <c r="D14" s="165" t="s">
        <v>2242</v>
      </c>
      <c r="E14" s="189"/>
      <c r="F14" s="190"/>
    </row>
    <row r="15" ht="28.5" customHeight="true" spans="1:6">
      <c r="A15" s="138" t="s">
        <v>2243</v>
      </c>
      <c r="B15" s="183" t="s">
        <v>2195</v>
      </c>
      <c r="C15" s="186">
        <f>C16+C17</f>
        <v>1996.54</v>
      </c>
      <c r="D15" s="138" t="s">
        <v>2244</v>
      </c>
      <c r="E15" s="206" t="s">
        <v>2193</v>
      </c>
      <c r="F15" s="139">
        <v>0</v>
      </c>
    </row>
    <row r="16" ht="28.5" customHeight="true" spans="1:6">
      <c r="A16" s="138" t="s">
        <v>2219</v>
      </c>
      <c r="B16" s="190" t="s">
        <v>2195</v>
      </c>
      <c r="C16" s="192">
        <v>1996.54</v>
      </c>
      <c r="D16" s="138" t="s">
        <v>2245</v>
      </c>
      <c r="E16" s="206" t="s">
        <v>2193</v>
      </c>
      <c r="F16" s="207">
        <v>0</v>
      </c>
    </row>
    <row r="17" ht="28.5" customHeight="true" spans="1:6">
      <c r="A17" s="140" t="s">
        <v>2221</v>
      </c>
      <c r="B17" s="190" t="s">
        <v>2195</v>
      </c>
      <c r="C17" s="193">
        <v>0</v>
      </c>
      <c r="D17" s="189"/>
      <c r="E17" s="183"/>
      <c r="F17" s="180"/>
    </row>
    <row r="18" ht="28.5" customHeight="true" spans="1:6">
      <c r="A18" s="194"/>
      <c r="B18" s="187"/>
      <c r="C18" s="195"/>
      <c r="D18" s="196"/>
      <c r="E18" s="196"/>
      <c r="F18" s="157"/>
    </row>
  </sheetData>
  <mergeCells count="1">
    <mergeCell ref="A2:F2"/>
  </mergeCells>
  <printOptions horizontalCentered="true"/>
  <pageMargins left="0.161111111111111" right="0.161111111111111" top="0.60625" bottom="0.60625" header="0.302777777777778" footer="0.302777777777778"/>
  <pageSetup paperSize="9" scale="78" fitToHeight="0" orientation="landscape" horizontalDpi="600"/>
  <headerFooter alignWithMargins="0">
    <oddFooter>&amp;C第 &amp;P 页，共 &amp;N 页</oddFooter>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F19"/>
  <sheetViews>
    <sheetView workbookViewId="0">
      <selection activeCell="E7" sqref="E7"/>
    </sheetView>
  </sheetViews>
  <sheetFormatPr defaultColWidth="8" defaultRowHeight="13.65" outlineLevelCol="5"/>
  <cols>
    <col min="1" max="1" width="53.1230769230769" style="120"/>
    <col min="2" max="2" width="8.87692307692308" style="120"/>
    <col min="3" max="3" width="27.2538461538462" style="120"/>
    <col min="4" max="4" width="55.5" style="120"/>
    <col min="5" max="5" width="8.87692307692308" style="120"/>
    <col min="6" max="6" width="27.2538461538462" style="120"/>
    <col min="7" max="16384" width="8" style="121"/>
  </cols>
  <sheetData>
    <row r="1" ht="15.8" spans="1:1">
      <c r="A1" s="3" t="s">
        <v>2246</v>
      </c>
    </row>
    <row r="2" ht="48" customHeight="true" spans="1:6">
      <c r="A2" s="158" t="s">
        <v>2247</v>
      </c>
      <c r="B2" s="159"/>
      <c r="C2" s="159"/>
      <c r="D2" s="159"/>
      <c r="E2" s="159"/>
      <c r="F2" s="159"/>
    </row>
    <row r="3" ht="19.5" customHeight="true" spans="1:6">
      <c r="A3" s="160" t="s">
        <v>1967</v>
      </c>
      <c r="B3" s="161"/>
      <c r="C3" s="160"/>
      <c r="D3" s="160"/>
      <c r="E3" s="161"/>
      <c r="F3" s="182" t="s">
        <v>2248</v>
      </c>
    </row>
    <row r="4" ht="28.5" customHeight="true" spans="1:6">
      <c r="A4" s="162" t="s">
        <v>1969</v>
      </c>
      <c r="B4" s="163" t="s">
        <v>2190</v>
      </c>
      <c r="C4" s="162" t="s">
        <v>2191</v>
      </c>
      <c r="D4" s="164" t="s">
        <v>1969</v>
      </c>
      <c r="E4" s="164" t="s">
        <v>2190</v>
      </c>
      <c r="F4" s="164" t="s">
        <v>2191</v>
      </c>
    </row>
    <row r="5" ht="28.5" customHeight="true" spans="1:6">
      <c r="A5" s="165" t="s">
        <v>2192</v>
      </c>
      <c r="B5" s="166" t="s">
        <v>2193</v>
      </c>
      <c r="C5" s="167">
        <v>12492626</v>
      </c>
      <c r="D5" s="168" t="s">
        <v>2249</v>
      </c>
      <c r="E5" s="183" t="s">
        <v>2250</v>
      </c>
      <c r="F5" s="184">
        <v>585752</v>
      </c>
    </row>
    <row r="6" ht="28.5" customHeight="true" spans="1:6">
      <c r="A6" s="165" t="s">
        <v>2251</v>
      </c>
      <c r="B6" s="166" t="s">
        <v>2193</v>
      </c>
      <c r="C6" s="167">
        <v>12492626</v>
      </c>
      <c r="D6" s="168" t="s">
        <v>2252</v>
      </c>
      <c r="E6" s="185" t="s">
        <v>2253</v>
      </c>
      <c r="F6" s="179">
        <v>1981.19</v>
      </c>
    </row>
    <row r="7" ht="28.5" customHeight="true" spans="1:6">
      <c r="A7" s="169" t="s">
        <v>2254</v>
      </c>
      <c r="B7" s="166" t="s">
        <v>2193</v>
      </c>
      <c r="C7" s="170">
        <v>0</v>
      </c>
      <c r="D7" s="171" t="s">
        <v>2255</v>
      </c>
      <c r="E7" s="172"/>
      <c r="F7" s="172"/>
    </row>
    <row r="8" ht="28.5" customHeight="true" spans="1:6">
      <c r="A8" s="171" t="s">
        <v>2256</v>
      </c>
      <c r="B8" s="172"/>
      <c r="C8" s="172"/>
      <c r="D8" s="173" t="s">
        <v>2257</v>
      </c>
      <c r="E8" s="176" t="s">
        <v>2250</v>
      </c>
      <c r="F8" s="184">
        <v>585990</v>
      </c>
    </row>
    <row r="9" ht="28.5" customHeight="true" spans="1:6">
      <c r="A9" s="171" t="s">
        <v>2204</v>
      </c>
      <c r="B9" s="174" t="s">
        <v>2195</v>
      </c>
      <c r="C9" s="175">
        <v>326014673600</v>
      </c>
      <c r="D9" s="165" t="s">
        <v>2258</v>
      </c>
      <c r="E9" s="166" t="s">
        <v>2193</v>
      </c>
      <c r="F9" s="167">
        <v>0</v>
      </c>
    </row>
    <row r="10" ht="28.5" customHeight="true" spans="1:6">
      <c r="A10" s="171" t="s">
        <v>2206</v>
      </c>
      <c r="B10" s="176" t="s">
        <v>2195</v>
      </c>
      <c r="C10" s="177">
        <v>326014673600</v>
      </c>
      <c r="D10" s="165" t="s">
        <v>2259</v>
      </c>
      <c r="E10" s="166" t="s">
        <v>2193</v>
      </c>
      <c r="F10" s="167">
        <v>11220394</v>
      </c>
    </row>
    <row r="11" ht="28.5" customHeight="true" spans="1:6">
      <c r="A11" s="173" t="s">
        <v>2232</v>
      </c>
      <c r="B11" s="178"/>
      <c r="C11" s="172"/>
      <c r="D11" s="165" t="s">
        <v>2260</v>
      </c>
      <c r="E11" s="166" t="s">
        <v>2193</v>
      </c>
      <c r="F11" s="167">
        <v>16506</v>
      </c>
    </row>
    <row r="12" ht="28.5" customHeight="true" spans="1:6">
      <c r="A12" s="165" t="s">
        <v>2261</v>
      </c>
      <c r="B12" s="166" t="s">
        <v>2195</v>
      </c>
      <c r="C12" s="175">
        <v>0</v>
      </c>
      <c r="D12" s="165" t="s">
        <v>2262</v>
      </c>
      <c r="E12" s="166" t="s">
        <v>2193</v>
      </c>
      <c r="F12" s="167">
        <v>7</v>
      </c>
    </row>
    <row r="13" ht="28.5" customHeight="true" spans="1:6">
      <c r="A13" s="165" t="s">
        <v>2263</v>
      </c>
      <c r="B13" s="166" t="s">
        <v>2195</v>
      </c>
      <c r="C13" s="175">
        <v>0</v>
      </c>
      <c r="D13" s="165" t="s">
        <v>2264</v>
      </c>
      <c r="E13" s="166" t="s">
        <v>2193</v>
      </c>
      <c r="F13" s="167">
        <v>657894</v>
      </c>
    </row>
    <row r="14" ht="28.5" customHeight="true" spans="1:6">
      <c r="A14" s="165" t="s">
        <v>2265</v>
      </c>
      <c r="B14" s="166" t="s">
        <v>2195</v>
      </c>
      <c r="C14" s="177">
        <v>0</v>
      </c>
      <c r="D14" s="165" t="s">
        <v>2266</v>
      </c>
      <c r="E14" s="166" t="s">
        <v>2193</v>
      </c>
      <c r="F14" s="167">
        <v>0</v>
      </c>
    </row>
    <row r="15" ht="28.5" customHeight="true" spans="1:6">
      <c r="A15" s="165" t="s">
        <v>2267</v>
      </c>
      <c r="B15" s="166" t="s">
        <v>2195</v>
      </c>
      <c r="C15" s="179">
        <f>C12-C13+C14</f>
        <v>0</v>
      </c>
      <c r="D15" s="165" t="s">
        <v>2268</v>
      </c>
      <c r="E15" s="166" t="s">
        <v>2193</v>
      </c>
      <c r="F15" s="167">
        <v>122438</v>
      </c>
    </row>
    <row r="16" ht="28.5" customHeight="true" spans="1:6">
      <c r="A16" s="165" t="s">
        <v>2269</v>
      </c>
      <c r="B16" s="178"/>
      <c r="C16" s="178"/>
      <c r="D16" s="165" t="s">
        <v>2270</v>
      </c>
      <c r="E16" s="166" t="s">
        <v>2195</v>
      </c>
      <c r="F16" s="186">
        <f>F17+F18</f>
        <v>63990</v>
      </c>
    </row>
    <row r="17" ht="28.5" customHeight="true" spans="1:6">
      <c r="A17" s="165" t="s">
        <v>2271</v>
      </c>
      <c r="B17" s="166" t="s">
        <v>2193</v>
      </c>
      <c r="C17" s="170">
        <v>43805</v>
      </c>
      <c r="D17" s="165" t="s">
        <v>2219</v>
      </c>
      <c r="E17" s="166" t="s">
        <v>2195</v>
      </c>
      <c r="F17" s="175">
        <v>63990</v>
      </c>
    </row>
    <row r="18" ht="28.5" customHeight="true" spans="1:6">
      <c r="A18" s="169" t="s">
        <v>2272</v>
      </c>
      <c r="B18" s="180" t="s">
        <v>2193</v>
      </c>
      <c r="C18" s="181">
        <v>125240</v>
      </c>
      <c r="D18" s="169" t="s">
        <v>2221</v>
      </c>
      <c r="E18" s="180" t="s">
        <v>2195</v>
      </c>
      <c r="F18" s="175">
        <v>0</v>
      </c>
    </row>
    <row r="19" ht="28.5" customHeight="true" spans="1:6">
      <c r="A19" s="146"/>
      <c r="B19" s="146"/>
      <c r="C19" s="146"/>
      <c r="D19" s="146"/>
      <c r="E19" s="187"/>
      <c r="F19" s="157"/>
    </row>
  </sheetData>
  <mergeCells count="1">
    <mergeCell ref="A2:F2"/>
  </mergeCells>
  <printOptions horizontalCentered="true"/>
  <pageMargins left="0.161111111111111" right="0.161111111111111" top="0.60625" bottom="0.60625" header="0.302777777777778" footer="0.302777777777778"/>
  <pageSetup paperSize="9" scale="69" fitToHeight="0" orientation="landscape" horizontalDpi="600"/>
  <headerFooter alignWithMargins="0">
    <oddFooter>&amp;C第 &amp;P 页，共 &amp;N 页</odd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F32"/>
  <sheetViews>
    <sheetView zoomScale="90" zoomScaleNormal="90" workbookViewId="0">
      <selection activeCell="F31" sqref="F31"/>
    </sheetView>
  </sheetViews>
  <sheetFormatPr defaultColWidth="8" defaultRowHeight="13.65" outlineLevelCol="5"/>
  <cols>
    <col min="1" max="1" width="45.8769230769231" style="120"/>
    <col min="2" max="3" width="27.2538461538462" style="120"/>
    <col min="4" max="4" width="45.8769230769231" style="120"/>
    <col min="5" max="6" width="27.2538461538462" style="120"/>
    <col min="7" max="16384" width="8" style="121"/>
  </cols>
  <sheetData>
    <row r="1" ht="15.8" spans="1:1">
      <c r="A1" s="3" t="s">
        <v>2273</v>
      </c>
    </row>
    <row r="2" ht="39" customHeight="true" spans="1:6">
      <c r="A2" s="122" t="s">
        <v>2274</v>
      </c>
      <c r="B2" s="133"/>
      <c r="C2" s="133"/>
      <c r="D2" s="133"/>
      <c r="E2" s="133"/>
      <c r="F2" s="147"/>
    </row>
    <row r="3" ht="17.25" customHeight="true" spans="1:6">
      <c r="A3" s="134"/>
      <c r="B3" s="134"/>
      <c r="C3" s="134"/>
      <c r="D3" s="134"/>
      <c r="E3" s="134"/>
      <c r="F3" s="148" t="s">
        <v>2275</v>
      </c>
    </row>
    <row r="4" ht="19.5" customHeight="true" spans="1:6">
      <c r="A4" s="135" t="s">
        <v>1967</v>
      </c>
      <c r="B4" s="136"/>
      <c r="C4" s="136"/>
      <c r="D4" s="136"/>
      <c r="E4" s="136"/>
      <c r="F4" s="149" t="s">
        <v>2276</v>
      </c>
    </row>
    <row r="5" ht="28.5" customHeight="true" spans="1:6">
      <c r="A5" s="137" t="s">
        <v>1969</v>
      </c>
      <c r="B5" s="126" t="s">
        <v>1977</v>
      </c>
      <c r="C5" s="126" t="s">
        <v>2277</v>
      </c>
      <c r="D5" s="126" t="s">
        <v>1969</v>
      </c>
      <c r="E5" s="126" t="s">
        <v>1977</v>
      </c>
      <c r="F5" s="126" t="s">
        <v>2277</v>
      </c>
    </row>
    <row r="6" ht="28.5" customHeight="true" spans="1:6">
      <c r="A6" s="138" t="s">
        <v>2278</v>
      </c>
      <c r="B6" s="129"/>
      <c r="C6" s="129"/>
      <c r="D6" s="128" t="s">
        <v>2279</v>
      </c>
      <c r="E6" s="139">
        <v>193790</v>
      </c>
      <c r="F6" s="150">
        <v>193482</v>
      </c>
    </row>
    <row r="7" ht="28.5" customHeight="true" spans="1:6">
      <c r="A7" s="138" t="s">
        <v>2280</v>
      </c>
      <c r="B7" s="139">
        <v>13129988</v>
      </c>
      <c r="C7" s="139">
        <f>C8+C10</f>
        <v>12679623</v>
      </c>
      <c r="D7" s="128" t="s">
        <v>2281</v>
      </c>
      <c r="E7" s="129"/>
      <c r="F7" s="151">
        <v>23.8</v>
      </c>
    </row>
    <row r="8" ht="28.5" customHeight="true" spans="1:6">
      <c r="A8" s="138" t="s">
        <v>2282</v>
      </c>
      <c r="B8" s="139">
        <v>12665733</v>
      </c>
      <c r="C8" s="139">
        <v>12233626</v>
      </c>
      <c r="D8" s="128" t="s">
        <v>2283</v>
      </c>
      <c r="E8" s="129"/>
      <c r="F8" s="151">
        <v>191424.98</v>
      </c>
    </row>
    <row r="9" ht="28.5" customHeight="true" spans="1:6">
      <c r="A9" s="138" t="s">
        <v>2284</v>
      </c>
      <c r="B9" s="139">
        <v>505190</v>
      </c>
      <c r="C9" s="139">
        <v>497914</v>
      </c>
      <c r="D9" s="128" t="s">
        <v>2285</v>
      </c>
      <c r="E9" s="129"/>
      <c r="F9" s="152"/>
    </row>
    <row r="10" ht="28.5" customHeight="true" spans="1:6">
      <c r="A10" s="138" t="s">
        <v>2286</v>
      </c>
      <c r="B10" s="139">
        <v>464255</v>
      </c>
      <c r="C10" s="139">
        <f>C11+C12</f>
        <v>445997</v>
      </c>
      <c r="D10" s="128" t="s">
        <v>2280</v>
      </c>
      <c r="E10" s="139">
        <v>13346792</v>
      </c>
      <c r="F10" s="153">
        <f>F11+F12</f>
        <v>13149859</v>
      </c>
    </row>
    <row r="11" ht="28.5" customHeight="true" spans="1:6">
      <c r="A11" s="138" t="s">
        <v>2287</v>
      </c>
      <c r="B11" s="139">
        <v>299</v>
      </c>
      <c r="C11" s="139">
        <v>324</v>
      </c>
      <c r="D11" s="128" t="s">
        <v>2282</v>
      </c>
      <c r="E11" s="139">
        <v>12824891</v>
      </c>
      <c r="F11" s="153">
        <v>12651126</v>
      </c>
    </row>
    <row r="12" ht="28.5" customHeight="true" spans="1:6">
      <c r="A12" s="138" t="s">
        <v>2288</v>
      </c>
      <c r="B12" s="139">
        <v>463956</v>
      </c>
      <c r="C12" s="139">
        <v>445673</v>
      </c>
      <c r="D12" s="128" t="s">
        <v>2289</v>
      </c>
      <c r="E12" s="139">
        <v>521901</v>
      </c>
      <c r="F12" s="153">
        <v>498733</v>
      </c>
    </row>
    <row r="13" ht="28.5" customHeight="true" spans="1:6">
      <c r="A13" s="138" t="s">
        <v>2279</v>
      </c>
      <c r="B13" s="139">
        <v>12408662</v>
      </c>
      <c r="C13" s="139">
        <v>11976555</v>
      </c>
      <c r="D13" s="128" t="s">
        <v>2279</v>
      </c>
      <c r="E13" s="139">
        <v>12654873</v>
      </c>
      <c r="F13" s="153">
        <v>12532973</v>
      </c>
    </row>
    <row r="14" ht="28.5" customHeight="true" spans="1:6">
      <c r="A14" s="138" t="s">
        <v>2290</v>
      </c>
      <c r="B14" s="139">
        <v>500126</v>
      </c>
      <c r="C14" s="139">
        <v>492850</v>
      </c>
      <c r="D14" s="128" t="s">
        <v>2281</v>
      </c>
      <c r="E14" s="142" t="s">
        <v>2094</v>
      </c>
      <c r="F14" s="154">
        <v>3.12</v>
      </c>
    </row>
    <row r="15" ht="28.5" customHeight="true" spans="1:6">
      <c r="A15" s="138" t="s">
        <v>2291</v>
      </c>
      <c r="B15" s="129"/>
      <c r="C15" s="70">
        <v>22.16</v>
      </c>
      <c r="D15" s="128" t="s">
        <v>2292</v>
      </c>
      <c r="E15" s="70">
        <v>2.32</v>
      </c>
      <c r="F15" s="154">
        <v>2.32</v>
      </c>
    </row>
    <row r="16" ht="28.5" customHeight="true" spans="1:6">
      <c r="A16" s="140" t="s">
        <v>2293</v>
      </c>
      <c r="B16" s="70">
        <v>14</v>
      </c>
      <c r="C16" s="70">
        <v>14</v>
      </c>
      <c r="D16" s="128" t="s">
        <v>2294</v>
      </c>
      <c r="E16" s="70">
        <v>0.8</v>
      </c>
      <c r="F16" s="154">
        <v>0.8</v>
      </c>
    </row>
    <row r="17" ht="28.5" customHeight="true" spans="1:6">
      <c r="A17" s="141" t="s">
        <v>2295</v>
      </c>
      <c r="B17" s="70">
        <v>8</v>
      </c>
      <c r="C17" s="70">
        <v>8</v>
      </c>
      <c r="D17" s="141" t="s">
        <v>2296</v>
      </c>
      <c r="E17" s="142" t="s">
        <v>2094</v>
      </c>
      <c r="F17" s="154">
        <v>133105.92</v>
      </c>
    </row>
    <row r="18" ht="28.5" customHeight="true" spans="1:6">
      <c r="A18" s="141" t="s">
        <v>2297</v>
      </c>
      <c r="B18" s="70">
        <v>20</v>
      </c>
      <c r="C18" s="70">
        <v>21.16</v>
      </c>
      <c r="D18" s="141" t="s">
        <v>2298</v>
      </c>
      <c r="E18" s="70">
        <f>E19+E20</f>
        <v>1700.49</v>
      </c>
      <c r="F18" s="152"/>
    </row>
    <row r="19" ht="28.5" customHeight="true" spans="1:6">
      <c r="A19" s="141" t="s">
        <v>2299</v>
      </c>
      <c r="B19" s="142" t="s">
        <v>2094</v>
      </c>
      <c r="C19" s="70">
        <v>99.79</v>
      </c>
      <c r="D19" s="141" t="s">
        <v>2300</v>
      </c>
      <c r="E19" s="70">
        <v>1067.92</v>
      </c>
      <c r="F19" s="152"/>
    </row>
    <row r="20" ht="28.5" customHeight="true" spans="1:6">
      <c r="A20" s="143" t="s">
        <v>2301</v>
      </c>
      <c r="B20" s="129"/>
      <c r="C20" s="70">
        <v>48017.32</v>
      </c>
      <c r="D20" s="128" t="s">
        <v>2302</v>
      </c>
      <c r="E20" s="155">
        <v>632.57</v>
      </c>
      <c r="F20" s="152"/>
    </row>
    <row r="21" ht="28.5" customHeight="true" spans="1:6">
      <c r="A21" s="143" t="s">
        <v>2303</v>
      </c>
      <c r="B21" s="129"/>
      <c r="C21" s="70">
        <v>49390.66</v>
      </c>
      <c r="D21" s="128" t="s">
        <v>2304</v>
      </c>
      <c r="E21" s="129"/>
      <c r="F21" s="152"/>
    </row>
    <row r="22" ht="28.5" customHeight="true" spans="1:6">
      <c r="A22" s="144" t="s">
        <v>2305</v>
      </c>
      <c r="B22" s="129"/>
      <c r="C22" s="129"/>
      <c r="D22" s="128" t="s">
        <v>2306</v>
      </c>
      <c r="E22" s="139">
        <v>12844725</v>
      </c>
      <c r="F22" s="153">
        <v>12599314</v>
      </c>
    </row>
    <row r="23" ht="28.5" customHeight="true" spans="1:6">
      <c r="A23" s="138" t="s">
        <v>2307</v>
      </c>
      <c r="B23" s="70">
        <v>2950.44</v>
      </c>
      <c r="C23" s="129"/>
      <c r="D23" s="128" t="s">
        <v>2308</v>
      </c>
      <c r="E23" s="139">
        <v>12844725</v>
      </c>
      <c r="F23" s="153">
        <v>12599314</v>
      </c>
    </row>
    <row r="24" ht="28.5" customHeight="true" spans="1:6">
      <c r="A24" s="138" t="s">
        <v>2309</v>
      </c>
      <c r="B24" s="70">
        <v>5828.13</v>
      </c>
      <c r="C24" s="129"/>
      <c r="D24" s="128" t="s">
        <v>2310</v>
      </c>
      <c r="E24" s="129"/>
      <c r="F24" s="154">
        <v>0.13</v>
      </c>
    </row>
    <row r="25" ht="28.5" customHeight="true" spans="1:6">
      <c r="A25" s="138" t="s">
        <v>2311</v>
      </c>
      <c r="B25" s="70">
        <v>47.07</v>
      </c>
      <c r="C25" s="129"/>
      <c r="D25" s="128" t="s">
        <v>2296</v>
      </c>
      <c r="E25" s="129"/>
      <c r="F25" s="154">
        <v>54744.85</v>
      </c>
    </row>
    <row r="26" ht="28.5" customHeight="true" spans="1:6">
      <c r="A26" s="138" t="s">
        <v>2312</v>
      </c>
      <c r="B26" s="70">
        <v>5581</v>
      </c>
      <c r="C26" s="70">
        <v>5922.5</v>
      </c>
      <c r="D26" s="128" t="s">
        <v>2313</v>
      </c>
      <c r="E26" s="129"/>
      <c r="F26" s="152"/>
    </row>
    <row r="27" ht="28.5" customHeight="true" spans="1:6">
      <c r="A27" s="140" t="s">
        <v>2314</v>
      </c>
      <c r="B27" s="129"/>
      <c r="C27" s="70">
        <v>7662.5</v>
      </c>
      <c r="D27" s="128" t="s">
        <v>2306</v>
      </c>
      <c r="E27" s="139">
        <v>12492626</v>
      </c>
      <c r="F27" s="156">
        <v>12348998</v>
      </c>
    </row>
    <row r="28" ht="28.5" customHeight="true" spans="1:6">
      <c r="A28" s="143" t="s">
        <v>2315</v>
      </c>
      <c r="B28" s="129"/>
      <c r="C28" s="129"/>
      <c r="D28" s="128" t="s">
        <v>2316</v>
      </c>
      <c r="E28" s="139">
        <v>12492626</v>
      </c>
      <c r="F28" s="153">
        <v>12348998</v>
      </c>
    </row>
    <row r="29" ht="28.5" customHeight="true" spans="1:6">
      <c r="A29" s="144" t="s">
        <v>2306</v>
      </c>
      <c r="B29" s="139">
        <v>247634</v>
      </c>
      <c r="C29" s="139">
        <f>C30+C31</f>
        <v>246453</v>
      </c>
      <c r="D29" s="128" t="s">
        <v>2310</v>
      </c>
      <c r="E29" s="129"/>
      <c r="F29" s="151">
        <v>0.99</v>
      </c>
    </row>
    <row r="30" ht="28.5" customHeight="true" spans="1:6">
      <c r="A30" s="138" t="s">
        <v>2317</v>
      </c>
      <c r="B30" s="139">
        <v>193790</v>
      </c>
      <c r="C30" s="139">
        <v>193482</v>
      </c>
      <c r="D30" s="128" t="s">
        <v>2296</v>
      </c>
      <c r="E30" s="129"/>
      <c r="F30" s="151">
        <v>26400.09</v>
      </c>
    </row>
    <row r="31" ht="28.5" customHeight="true" spans="1:6">
      <c r="A31" s="140" t="s">
        <v>2318</v>
      </c>
      <c r="B31" s="139">
        <v>53844</v>
      </c>
      <c r="C31" s="139">
        <v>52971</v>
      </c>
      <c r="D31" s="128" t="s">
        <v>2319</v>
      </c>
      <c r="E31" s="155">
        <v>91764</v>
      </c>
      <c r="F31" s="152"/>
    </row>
    <row r="32" ht="28.5" customHeight="true" spans="1:6">
      <c r="A32" s="145"/>
      <c r="B32" s="146"/>
      <c r="C32" s="146"/>
      <c r="D32" s="145"/>
      <c r="E32" s="157"/>
      <c r="F32" s="157"/>
    </row>
  </sheetData>
  <mergeCells count="1">
    <mergeCell ref="A2:F2"/>
  </mergeCells>
  <printOptions horizontalCentered="true"/>
  <pageMargins left="0.161111111111111" right="0.161111111111111" top="0.60625" bottom="0.60625" header="0.302777777777778" footer="0.302777777777778"/>
  <pageSetup paperSize="9" scale="56" orientation="landscape" horizontalDpi="600"/>
  <headerFooter alignWithMargins="0">
    <oddFooter>&amp;C第 &amp;P 页，共 &amp;N 页</odd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I31"/>
  <sheetViews>
    <sheetView topLeftCell="A7" workbookViewId="0">
      <selection activeCell="I30" sqref="I30"/>
    </sheetView>
  </sheetViews>
  <sheetFormatPr defaultColWidth="8" defaultRowHeight="13.65"/>
  <cols>
    <col min="1" max="1" width="45.8769230769231" style="120"/>
    <col min="2" max="2" width="20.7538461538462" style="120"/>
    <col min="3" max="3" width="8" style="120" hidden="true" customWidth="true"/>
    <col min="4" max="4" width="20.2538461538462" style="120"/>
    <col min="5" max="5" width="23.5" style="120"/>
    <col min="6" max="6" width="25.1230769230769" style="120"/>
    <col min="7" max="7" width="17.3769230769231" style="120"/>
    <col min="8" max="8" width="8" style="120" hidden="true" customWidth="true"/>
    <col min="9" max="9" width="19.3769230769231" style="120" customWidth="true"/>
    <col min="10" max="16384" width="8" style="121"/>
  </cols>
  <sheetData>
    <row r="1" ht="15.8" spans="1:1">
      <c r="A1" s="3" t="s">
        <v>2320</v>
      </c>
    </row>
    <row r="2" ht="33" customHeight="true" spans="1:9">
      <c r="A2" s="122" t="s">
        <v>2321</v>
      </c>
      <c r="B2" s="123"/>
      <c r="C2" s="123"/>
      <c r="D2" s="123"/>
      <c r="E2" s="123"/>
      <c r="F2" s="123"/>
      <c r="G2" s="123"/>
      <c r="H2" s="123"/>
      <c r="I2" s="123"/>
    </row>
    <row r="3" ht="19.5" customHeight="true" spans="1:9">
      <c r="A3" s="124" t="s">
        <v>1967</v>
      </c>
      <c r="B3" s="125"/>
      <c r="C3" s="125"/>
      <c r="D3" s="125"/>
      <c r="E3" s="125"/>
      <c r="F3" s="125"/>
      <c r="G3" s="131"/>
      <c r="H3" s="125"/>
      <c r="I3" s="132" t="s">
        <v>1968</v>
      </c>
    </row>
    <row r="4" ht="37.5" customHeight="true" spans="1:9">
      <c r="A4" s="126" t="s">
        <v>1969</v>
      </c>
      <c r="B4" s="126" t="s">
        <v>1313</v>
      </c>
      <c r="C4" s="127" t="s">
        <v>2141</v>
      </c>
      <c r="D4" s="127" t="s">
        <v>1993</v>
      </c>
      <c r="E4" s="127" t="s">
        <v>1994</v>
      </c>
      <c r="F4" s="127" t="s">
        <v>1995</v>
      </c>
      <c r="G4" s="127" t="s">
        <v>1996</v>
      </c>
      <c r="H4" s="126" t="s">
        <v>2143</v>
      </c>
      <c r="I4" s="126" t="s">
        <v>1975</v>
      </c>
    </row>
    <row r="5" ht="28.5" customHeight="true" spans="1:9">
      <c r="A5" s="128" t="s">
        <v>2322</v>
      </c>
      <c r="B5" s="70">
        <f t="shared" ref="B5:B8" si="0">C5+D5+E5+F5+G5+H5+I5</f>
        <v>1590365686.49</v>
      </c>
      <c r="C5" s="70">
        <v>64315868.81</v>
      </c>
      <c r="D5" s="70">
        <v>1.35</v>
      </c>
      <c r="E5" s="70">
        <v>2795192.65</v>
      </c>
      <c r="F5" s="70">
        <v>1485868375.89</v>
      </c>
      <c r="G5" s="70">
        <v>1319293.4</v>
      </c>
      <c r="H5" s="70">
        <v>3717870.68</v>
      </c>
      <c r="I5" s="70">
        <v>32349083.71</v>
      </c>
    </row>
    <row r="6" ht="28.5" customHeight="true" spans="1:9">
      <c r="A6" s="128" t="s">
        <v>2323</v>
      </c>
      <c r="B6" s="70">
        <f t="shared" si="0"/>
        <v>87725065.57</v>
      </c>
      <c r="C6" s="70">
        <v>61106939.5</v>
      </c>
      <c r="D6" s="70">
        <v>0</v>
      </c>
      <c r="E6" s="70">
        <v>0</v>
      </c>
      <c r="F6" s="70">
        <v>24685154.5</v>
      </c>
      <c r="G6" s="70">
        <v>3167.08</v>
      </c>
      <c r="H6" s="70">
        <v>436359.06</v>
      </c>
      <c r="I6" s="70">
        <v>1493445.43</v>
      </c>
    </row>
    <row r="7" ht="28.5" customHeight="true" spans="1:9">
      <c r="A7" s="128" t="s">
        <v>2324</v>
      </c>
      <c r="B7" s="70">
        <f t="shared" si="0"/>
        <v>65167068.39</v>
      </c>
      <c r="C7" s="70">
        <v>45245.5</v>
      </c>
      <c r="D7" s="70">
        <v>1.35</v>
      </c>
      <c r="E7" s="70">
        <v>2795192.65</v>
      </c>
      <c r="F7" s="70">
        <v>27793833.32</v>
      </c>
      <c r="G7" s="70">
        <v>411626.18</v>
      </c>
      <c r="H7" s="70">
        <v>3269789.66</v>
      </c>
      <c r="I7" s="70">
        <v>30851379.73</v>
      </c>
    </row>
    <row r="8" ht="28.5" customHeight="true" spans="1:9">
      <c r="A8" s="128" t="s">
        <v>2325</v>
      </c>
      <c r="B8" s="70">
        <f t="shared" si="0"/>
        <v>0</v>
      </c>
      <c r="C8" s="70">
        <v>0</v>
      </c>
      <c r="D8" s="70">
        <v>0</v>
      </c>
      <c r="E8" s="70">
        <v>0</v>
      </c>
      <c r="F8" s="70">
        <v>0</v>
      </c>
      <c r="G8" s="70">
        <v>0</v>
      </c>
      <c r="H8" s="70">
        <v>0</v>
      </c>
      <c r="I8" s="70">
        <v>0</v>
      </c>
    </row>
    <row r="9" ht="28.5" customHeight="true" spans="1:9">
      <c r="A9" s="128" t="s">
        <v>2326</v>
      </c>
      <c r="B9" s="70">
        <f t="shared" ref="B9:I9" si="1">((B5-B6)-B7)-B8</f>
        <v>1437473552.53</v>
      </c>
      <c r="C9" s="70">
        <f t="shared" si="1"/>
        <v>3163683.81</v>
      </c>
      <c r="D9" s="70">
        <f t="shared" si="1"/>
        <v>0</v>
      </c>
      <c r="E9" s="70">
        <f t="shared" si="1"/>
        <v>0</v>
      </c>
      <c r="F9" s="70">
        <f t="shared" si="1"/>
        <v>1433389388.07</v>
      </c>
      <c r="G9" s="70">
        <f t="shared" si="1"/>
        <v>904500.14</v>
      </c>
      <c r="H9" s="70">
        <f t="shared" si="1"/>
        <v>11721.96</v>
      </c>
      <c r="I9" s="70">
        <f t="shared" si="1"/>
        <v>4258.55000000075</v>
      </c>
    </row>
    <row r="10" ht="28.5" customHeight="true" spans="1:9">
      <c r="A10" s="128" t="s">
        <v>2327</v>
      </c>
      <c r="B10" s="70">
        <f>C10+D10+E10+F10+G10+H10+I10</f>
        <v>7674551535.78</v>
      </c>
      <c r="C10" s="70">
        <v>121113837.77</v>
      </c>
      <c r="D10" s="70">
        <v>430329.03</v>
      </c>
      <c r="E10" s="70">
        <v>42477453.42</v>
      </c>
      <c r="F10" s="70">
        <v>4834793506.98</v>
      </c>
      <c r="G10" s="70">
        <v>56055452.76</v>
      </c>
      <c r="H10" s="70">
        <v>1431481.98</v>
      </c>
      <c r="I10" s="70">
        <v>2618249473.84</v>
      </c>
    </row>
    <row r="11" ht="28.5" customHeight="true" spans="1:9">
      <c r="A11" s="128" t="s">
        <v>2328</v>
      </c>
      <c r="B11" s="70">
        <f>C11+D11+E11+F11+G11+H11+I11</f>
        <v>166314396.67</v>
      </c>
      <c r="C11" s="70">
        <v>120743835.43</v>
      </c>
      <c r="D11" s="70">
        <v>430329.03</v>
      </c>
      <c r="E11" s="70">
        <v>42477453.42</v>
      </c>
      <c r="F11" s="70">
        <v>0</v>
      </c>
      <c r="G11" s="70">
        <v>0</v>
      </c>
      <c r="H11" s="70">
        <v>1431481.98</v>
      </c>
      <c r="I11" s="70">
        <v>1231296.81</v>
      </c>
    </row>
    <row r="12" ht="28.5" customHeight="true" spans="1:9">
      <c r="A12" s="128" t="s">
        <v>2329</v>
      </c>
      <c r="B12" s="70">
        <f>C12</f>
        <v>0</v>
      </c>
      <c r="C12" s="70">
        <v>0</v>
      </c>
      <c r="D12" s="129"/>
      <c r="E12" s="129"/>
      <c r="F12" s="129"/>
      <c r="G12" s="129"/>
      <c r="H12" s="129" t="s">
        <v>2094</v>
      </c>
      <c r="I12" s="129"/>
    </row>
    <row r="13" ht="28.5" customHeight="true" spans="1:9">
      <c r="A13" s="128" t="s">
        <v>2330</v>
      </c>
      <c r="B13" s="70">
        <f>F13</f>
        <v>0</v>
      </c>
      <c r="C13" s="129" t="s">
        <v>2094</v>
      </c>
      <c r="D13" s="129"/>
      <c r="E13" s="129"/>
      <c r="F13" s="70">
        <v>0</v>
      </c>
      <c r="G13" s="129"/>
      <c r="H13" s="129" t="s">
        <v>2094</v>
      </c>
      <c r="I13" s="129"/>
    </row>
    <row r="14" ht="30.75" customHeight="true" spans="1:9">
      <c r="A14" s="130" t="s">
        <v>2331</v>
      </c>
      <c r="B14" s="70">
        <f>F14+G14</f>
        <v>2017989247</v>
      </c>
      <c r="C14" s="129" t="s">
        <v>2094</v>
      </c>
      <c r="D14" s="129"/>
      <c r="E14" s="129"/>
      <c r="F14" s="70">
        <v>2017989247</v>
      </c>
      <c r="G14" s="70">
        <v>0</v>
      </c>
      <c r="H14" s="129" t="s">
        <v>2094</v>
      </c>
      <c r="I14" s="129"/>
    </row>
    <row r="15" ht="28.5" customHeight="true" spans="1:9">
      <c r="A15" s="130" t="s">
        <v>2332</v>
      </c>
      <c r="B15" s="70">
        <f t="shared" ref="B15:B17" si="2">I15</f>
        <v>483718.03</v>
      </c>
      <c r="C15" s="129" t="s">
        <v>2094</v>
      </c>
      <c r="D15" s="129"/>
      <c r="E15" s="129"/>
      <c r="F15" s="129"/>
      <c r="G15" s="129"/>
      <c r="H15" s="129" t="s">
        <v>2094</v>
      </c>
      <c r="I15" s="70">
        <v>483718.03</v>
      </c>
    </row>
    <row r="16" ht="28.5" customHeight="true" spans="1:9">
      <c r="A16" s="128" t="s">
        <v>2333</v>
      </c>
      <c r="B16" s="70">
        <f t="shared" si="2"/>
        <v>2616534459</v>
      </c>
      <c r="C16" s="129" t="s">
        <v>2094</v>
      </c>
      <c r="D16" s="129"/>
      <c r="E16" s="129"/>
      <c r="F16" s="129"/>
      <c r="G16" s="129"/>
      <c r="H16" s="129" t="s">
        <v>2094</v>
      </c>
      <c r="I16" s="70">
        <v>2616534459</v>
      </c>
    </row>
    <row r="17" ht="28.5" customHeight="true" spans="1:9">
      <c r="A17" s="128" t="s">
        <v>2334</v>
      </c>
      <c r="B17" s="70">
        <f t="shared" si="2"/>
        <v>0</v>
      </c>
      <c r="C17" s="129" t="s">
        <v>2094</v>
      </c>
      <c r="D17" s="129"/>
      <c r="E17" s="129"/>
      <c r="F17" s="129"/>
      <c r="G17" s="129"/>
      <c r="H17" s="129" t="s">
        <v>2094</v>
      </c>
      <c r="I17" s="70">
        <v>0</v>
      </c>
    </row>
    <row r="18" ht="28.5" customHeight="true" spans="1:9">
      <c r="A18" s="128" t="s">
        <v>2335</v>
      </c>
      <c r="B18" s="70">
        <f>((((((B10-B11)-B12)-B13)-B15)-B16)-B17)-B14</f>
        <v>2873229715.08</v>
      </c>
      <c r="C18" s="70">
        <f>(C10-C11)-C12</f>
        <v>370002.339999989</v>
      </c>
      <c r="D18" s="70">
        <f t="shared" ref="D18:H18" si="3">D10-D11</f>
        <v>0</v>
      </c>
      <c r="E18" s="70">
        <f t="shared" si="3"/>
        <v>0</v>
      </c>
      <c r="F18" s="70">
        <f>((F10-F11)-F13)-F14</f>
        <v>2816804259.98</v>
      </c>
      <c r="G18" s="70">
        <f>(G10-G11)-G14</f>
        <v>56055452.76</v>
      </c>
      <c r="H18" s="70">
        <f t="shared" si="3"/>
        <v>0</v>
      </c>
      <c r="I18" s="70">
        <f>(((I10-I11)-I15)-I16)-I17</f>
        <v>0</v>
      </c>
    </row>
    <row r="19" ht="28.5" customHeight="true" spans="1:9">
      <c r="A19" s="128" t="s">
        <v>2336</v>
      </c>
      <c r="B19" s="70">
        <f>C19+D19+E19+F19+G19+H19+I19</f>
        <v>109809072588.06</v>
      </c>
      <c r="C19" s="70">
        <v>107226884690.37</v>
      </c>
      <c r="D19" s="70">
        <v>0</v>
      </c>
      <c r="E19" s="70">
        <v>0</v>
      </c>
      <c r="F19" s="70">
        <v>2531226136.11</v>
      </c>
      <c r="G19" s="70">
        <v>0</v>
      </c>
      <c r="H19" s="70">
        <v>50961761.58</v>
      </c>
      <c r="I19" s="70">
        <v>0</v>
      </c>
    </row>
    <row r="20" ht="28.5" customHeight="true" spans="1:9">
      <c r="A20" s="128" t="s">
        <v>2337</v>
      </c>
      <c r="B20" s="70">
        <f>C20+D20</f>
        <v>107226731746.6</v>
      </c>
      <c r="C20" s="70">
        <v>107226731746.6</v>
      </c>
      <c r="D20" s="70">
        <v>0</v>
      </c>
      <c r="E20" s="129"/>
      <c r="F20" s="129"/>
      <c r="G20" s="129"/>
      <c r="H20" s="129" t="s">
        <v>2094</v>
      </c>
      <c r="I20" s="129"/>
    </row>
    <row r="21" ht="28.5" customHeight="true" spans="1:9">
      <c r="A21" s="128" t="s">
        <v>2338</v>
      </c>
      <c r="B21" s="70">
        <f t="shared" ref="B21:B23" si="4">F21+G21</f>
        <v>294401682.47</v>
      </c>
      <c r="C21" s="129" t="s">
        <v>2094</v>
      </c>
      <c r="D21" s="129"/>
      <c r="E21" s="129"/>
      <c r="F21" s="70">
        <v>294401682.47</v>
      </c>
      <c r="G21" s="70">
        <v>0</v>
      </c>
      <c r="H21" s="129" t="s">
        <v>2094</v>
      </c>
      <c r="I21" s="129"/>
    </row>
    <row r="22" ht="28.5" customHeight="true" spans="1:9">
      <c r="A22" s="128" t="s">
        <v>2339</v>
      </c>
      <c r="B22" s="70">
        <f t="shared" si="4"/>
        <v>1871693596.04</v>
      </c>
      <c r="C22" s="129" t="s">
        <v>2094</v>
      </c>
      <c r="D22" s="129"/>
      <c r="E22" s="129"/>
      <c r="F22" s="70">
        <v>1871693596.04</v>
      </c>
      <c r="G22" s="70">
        <v>0</v>
      </c>
      <c r="H22" s="129" t="s">
        <v>2094</v>
      </c>
      <c r="I22" s="129"/>
    </row>
    <row r="23" ht="28.5" customHeight="true" spans="1:9">
      <c r="A23" s="128" t="s">
        <v>2340</v>
      </c>
      <c r="B23" s="70">
        <f t="shared" si="4"/>
        <v>250525938.35</v>
      </c>
      <c r="C23" s="129" t="s">
        <v>2094</v>
      </c>
      <c r="D23" s="129"/>
      <c r="E23" s="129"/>
      <c r="F23" s="70">
        <v>250525938.35</v>
      </c>
      <c r="G23" s="70">
        <v>0</v>
      </c>
      <c r="H23" s="129" t="s">
        <v>2094</v>
      </c>
      <c r="I23" s="129"/>
    </row>
    <row r="24" ht="28.5" customHeight="true" spans="1:9">
      <c r="A24" s="128" t="s">
        <v>2341</v>
      </c>
      <c r="B24" s="70">
        <f>F24+G24+H24</f>
        <v>52767610.35</v>
      </c>
      <c r="C24" s="129" t="s">
        <v>2094</v>
      </c>
      <c r="D24" s="129"/>
      <c r="E24" s="129"/>
      <c r="F24" s="70">
        <v>2136729.87</v>
      </c>
      <c r="G24" s="70">
        <v>0</v>
      </c>
      <c r="H24" s="70">
        <v>50630880.48</v>
      </c>
      <c r="I24" s="129"/>
    </row>
    <row r="25" ht="28.5" customHeight="true" spans="1:9">
      <c r="A25" s="128" t="s">
        <v>2342</v>
      </c>
      <c r="B25" s="70">
        <f>(((B19-B20)-B21)-B23)-B24-B22</f>
        <v>112952014.249991</v>
      </c>
      <c r="C25" s="70">
        <f>C19-C20</f>
        <v>152943.769989014</v>
      </c>
      <c r="D25" s="70">
        <f>D19-D20</f>
        <v>0</v>
      </c>
      <c r="E25" s="70">
        <f>E19</f>
        <v>0</v>
      </c>
      <c r="F25" s="70">
        <f>((F19-F21-F22)-F23)-F24</f>
        <v>112468189.38</v>
      </c>
      <c r="G25" s="70">
        <f>((G19-G21-G22)-G23)-G24</f>
        <v>0</v>
      </c>
      <c r="H25" s="70">
        <f>H19-H24</f>
        <v>330881.100000001</v>
      </c>
      <c r="I25" s="70">
        <f>I19</f>
        <v>0</v>
      </c>
    </row>
    <row r="26" ht="28.5" customHeight="true" spans="1:9">
      <c r="A26" s="128" t="s">
        <v>2343</v>
      </c>
      <c r="B26" s="70">
        <f>C26+D26+E26+F26+G26+H26+I26</f>
        <v>121065118.78</v>
      </c>
      <c r="C26" s="70">
        <v>79754964.5</v>
      </c>
      <c r="D26" s="70">
        <v>280878.87</v>
      </c>
      <c r="E26" s="70">
        <v>6487703.65</v>
      </c>
      <c r="F26" s="70">
        <v>29480422.56</v>
      </c>
      <c r="G26" s="70">
        <v>46.5</v>
      </c>
      <c r="H26" s="70">
        <v>1056117.96</v>
      </c>
      <c r="I26" s="70">
        <v>4004984.74</v>
      </c>
    </row>
    <row r="27" ht="28.5" customHeight="true" spans="1:9">
      <c r="A27" s="128" t="s">
        <v>2344</v>
      </c>
      <c r="B27" s="70">
        <f>C27+D27</f>
        <v>0</v>
      </c>
      <c r="C27" s="70">
        <v>0</v>
      </c>
      <c r="D27" s="70">
        <v>0</v>
      </c>
      <c r="E27" s="129"/>
      <c r="F27" s="129"/>
      <c r="G27" s="129"/>
      <c r="H27" s="129" t="s">
        <v>2094</v>
      </c>
      <c r="I27" s="129"/>
    </row>
    <row r="28" ht="28.5" customHeight="true" spans="1:9">
      <c r="A28" s="128" t="s">
        <v>2345</v>
      </c>
      <c r="B28" s="70">
        <f>F28+G28</f>
        <v>0</v>
      </c>
      <c r="C28" s="129" t="s">
        <v>2094</v>
      </c>
      <c r="D28" s="129"/>
      <c r="E28" s="129"/>
      <c r="F28" s="70">
        <v>0</v>
      </c>
      <c r="G28" s="70">
        <v>0</v>
      </c>
      <c r="H28" s="129" t="s">
        <v>2094</v>
      </c>
      <c r="I28" s="129"/>
    </row>
    <row r="29" ht="27" customHeight="true" spans="1:9">
      <c r="A29" s="128" t="s">
        <v>2346</v>
      </c>
      <c r="B29" s="70">
        <f>C29+D29+E29+F29+G29+H29+I29</f>
        <v>0</v>
      </c>
      <c r="C29" s="70">
        <v>0</v>
      </c>
      <c r="D29" s="70">
        <v>0</v>
      </c>
      <c r="E29" s="70">
        <v>0</v>
      </c>
      <c r="F29" s="70">
        <v>0</v>
      </c>
      <c r="G29" s="70">
        <v>0</v>
      </c>
      <c r="H29" s="70">
        <v>0</v>
      </c>
      <c r="I29" s="70">
        <v>0</v>
      </c>
    </row>
    <row r="30" ht="28.5" customHeight="true" spans="1:9">
      <c r="A30" s="128" t="s">
        <v>2347</v>
      </c>
      <c r="B30" s="70">
        <f>F30+G30+H30</f>
        <v>0</v>
      </c>
      <c r="C30" s="129" t="s">
        <v>2094</v>
      </c>
      <c r="D30" s="129"/>
      <c r="E30" s="129"/>
      <c r="F30" s="70">
        <v>0</v>
      </c>
      <c r="G30" s="70">
        <v>0</v>
      </c>
      <c r="H30" s="70">
        <v>0</v>
      </c>
      <c r="I30" s="129"/>
    </row>
    <row r="31" ht="15.8" spans="1:9">
      <c r="A31" s="128" t="s">
        <v>2348</v>
      </c>
      <c r="B31" s="70">
        <f>(((B26-B27)-B28)-B29)-B30</f>
        <v>121065118.78</v>
      </c>
      <c r="C31" s="70">
        <f>(C26-C27)-C29</f>
        <v>79754964.5</v>
      </c>
      <c r="D31" s="70">
        <f>(D26-D27)-D29</f>
        <v>280878.87</v>
      </c>
      <c r="E31" s="70">
        <f>E26-E29</f>
        <v>6487703.65</v>
      </c>
      <c r="F31" s="70">
        <f>((F26-F28)-F29)-F30</f>
        <v>29480422.56</v>
      </c>
      <c r="G31" s="70">
        <f>((G26-G28)-G29)-G30</f>
        <v>46.5</v>
      </c>
      <c r="H31" s="70">
        <f>(H26-H29)-H30</f>
        <v>1056117.96</v>
      </c>
      <c r="I31" s="70">
        <f>I26-I29</f>
        <v>4004984.74</v>
      </c>
    </row>
  </sheetData>
  <mergeCells count="1">
    <mergeCell ref="A2:I2"/>
  </mergeCells>
  <printOptions horizontalCentered="true"/>
  <pageMargins left="0.161111111111111" right="0.161111111111111" top="0.60625" bottom="0.60625" header="0.302777777777778" footer="0.302777777777778"/>
  <pageSetup paperSize="9" scale="73" fitToHeight="0" orientation="landscape" horizontalDpi="600"/>
  <headerFooter alignWithMargins="0">
    <oddFooter>&amp;C第 &amp;P 页，共 &amp;N 页</oddFooter>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B19"/>
  <sheetViews>
    <sheetView topLeftCell="A13" workbookViewId="0">
      <selection activeCell="I56" sqref="L36 I56"/>
    </sheetView>
  </sheetViews>
  <sheetFormatPr defaultColWidth="9" defaultRowHeight="15.8" outlineLevelCol="1"/>
  <cols>
    <col min="1" max="16384" width="9" style="118"/>
  </cols>
  <sheetData>
    <row r="19" ht="35.25" spans="2:2">
      <c r="B19" s="119" t="s">
        <v>2349</v>
      </c>
    </row>
  </sheetData>
  <printOptions horizontalCentered="true"/>
  <pageMargins left="0.161111111111111" right="0.161111111111111" top="0.60625" bottom="0.60625" header="0.302777777777778" footer="0.302777777777778"/>
  <pageSetup paperSize="9" fitToHeight="0" orientation="landscape" horizontalDpi="600"/>
  <headerFooter alignWithMargins="0">
    <oddFooter>&amp;C第 &amp;P 页，共 &amp;N 页</odd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I34"/>
  <sheetViews>
    <sheetView zoomScale="85" zoomScaleNormal="85" workbookViewId="0">
      <selection activeCell="I56" sqref="L36 I56"/>
    </sheetView>
  </sheetViews>
  <sheetFormatPr defaultColWidth="8" defaultRowHeight="12.95"/>
  <cols>
    <col min="1" max="1" width="23.8769230769231" style="2" customWidth="true"/>
    <col min="2" max="9" width="12.8769230769231" style="2" customWidth="true"/>
    <col min="10" max="16384" width="8" style="2"/>
  </cols>
  <sheetData>
    <row r="1" ht="15.8" spans="1:1">
      <c r="A1" s="3" t="s">
        <v>2350</v>
      </c>
    </row>
    <row r="2" ht="36.75" customHeight="true" spans="1:9">
      <c r="A2" s="90" t="s">
        <v>2351</v>
      </c>
      <c r="B2" s="90"/>
      <c r="C2" s="90"/>
      <c r="D2" s="90"/>
      <c r="E2" s="90"/>
      <c r="F2" s="90"/>
      <c r="G2" s="90"/>
      <c r="H2" s="90"/>
      <c r="I2" s="90"/>
    </row>
    <row r="3" s="87" customFormat="true" ht="18.75" customHeight="true" spans="1:9">
      <c r="A3" s="91"/>
      <c r="B3" s="91"/>
      <c r="C3" s="91"/>
      <c r="D3" s="91"/>
      <c r="E3" s="91"/>
      <c r="F3" s="42"/>
      <c r="G3" s="42"/>
      <c r="H3" s="42" t="s">
        <v>2352</v>
      </c>
      <c r="I3" s="42"/>
    </row>
    <row r="4" s="88" customFormat="true" ht="18.75" customHeight="true" spans="1:9">
      <c r="A4" s="47"/>
      <c r="B4" s="92"/>
      <c r="C4" s="93"/>
      <c r="D4" s="94"/>
      <c r="E4" s="94"/>
      <c r="F4" s="42"/>
      <c r="G4" s="42"/>
      <c r="H4" s="42" t="s">
        <v>1968</v>
      </c>
      <c r="I4" s="42"/>
    </row>
    <row r="5" s="89" customFormat="true" ht="33" customHeight="true" spans="1:9">
      <c r="A5" s="95" t="s">
        <v>2353</v>
      </c>
      <c r="B5" s="96" t="s">
        <v>2354</v>
      </c>
      <c r="C5" s="97"/>
      <c r="D5" s="98" t="s">
        <v>2355</v>
      </c>
      <c r="E5" s="117"/>
      <c r="F5" s="98" t="s">
        <v>2356</v>
      </c>
      <c r="G5" s="117"/>
      <c r="H5" s="98" t="s">
        <v>2357</v>
      </c>
      <c r="I5" s="117"/>
    </row>
    <row r="6" s="89" customFormat="true" ht="27.75" customHeight="true" spans="1:9">
      <c r="A6" s="99"/>
      <c r="B6" s="100" t="s">
        <v>1976</v>
      </c>
      <c r="C6" s="101" t="s">
        <v>1977</v>
      </c>
      <c r="D6" s="102" t="s">
        <v>1976</v>
      </c>
      <c r="E6" s="102" t="s">
        <v>1977</v>
      </c>
      <c r="F6" s="102" t="s">
        <v>1976</v>
      </c>
      <c r="G6" s="102" t="s">
        <v>1977</v>
      </c>
      <c r="H6" s="102" t="s">
        <v>1976</v>
      </c>
      <c r="I6" s="102" t="s">
        <v>1977</v>
      </c>
    </row>
    <row r="7" s="89" customFormat="true" ht="30" customHeight="true" spans="1:9">
      <c r="A7" s="103" t="s">
        <v>1978</v>
      </c>
      <c r="B7" s="104">
        <f t="shared" ref="B7:B16" si="0">D7+H7</f>
        <v>13426370359.13</v>
      </c>
      <c r="C7" s="105">
        <f t="shared" ref="C7:C16" si="1">E7+I7</f>
        <v>14506344215.3</v>
      </c>
      <c r="D7" s="106">
        <v>1501354975.76</v>
      </c>
      <c r="E7" s="106">
        <v>474788984.65</v>
      </c>
      <c r="F7" s="106">
        <v>15128876302.54</v>
      </c>
      <c r="G7" s="106">
        <v>18837519235.41</v>
      </c>
      <c r="H7" s="106">
        <v>11925015383.37</v>
      </c>
      <c r="I7" s="106">
        <v>14031555230.65</v>
      </c>
    </row>
    <row r="8" s="89" customFormat="true" ht="30" customHeight="true" spans="1:9">
      <c r="A8" s="107" t="s">
        <v>2358</v>
      </c>
      <c r="B8" s="108">
        <f t="shared" si="0"/>
        <v>0</v>
      </c>
      <c r="C8" s="109">
        <f t="shared" si="1"/>
        <v>0</v>
      </c>
      <c r="D8" s="110"/>
      <c r="E8" s="110"/>
      <c r="F8" s="110"/>
      <c r="G8" s="110"/>
      <c r="H8" s="110">
        <v>0</v>
      </c>
      <c r="I8" s="110">
        <v>0</v>
      </c>
    </row>
    <row r="9" s="89" customFormat="true" ht="30" customHeight="true" spans="1:9">
      <c r="A9" s="107" t="s">
        <v>2359</v>
      </c>
      <c r="B9" s="108">
        <f t="shared" si="0"/>
        <v>1498181859.48</v>
      </c>
      <c r="C9" s="109">
        <f t="shared" si="1"/>
        <v>373527543.14</v>
      </c>
      <c r="D9" s="110">
        <v>1349374257.78</v>
      </c>
      <c r="E9" s="110">
        <v>323564373.74</v>
      </c>
      <c r="F9" s="110">
        <v>5872959.49</v>
      </c>
      <c r="G9" s="110">
        <v>165195000.94</v>
      </c>
      <c r="H9" s="110">
        <v>148807601.7</v>
      </c>
      <c r="I9" s="110">
        <v>49963169.4</v>
      </c>
    </row>
    <row r="10" s="89" customFormat="true" ht="30" customHeight="true" spans="1:9">
      <c r="A10" s="107" t="s">
        <v>2360</v>
      </c>
      <c r="B10" s="108">
        <f t="shared" si="0"/>
        <v>11928185994.97</v>
      </c>
      <c r="C10" s="109">
        <f t="shared" si="1"/>
        <v>14132814167.48</v>
      </c>
      <c r="D10" s="110">
        <v>151978213.3</v>
      </c>
      <c r="E10" s="110">
        <v>151222106.23</v>
      </c>
      <c r="F10" s="110">
        <v>15123094446.58</v>
      </c>
      <c r="G10" s="110">
        <v>18672082276.13</v>
      </c>
      <c r="H10" s="110">
        <v>11776207781.67</v>
      </c>
      <c r="I10" s="110">
        <v>13981592061.25</v>
      </c>
    </row>
    <row r="11" s="89" customFormat="true" ht="30" customHeight="true" spans="1:9">
      <c r="A11" s="107" t="s">
        <v>2361</v>
      </c>
      <c r="B11" s="108">
        <f t="shared" si="0"/>
        <v>2504.68</v>
      </c>
      <c r="C11" s="109">
        <f t="shared" si="1"/>
        <v>2504.68</v>
      </c>
      <c r="D11" s="110">
        <v>2504.68</v>
      </c>
      <c r="E11" s="110">
        <v>2504.68</v>
      </c>
      <c r="F11" s="110">
        <v>-91103.53</v>
      </c>
      <c r="G11" s="110">
        <v>241958.34</v>
      </c>
      <c r="H11" s="110">
        <v>0</v>
      </c>
      <c r="I11" s="110">
        <v>0</v>
      </c>
    </row>
    <row r="12" s="89" customFormat="true" ht="30" customHeight="true" spans="1:9">
      <c r="A12" s="107" t="s">
        <v>2362</v>
      </c>
      <c r="B12" s="108">
        <f t="shared" si="0"/>
        <v>0</v>
      </c>
      <c r="C12" s="109">
        <f t="shared" si="1"/>
        <v>0</v>
      </c>
      <c r="D12" s="111"/>
      <c r="E12" s="111"/>
      <c r="F12" s="111"/>
      <c r="G12" s="111"/>
      <c r="H12" s="111"/>
      <c r="I12" s="111"/>
    </row>
    <row r="13" s="89" customFormat="true" ht="30" customHeight="true" spans="1:9">
      <c r="A13" s="107" t="s">
        <v>2363</v>
      </c>
      <c r="B13" s="108">
        <f t="shared" si="0"/>
        <v>0</v>
      </c>
      <c r="C13" s="109">
        <f t="shared" si="1"/>
        <v>0</v>
      </c>
      <c r="D13" s="110">
        <v>0</v>
      </c>
      <c r="E13" s="110">
        <v>0</v>
      </c>
      <c r="F13" s="110"/>
      <c r="G13" s="110"/>
      <c r="H13" s="110"/>
      <c r="I13" s="110"/>
    </row>
    <row r="14" s="89" customFormat="true" ht="30" customHeight="true" spans="1:9">
      <c r="A14" s="112" t="s">
        <v>1985</v>
      </c>
      <c r="B14" s="108">
        <f t="shared" si="0"/>
        <v>14299136.62</v>
      </c>
      <c r="C14" s="109">
        <f t="shared" si="1"/>
        <v>126953786.74</v>
      </c>
      <c r="D14" s="110">
        <v>14238730.71</v>
      </c>
      <c r="E14" s="110">
        <v>126894958.21</v>
      </c>
      <c r="F14" s="110">
        <v>60136067.76</v>
      </c>
      <c r="G14" s="110">
        <v>9375783.28</v>
      </c>
      <c r="H14" s="110">
        <v>60405.91</v>
      </c>
      <c r="I14" s="110">
        <v>58828.53</v>
      </c>
    </row>
    <row r="15" s="89" customFormat="true" ht="30" customHeight="true" spans="1:9">
      <c r="A15" s="107" t="s">
        <v>2364</v>
      </c>
      <c r="B15" s="108">
        <f t="shared" si="0"/>
        <v>0</v>
      </c>
      <c r="C15" s="109">
        <f t="shared" si="1"/>
        <v>0</v>
      </c>
      <c r="D15" s="110"/>
      <c r="E15" s="110"/>
      <c r="F15" s="110"/>
      <c r="G15" s="110"/>
      <c r="H15" s="110">
        <v>0</v>
      </c>
      <c r="I15" s="110">
        <v>0</v>
      </c>
    </row>
    <row r="16" s="89" customFormat="true" ht="30" customHeight="true" spans="1:9">
      <c r="A16" s="107" t="s">
        <v>2365</v>
      </c>
      <c r="B16" s="108">
        <f t="shared" si="0"/>
        <v>14299136.62</v>
      </c>
      <c r="C16" s="109">
        <f t="shared" si="1"/>
        <v>126953786.74</v>
      </c>
      <c r="D16" s="110">
        <v>14238730.71</v>
      </c>
      <c r="E16" s="110">
        <v>126894958.21</v>
      </c>
      <c r="F16" s="110">
        <v>60136067.76</v>
      </c>
      <c r="G16" s="110">
        <v>9375783.28</v>
      </c>
      <c r="H16" s="110">
        <v>60405.91</v>
      </c>
      <c r="I16" s="110">
        <v>58828.53</v>
      </c>
    </row>
    <row r="17" s="89" customFormat="true" ht="30" customHeight="true" spans="1:9">
      <c r="A17" s="113" t="s">
        <v>1988</v>
      </c>
      <c r="B17" s="114">
        <f>B7-B14</f>
        <v>13412071222.51</v>
      </c>
      <c r="C17" s="115">
        <f>C7-C14</f>
        <v>14379390428.56</v>
      </c>
      <c r="D17" s="116">
        <v>1487116245.05</v>
      </c>
      <c r="E17" s="116">
        <v>347894026.44</v>
      </c>
      <c r="F17" s="116">
        <v>15068740234.78</v>
      </c>
      <c r="G17" s="116">
        <v>18828143452.13</v>
      </c>
      <c r="H17" s="116">
        <v>11924954977.46</v>
      </c>
      <c r="I17" s="116">
        <v>14031496402.12</v>
      </c>
    </row>
    <row r="18" s="89" customFormat="true" ht="14.25" customHeight="true"/>
    <row r="19" s="89" customFormat="true" ht="14.25" customHeight="true"/>
    <row r="20" s="89" customFormat="true" ht="14.25" customHeight="true"/>
    <row r="21" s="89" customFormat="true" ht="14.25" customHeight="true"/>
    <row r="22" s="89" customFormat="true" ht="14.25" customHeight="true"/>
    <row r="23" s="89" customFormat="true" ht="14.25" customHeight="true"/>
    <row r="24" s="89" customFormat="true" ht="14.25" customHeight="true"/>
    <row r="25" s="89" customFormat="true" ht="14.25" customHeight="true"/>
    <row r="26" s="89" customFormat="true" ht="14.25" customHeight="true"/>
    <row r="27" s="89" customFormat="true" ht="14.25" customHeight="true"/>
    <row r="28" s="89" customFormat="true" ht="14.25" customHeight="true"/>
    <row r="29" s="89" customFormat="true" ht="14.25" customHeight="true"/>
    <row r="30" s="89" customFormat="true" ht="14.25" customHeight="true"/>
    <row r="31" s="89" customFormat="true" ht="14.25" customHeight="true"/>
    <row r="32" s="89" customFormat="true" ht="14.25" customHeight="true"/>
    <row r="33" s="89" customFormat="true" ht="14.25" customHeight="true"/>
    <row r="34" s="89" customFormat="true" ht="14.25" customHeight="true"/>
  </sheetData>
  <mergeCells count="10">
    <mergeCell ref="A2:I2"/>
    <mergeCell ref="F3:G3"/>
    <mergeCell ref="H3:I3"/>
    <mergeCell ref="F4:G4"/>
    <mergeCell ref="H4:I4"/>
    <mergeCell ref="B5:C5"/>
    <mergeCell ref="D5:E5"/>
    <mergeCell ref="F5:G5"/>
    <mergeCell ref="H5:I5"/>
    <mergeCell ref="A5:A6"/>
  </mergeCells>
  <printOptions horizontalCentered="true"/>
  <pageMargins left="0.161111111111111" right="0.161111111111111" top="0.60625" bottom="0.60625" header="0.302777777777778" footer="0.302777777777778"/>
  <pageSetup paperSize="9" scale="99" fitToHeight="0" orientation="landscape" horizontalDpi="600"/>
  <headerFooter alignWithMargins="0">
    <oddFooter>&amp;C第 &amp;P 页，共 &amp;N 页</oddFooter>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C6248"/>
  <sheetViews>
    <sheetView workbookViewId="0">
      <selection activeCell="B11" sqref="B11"/>
    </sheetView>
  </sheetViews>
  <sheetFormatPr defaultColWidth="18.6230769230769" defaultRowHeight="18" customHeight="true" outlineLevelCol="2"/>
  <cols>
    <col min="1" max="1" width="36.2538461538462" style="74" customWidth="true"/>
    <col min="2" max="2" width="69.8769230769231" style="75" customWidth="true"/>
    <col min="3" max="16384" width="18.6230769230769" style="74"/>
  </cols>
  <sheetData>
    <row r="1" s="72" customFormat="true" customHeight="true" spans="1:2">
      <c r="A1" s="3" t="s">
        <v>2366</v>
      </c>
      <c r="B1" s="76"/>
    </row>
    <row r="2" ht="42.75" customHeight="true" spans="1:2">
      <c r="A2" s="77" t="s">
        <v>2367</v>
      </c>
      <c r="B2" s="78"/>
    </row>
    <row r="3" ht="24.95" customHeight="true" spans="1:2">
      <c r="A3" s="79"/>
      <c r="B3" s="80" t="s">
        <v>2368</v>
      </c>
    </row>
    <row r="4" ht="24.95" customHeight="true" spans="1:2">
      <c r="A4" s="79"/>
      <c r="B4" s="80" t="s">
        <v>1968</v>
      </c>
    </row>
    <row r="5" s="73" customFormat="true" ht="24.95" customHeight="true" spans="1:2">
      <c r="A5" s="81" t="s">
        <v>2017</v>
      </c>
      <c r="B5" s="81" t="s">
        <v>2018</v>
      </c>
    </row>
    <row r="6" ht="24.95" customHeight="true" spans="1:2">
      <c r="A6" s="82" t="s">
        <v>2369</v>
      </c>
      <c r="B6" s="70">
        <v>419343602.95</v>
      </c>
    </row>
    <row r="7" ht="24.95" customHeight="true" spans="1:2">
      <c r="A7" s="83" t="s">
        <v>2356</v>
      </c>
      <c r="B7" s="56">
        <v>5983114338.14</v>
      </c>
    </row>
    <row r="8" ht="24.95" customHeight="true" spans="1:2">
      <c r="A8" s="83" t="s">
        <v>2357</v>
      </c>
      <c r="B8" s="37">
        <v>2560323739.19</v>
      </c>
    </row>
    <row r="9" ht="24.95" customHeight="true" spans="1:2">
      <c r="A9" s="81" t="s">
        <v>2019</v>
      </c>
      <c r="B9" s="86">
        <f>SUM(B6:B8)</f>
        <v>8962781680.28</v>
      </c>
    </row>
    <row r="10" s="72" customFormat="true" customHeight="true" spans="2:2">
      <c r="B10" s="76"/>
    </row>
    <row r="11" s="72" customFormat="true" customHeight="true" spans="2:2">
      <c r="B11" s="76"/>
    </row>
    <row r="12" s="72" customFormat="true" customHeight="true" spans="2:2">
      <c r="B12" s="76"/>
    </row>
    <row r="13" s="72" customFormat="true" customHeight="true" spans="2:2">
      <c r="B13" s="76"/>
    </row>
    <row r="14" s="72" customFormat="true" customHeight="true" spans="2:2">
      <c r="B14" s="76"/>
    </row>
    <row r="15" s="72" customFormat="true" customHeight="true" spans="2:2">
      <c r="B15" s="76"/>
    </row>
    <row r="16" s="72" customFormat="true" customHeight="true" spans="2:2">
      <c r="B16" s="76"/>
    </row>
    <row r="17" s="72" customFormat="true" customHeight="true" spans="2:2">
      <c r="B17" s="76"/>
    </row>
    <row r="18" s="72" customFormat="true" customHeight="true" spans="2:2">
      <c r="B18" s="76"/>
    </row>
    <row r="19" s="72" customFormat="true" customHeight="true" spans="2:2">
      <c r="B19" s="76"/>
    </row>
    <row r="20" s="72" customFormat="true" customHeight="true" spans="2:2">
      <c r="B20" s="76"/>
    </row>
    <row r="21" s="72" customFormat="true" customHeight="true" spans="2:2">
      <c r="B21" s="76"/>
    </row>
    <row r="22" s="72" customFormat="true" customHeight="true" spans="2:2">
      <c r="B22" s="76"/>
    </row>
    <row r="23" s="72" customFormat="true" customHeight="true" spans="2:2">
      <c r="B23" s="76"/>
    </row>
    <row r="24" s="72" customFormat="true" customHeight="true" spans="2:2">
      <c r="B24" s="76"/>
    </row>
    <row r="25" s="72" customFormat="true" customHeight="true" spans="2:2">
      <c r="B25" s="76"/>
    </row>
    <row r="26" s="72" customFormat="true" customHeight="true" spans="2:2">
      <c r="B26" s="76"/>
    </row>
    <row r="27" s="72" customFormat="true" customHeight="true" spans="2:2">
      <c r="B27" s="76"/>
    </row>
    <row r="28" s="72" customFormat="true" customHeight="true" spans="2:2">
      <c r="B28" s="76"/>
    </row>
    <row r="29" s="72" customFormat="true" customHeight="true" spans="2:2">
      <c r="B29" s="76"/>
    </row>
    <row r="30" s="72" customFormat="true" customHeight="true" spans="2:2">
      <c r="B30" s="76"/>
    </row>
    <row r="31" s="72" customFormat="true" customHeight="true" spans="2:2">
      <c r="B31" s="76"/>
    </row>
    <row r="32" s="72" customFormat="true" customHeight="true" spans="2:2">
      <c r="B32" s="76"/>
    </row>
    <row r="33" s="72" customFormat="true" customHeight="true" spans="2:2">
      <c r="B33" s="76"/>
    </row>
    <row r="34" s="72" customFormat="true" customHeight="true" spans="2:2">
      <c r="B34" s="76"/>
    </row>
    <row r="35" s="72" customFormat="true" customHeight="true" spans="2:2">
      <c r="B35" s="76"/>
    </row>
    <row r="36" s="72" customFormat="true" customHeight="true" spans="2:2">
      <c r="B36" s="76"/>
    </row>
    <row r="37" s="72" customFormat="true" customHeight="true" spans="2:2">
      <c r="B37" s="76"/>
    </row>
    <row r="38" s="72" customFormat="true" customHeight="true" spans="2:2">
      <c r="B38" s="76"/>
    </row>
    <row r="39" s="72" customFormat="true" customHeight="true" spans="2:2">
      <c r="B39" s="76"/>
    </row>
    <row r="40" s="72" customFormat="true" customHeight="true" spans="2:2">
      <c r="B40" s="76"/>
    </row>
    <row r="41" s="72" customFormat="true" customHeight="true" spans="2:2">
      <c r="B41" s="76"/>
    </row>
    <row r="42" s="72" customFormat="true" customHeight="true" spans="2:2">
      <c r="B42" s="76"/>
    </row>
    <row r="43" s="72" customFormat="true" customHeight="true" spans="2:2">
      <c r="B43" s="76"/>
    </row>
    <row r="44" s="72" customFormat="true" customHeight="true" spans="2:2">
      <c r="B44" s="76"/>
    </row>
    <row r="45" s="72" customFormat="true" customHeight="true" spans="2:2">
      <c r="B45" s="76"/>
    </row>
    <row r="46" s="72" customFormat="true" customHeight="true" spans="2:2">
      <c r="B46" s="76"/>
    </row>
    <row r="47" s="72" customFormat="true" customHeight="true" spans="2:2">
      <c r="B47" s="76"/>
    </row>
    <row r="48" s="72" customFormat="true" customHeight="true" spans="2:2">
      <c r="B48" s="76"/>
    </row>
    <row r="49" s="72" customFormat="true" customHeight="true" spans="2:2">
      <c r="B49" s="76"/>
    </row>
    <row r="50" s="72" customFormat="true" customHeight="true" spans="2:2">
      <c r="B50" s="76"/>
    </row>
    <row r="51" s="72" customFormat="true" customHeight="true" spans="2:2">
      <c r="B51" s="76"/>
    </row>
    <row r="52" s="72" customFormat="true" customHeight="true" spans="2:2">
      <c r="B52" s="76"/>
    </row>
    <row r="53" s="72" customFormat="true" customHeight="true" spans="2:2">
      <c r="B53" s="76"/>
    </row>
    <row r="54" s="72" customFormat="true" customHeight="true" spans="2:2">
      <c r="B54" s="76"/>
    </row>
    <row r="55" s="72" customFormat="true" customHeight="true" spans="2:2">
      <c r="B55" s="76"/>
    </row>
    <row r="56" s="72" customFormat="true" customHeight="true" spans="2:2">
      <c r="B56" s="76"/>
    </row>
    <row r="57" s="72" customFormat="true" customHeight="true" spans="2:2">
      <c r="B57" s="76"/>
    </row>
    <row r="58" s="72" customFormat="true" customHeight="true" spans="2:2">
      <c r="B58" s="76"/>
    </row>
    <row r="59" s="72" customFormat="true" customHeight="true" spans="2:2">
      <c r="B59" s="76"/>
    </row>
    <row r="60" s="72" customFormat="true" customHeight="true" spans="2:2">
      <c r="B60" s="76"/>
    </row>
    <row r="61" s="72" customFormat="true" customHeight="true" spans="2:2">
      <c r="B61" s="76"/>
    </row>
    <row r="62" s="72" customFormat="true" customHeight="true" spans="2:2">
      <c r="B62" s="76"/>
    </row>
    <row r="63" s="72" customFormat="true" customHeight="true" spans="2:2">
      <c r="B63" s="76"/>
    </row>
    <row r="64" s="72" customFormat="true" customHeight="true" spans="2:2">
      <c r="B64" s="76"/>
    </row>
    <row r="65" s="72" customFormat="true" customHeight="true" spans="2:2">
      <c r="B65" s="76"/>
    </row>
    <row r="66" s="72" customFormat="true" customHeight="true" spans="2:2">
      <c r="B66" s="76"/>
    </row>
    <row r="67" s="72" customFormat="true" customHeight="true" spans="2:2">
      <c r="B67" s="76"/>
    </row>
    <row r="68" s="72" customFormat="true" customHeight="true" spans="2:2">
      <c r="B68" s="76"/>
    </row>
    <row r="69" s="72" customFormat="true" customHeight="true" spans="2:2">
      <c r="B69" s="76"/>
    </row>
    <row r="70" s="72" customFormat="true" customHeight="true" spans="2:2">
      <c r="B70" s="76"/>
    </row>
    <row r="71" s="72" customFormat="true" customHeight="true" spans="2:2">
      <c r="B71" s="76"/>
    </row>
    <row r="72" s="72" customFormat="true" customHeight="true" spans="2:2">
      <c r="B72" s="76"/>
    </row>
    <row r="73" s="72" customFormat="true" customHeight="true" spans="2:2">
      <c r="B73" s="76"/>
    </row>
    <row r="74" s="72" customFormat="true" customHeight="true" spans="2:2">
      <c r="B74" s="76"/>
    </row>
    <row r="75" s="72" customFormat="true" customHeight="true" spans="2:2">
      <c r="B75" s="76"/>
    </row>
    <row r="76" s="72" customFormat="true" customHeight="true" spans="2:2">
      <c r="B76" s="76"/>
    </row>
    <row r="77" s="72" customFormat="true" customHeight="true" spans="2:2">
      <c r="B77" s="76"/>
    </row>
    <row r="78" s="72" customFormat="true" customHeight="true" spans="2:2">
      <c r="B78" s="76"/>
    </row>
    <row r="79" s="72" customFormat="true" customHeight="true" spans="2:2">
      <c r="B79" s="76"/>
    </row>
    <row r="80" s="72" customFormat="true" customHeight="true" spans="2:2">
      <c r="B80" s="76"/>
    </row>
    <row r="81" s="72" customFormat="true" customHeight="true" spans="2:2">
      <c r="B81" s="76"/>
    </row>
    <row r="82" s="72" customFormat="true" customHeight="true" spans="2:2">
      <c r="B82" s="76"/>
    </row>
    <row r="83" s="72" customFormat="true" customHeight="true" spans="2:2">
      <c r="B83" s="76"/>
    </row>
    <row r="84" s="72" customFormat="true" customHeight="true" spans="2:2">
      <c r="B84" s="76"/>
    </row>
    <row r="85" s="72" customFormat="true" customHeight="true" spans="2:2">
      <c r="B85" s="76"/>
    </row>
    <row r="86" s="72" customFormat="true" customHeight="true" spans="2:2">
      <c r="B86" s="76"/>
    </row>
    <row r="87" s="72" customFormat="true" customHeight="true" spans="2:2">
      <c r="B87" s="76"/>
    </row>
    <row r="88" s="72" customFormat="true" customHeight="true" spans="2:2">
      <c r="B88" s="76"/>
    </row>
    <row r="89" s="72" customFormat="true" customHeight="true" spans="2:2">
      <c r="B89" s="76"/>
    </row>
    <row r="90" s="72" customFormat="true" customHeight="true" spans="2:2">
      <c r="B90" s="76"/>
    </row>
    <row r="91" s="72" customFormat="true" customHeight="true" spans="2:2">
      <c r="B91" s="76"/>
    </row>
    <row r="92" s="72" customFormat="true" customHeight="true" spans="2:2">
      <c r="B92" s="76"/>
    </row>
    <row r="93" s="72" customFormat="true" customHeight="true" spans="2:2">
      <c r="B93" s="76"/>
    </row>
    <row r="94" s="72" customFormat="true" customHeight="true" spans="2:2">
      <c r="B94" s="76"/>
    </row>
    <row r="95" s="72" customFormat="true" customHeight="true" spans="2:2">
      <c r="B95" s="76"/>
    </row>
    <row r="96" s="72" customFormat="true" customHeight="true" spans="2:2">
      <c r="B96" s="76"/>
    </row>
    <row r="97" s="72" customFormat="true" customHeight="true" spans="2:2">
      <c r="B97" s="76"/>
    </row>
    <row r="98" s="72" customFormat="true" customHeight="true" spans="2:2">
      <c r="B98" s="76"/>
    </row>
    <row r="99" s="72" customFormat="true" customHeight="true" spans="2:2">
      <c r="B99" s="76"/>
    </row>
    <row r="100" s="72" customFormat="true" customHeight="true" spans="2:2">
      <c r="B100" s="76"/>
    </row>
    <row r="101" s="72" customFormat="true" customHeight="true" spans="2:2">
      <c r="B101" s="76"/>
    </row>
    <row r="102" s="72" customFormat="true" customHeight="true" spans="2:2">
      <c r="B102" s="76"/>
    </row>
    <row r="103" s="72" customFormat="true" customHeight="true" spans="2:2">
      <c r="B103" s="76"/>
    </row>
    <row r="104" s="72" customFormat="true" customHeight="true" spans="2:2">
      <c r="B104" s="76"/>
    </row>
    <row r="105" s="72" customFormat="true" customHeight="true" spans="2:2">
      <c r="B105" s="76"/>
    </row>
    <row r="106" s="72" customFormat="true" customHeight="true" spans="2:2">
      <c r="B106" s="76"/>
    </row>
    <row r="107" s="72" customFormat="true" customHeight="true" spans="2:2">
      <c r="B107" s="76"/>
    </row>
    <row r="108" s="72" customFormat="true" customHeight="true" spans="2:2">
      <c r="B108" s="76"/>
    </row>
    <row r="109" s="72" customFormat="true" customHeight="true" spans="2:2">
      <c r="B109" s="76"/>
    </row>
    <row r="110" s="72" customFormat="true" customHeight="true" spans="2:2">
      <c r="B110" s="76"/>
    </row>
    <row r="111" s="72" customFormat="true" customHeight="true" spans="2:2">
      <c r="B111" s="76"/>
    </row>
    <row r="112" s="72" customFormat="true" customHeight="true" spans="2:2">
      <c r="B112" s="76"/>
    </row>
    <row r="113" s="72" customFormat="true" customHeight="true" spans="2:2">
      <c r="B113" s="76"/>
    </row>
    <row r="114" s="72" customFormat="true" customHeight="true" spans="2:2">
      <c r="B114" s="76"/>
    </row>
    <row r="115" s="72" customFormat="true" customHeight="true" spans="2:2">
      <c r="B115" s="76"/>
    </row>
    <row r="116" s="72" customFormat="true" customHeight="true" spans="2:2">
      <c r="B116" s="76"/>
    </row>
    <row r="117" s="72" customFormat="true" customHeight="true" spans="2:2">
      <c r="B117" s="76"/>
    </row>
    <row r="118" s="72" customFormat="true" customHeight="true" spans="2:2">
      <c r="B118" s="76"/>
    </row>
    <row r="119" s="72" customFormat="true" customHeight="true" spans="2:2">
      <c r="B119" s="76"/>
    </row>
    <row r="120" s="72" customFormat="true" customHeight="true" spans="2:2">
      <c r="B120" s="76"/>
    </row>
    <row r="121" s="72" customFormat="true" customHeight="true" spans="2:2">
      <c r="B121" s="76"/>
    </row>
    <row r="122" s="72" customFormat="true" customHeight="true" spans="2:2">
      <c r="B122" s="76"/>
    </row>
    <row r="123" s="72" customFormat="true" customHeight="true" spans="2:2">
      <c r="B123" s="76"/>
    </row>
    <row r="124" s="72" customFormat="true" customHeight="true" spans="2:2">
      <c r="B124" s="76"/>
    </row>
    <row r="125" s="72" customFormat="true" customHeight="true" spans="2:2">
      <c r="B125" s="76"/>
    </row>
    <row r="126" s="72" customFormat="true" customHeight="true" spans="2:2">
      <c r="B126" s="76"/>
    </row>
    <row r="127" s="72" customFormat="true" customHeight="true" spans="2:2">
      <c r="B127" s="76"/>
    </row>
    <row r="128" s="72" customFormat="true" customHeight="true" spans="2:2">
      <c r="B128" s="76"/>
    </row>
    <row r="129" s="72" customFormat="true" customHeight="true" spans="2:2">
      <c r="B129" s="76"/>
    </row>
    <row r="130" s="72" customFormat="true" customHeight="true" spans="2:2">
      <c r="B130" s="76"/>
    </row>
    <row r="131" s="72" customFormat="true" customHeight="true" spans="2:2">
      <c r="B131" s="76"/>
    </row>
    <row r="132" s="72" customFormat="true" customHeight="true" spans="2:2">
      <c r="B132" s="76"/>
    </row>
    <row r="133" s="72" customFormat="true" customHeight="true" spans="2:2">
      <c r="B133" s="76"/>
    </row>
    <row r="134" s="72" customFormat="true" customHeight="true" spans="2:2">
      <c r="B134" s="76"/>
    </row>
    <row r="135" s="72" customFormat="true" customHeight="true" spans="2:2">
      <c r="B135" s="76"/>
    </row>
    <row r="136" s="72" customFormat="true" customHeight="true" spans="2:2">
      <c r="B136" s="76"/>
    </row>
    <row r="137" s="72" customFormat="true" customHeight="true" spans="2:2">
      <c r="B137" s="76"/>
    </row>
    <row r="138" s="72" customFormat="true" customHeight="true" spans="2:2">
      <c r="B138" s="76"/>
    </row>
    <row r="139" s="72" customFormat="true" customHeight="true" spans="2:2">
      <c r="B139" s="76"/>
    </row>
    <row r="140" s="72" customFormat="true" customHeight="true" spans="2:2">
      <c r="B140" s="76"/>
    </row>
    <row r="141" s="72" customFormat="true" customHeight="true" spans="2:2">
      <c r="B141" s="76"/>
    </row>
    <row r="142" s="72" customFormat="true" customHeight="true" spans="2:2">
      <c r="B142" s="76"/>
    </row>
    <row r="143" s="72" customFormat="true" customHeight="true" spans="2:2">
      <c r="B143" s="76"/>
    </row>
    <row r="144" s="72" customFormat="true" customHeight="true" spans="2:2">
      <c r="B144" s="76"/>
    </row>
    <row r="145" s="72" customFormat="true" customHeight="true" spans="2:2">
      <c r="B145" s="76"/>
    </row>
    <row r="146" s="72" customFormat="true" customHeight="true" spans="2:2">
      <c r="B146" s="76"/>
    </row>
    <row r="147" s="72" customFormat="true" customHeight="true" spans="2:2">
      <c r="B147" s="76"/>
    </row>
    <row r="148" s="72" customFormat="true" customHeight="true" spans="2:2">
      <c r="B148" s="76"/>
    </row>
    <row r="149" s="72" customFormat="true" customHeight="true" spans="2:2">
      <c r="B149" s="76"/>
    </row>
    <row r="150" s="72" customFormat="true" customHeight="true" spans="2:2">
      <c r="B150" s="76"/>
    </row>
    <row r="151" s="72" customFormat="true" customHeight="true" spans="2:2">
      <c r="B151" s="76"/>
    </row>
    <row r="152" s="72" customFormat="true" customHeight="true" spans="2:2">
      <c r="B152" s="76"/>
    </row>
    <row r="153" s="72" customFormat="true" customHeight="true" spans="2:2">
      <c r="B153" s="76"/>
    </row>
    <row r="154" s="72" customFormat="true" customHeight="true" spans="2:2">
      <c r="B154" s="76"/>
    </row>
    <row r="155" s="72" customFormat="true" customHeight="true" spans="2:2">
      <c r="B155" s="76"/>
    </row>
    <row r="156" s="72" customFormat="true" customHeight="true" spans="2:2">
      <c r="B156" s="76"/>
    </row>
    <row r="157" s="72" customFormat="true" customHeight="true" spans="2:2">
      <c r="B157" s="76"/>
    </row>
    <row r="158" s="72" customFormat="true" customHeight="true" spans="2:2">
      <c r="B158" s="76"/>
    </row>
    <row r="159" s="72" customFormat="true" customHeight="true" spans="2:2">
      <c r="B159" s="76"/>
    </row>
    <row r="160" s="72" customFormat="true" customHeight="true" spans="2:2">
      <c r="B160" s="76"/>
    </row>
    <row r="161" s="72" customFormat="true" customHeight="true" spans="2:2">
      <c r="B161" s="76"/>
    </row>
    <row r="162" s="72" customFormat="true" customHeight="true" spans="2:2">
      <c r="B162" s="76"/>
    </row>
    <row r="163" s="72" customFormat="true" customHeight="true" spans="2:2">
      <c r="B163" s="76"/>
    </row>
    <row r="164" s="72" customFormat="true" customHeight="true" spans="2:2">
      <c r="B164" s="76"/>
    </row>
    <row r="165" s="72" customFormat="true" customHeight="true" spans="2:2">
      <c r="B165" s="76"/>
    </row>
    <row r="166" s="72" customFormat="true" customHeight="true" spans="2:2">
      <c r="B166" s="76"/>
    </row>
    <row r="167" s="72" customFormat="true" customHeight="true" spans="2:2">
      <c r="B167" s="76"/>
    </row>
    <row r="168" s="72" customFormat="true" customHeight="true" spans="2:2">
      <c r="B168" s="76"/>
    </row>
    <row r="169" s="72" customFormat="true" customHeight="true" spans="2:2">
      <c r="B169" s="76"/>
    </row>
    <row r="170" s="72" customFormat="true" customHeight="true" spans="2:2">
      <c r="B170" s="76"/>
    </row>
    <row r="171" s="72" customFormat="true" customHeight="true" spans="2:2">
      <c r="B171" s="76"/>
    </row>
    <row r="172" s="72" customFormat="true" customHeight="true" spans="2:2">
      <c r="B172" s="76"/>
    </row>
    <row r="173" s="72" customFormat="true" customHeight="true" spans="2:2">
      <c r="B173" s="76"/>
    </row>
    <row r="174" s="72" customFormat="true" customHeight="true" spans="2:2">
      <c r="B174" s="76"/>
    </row>
    <row r="175" s="72" customFormat="true" customHeight="true" spans="2:2">
      <c r="B175" s="76"/>
    </row>
    <row r="176" s="72" customFormat="true" customHeight="true" spans="2:2">
      <c r="B176" s="76"/>
    </row>
    <row r="177" s="72" customFormat="true" customHeight="true" spans="2:2">
      <c r="B177" s="76"/>
    </row>
    <row r="178" s="72" customFormat="true" customHeight="true" spans="2:2">
      <c r="B178" s="76"/>
    </row>
    <row r="179" s="72" customFormat="true" customHeight="true" spans="2:2">
      <c r="B179" s="76"/>
    </row>
    <row r="180" s="72" customFormat="true" customHeight="true" spans="2:2">
      <c r="B180" s="76"/>
    </row>
    <row r="181" s="72" customFormat="true" customHeight="true" spans="2:2">
      <c r="B181" s="76"/>
    </row>
    <row r="182" s="72" customFormat="true" customHeight="true" spans="2:2">
      <c r="B182" s="76"/>
    </row>
    <row r="183" s="72" customFormat="true" customHeight="true" spans="2:2">
      <c r="B183" s="76"/>
    </row>
    <row r="184" s="72" customFormat="true" customHeight="true" spans="2:2">
      <c r="B184" s="76"/>
    </row>
    <row r="185" s="72" customFormat="true" customHeight="true" spans="2:2">
      <c r="B185" s="76"/>
    </row>
    <row r="186" s="72" customFormat="true" customHeight="true" spans="2:2">
      <c r="B186" s="76"/>
    </row>
    <row r="187" s="72" customFormat="true" customHeight="true" spans="2:2">
      <c r="B187" s="76"/>
    </row>
    <row r="188" s="72" customFormat="true" customHeight="true" spans="2:2">
      <c r="B188" s="76"/>
    </row>
    <row r="189" s="72" customFormat="true" customHeight="true" spans="2:2">
      <c r="B189" s="76"/>
    </row>
    <row r="190" s="72" customFormat="true" customHeight="true" spans="2:2">
      <c r="B190" s="76"/>
    </row>
    <row r="191" s="72" customFormat="true" customHeight="true" spans="2:2">
      <c r="B191" s="76"/>
    </row>
    <row r="192" s="72" customFormat="true" customHeight="true" spans="2:2">
      <c r="B192" s="76"/>
    </row>
    <row r="193" s="72" customFormat="true" customHeight="true" spans="2:2">
      <c r="B193" s="76"/>
    </row>
    <row r="194" s="72" customFormat="true" customHeight="true" spans="2:2">
      <c r="B194" s="76"/>
    </row>
    <row r="195" s="72" customFormat="true" customHeight="true" spans="2:2">
      <c r="B195" s="76"/>
    </row>
    <row r="196" s="72" customFormat="true" customHeight="true" spans="2:2">
      <c r="B196" s="76"/>
    </row>
    <row r="197" s="72" customFormat="true" customHeight="true" spans="2:2">
      <c r="B197" s="76"/>
    </row>
    <row r="198" s="72" customFormat="true" customHeight="true" spans="2:2">
      <c r="B198" s="76"/>
    </row>
    <row r="199" s="72" customFormat="true" customHeight="true" spans="2:2">
      <c r="B199" s="76"/>
    </row>
    <row r="200" s="72" customFormat="true" customHeight="true" spans="2:2">
      <c r="B200" s="76"/>
    </row>
    <row r="201" s="72" customFormat="true" customHeight="true" spans="2:2">
      <c r="B201" s="76"/>
    </row>
    <row r="202" s="72" customFormat="true" customHeight="true" spans="2:2">
      <c r="B202" s="76"/>
    </row>
    <row r="203" s="72" customFormat="true" customHeight="true" spans="2:2">
      <c r="B203" s="76"/>
    </row>
    <row r="204" s="72" customFormat="true" customHeight="true" spans="2:2">
      <c r="B204" s="76"/>
    </row>
    <row r="205" s="72" customFormat="true" customHeight="true" spans="2:2">
      <c r="B205" s="76"/>
    </row>
    <row r="206" s="72" customFormat="true" customHeight="true" spans="2:2">
      <c r="B206" s="76"/>
    </row>
    <row r="207" s="72" customFormat="true" customHeight="true" spans="2:2">
      <c r="B207" s="76"/>
    </row>
    <row r="208" s="72" customFormat="true" customHeight="true" spans="2:2">
      <c r="B208" s="76"/>
    </row>
    <row r="209" s="72" customFormat="true" customHeight="true" spans="2:2">
      <c r="B209" s="76"/>
    </row>
    <row r="210" s="72" customFormat="true" customHeight="true" spans="2:2">
      <c r="B210" s="76"/>
    </row>
    <row r="211" s="72" customFormat="true" customHeight="true" spans="2:2">
      <c r="B211" s="76"/>
    </row>
    <row r="212" s="72" customFormat="true" customHeight="true" spans="2:2">
      <c r="B212" s="76"/>
    </row>
    <row r="213" s="72" customFormat="true" customHeight="true" spans="2:2">
      <c r="B213" s="76"/>
    </row>
    <row r="214" s="72" customFormat="true" customHeight="true" spans="2:2">
      <c r="B214" s="76"/>
    </row>
    <row r="215" s="72" customFormat="true" customHeight="true" spans="2:2">
      <c r="B215" s="76"/>
    </row>
    <row r="216" s="72" customFormat="true" customHeight="true" spans="2:2">
      <c r="B216" s="76"/>
    </row>
    <row r="217" s="72" customFormat="true" customHeight="true" spans="2:2">
      <c r="B217" s="76"/>
    </row>
    <row r="218" s="72" customFormat="true" customHeight="true" spans="2:2">
      <c r="B218" s="76"/>
    </row>
    <row r="219" s="72" customFormat="true" customHeight="true" spans="2:2">
      <c r="B219" s="76"/>
    </row>
    <row r="220" s="72" customFormat="true" customHeight="true" spans="2:2">
      <c r="B220" s="76"/>
    </row>
    <row r="221" s="72" customFormat="true" customHeight="true" spans="2:2">
      <c r="B221" s="76"/>
    </row>
    <row r="222" s="72" customFormat="true" customHeight="true" spans="2:2">
      <c r="B222" s="76"/>
    </row>
    <row r="223" s="72" customFormat="true" customHeight="true" spans="2:2">
      <c r="B223" s="76"/>
    </row>
    <row r="224" s="72" customFormat="true" customHeight="true" spans="2:2">
      <c r="B224" s="76"/>
    </row>
    <row r="225" s="72" customFormat="true" customHeight="true" spans="2:2">
      <c r="B225" s="76"/>
    </row>
    <row r="226" s="72" customFormat="true" customHeight="true" spans="2:2">
      <c r="B226" s="76"/>
    </row>
    <row r="227" s="72" customFormat="true" customHeight="true" spans="2:2">
      <c r="B227" s="76"/>
    </row>
    <row r="228" s="72" customFormat="true" customHeight="true" spans="2:2">
      <c r="B228" s="76"/>
    </row>
    <row r="229" s="72" customFormat="true" customHeight="true" spans="2:2">
      <c r="B229" s="76"/>
    </row>
    <row r="230" s="72" customFormat="true" customHeight="true" spans="2:2">
      <c r="B230" s="76"/>
    </row>
    <row r="231" s="72" customFormat="true" customHeight="true" spans="2:2">
      <c r="B231" s="76"/>
    </row>
    <row r="232" s="72" customFormat="true" customHeight="true" spans="2:2">
      <c r="B232" s="76"/>
    </row>
    <row r="233" s="72" customFormat="true" customHeight="true" spans="2:2">
      <c r="B233" s="76"/>
    </row>
    <row r="234" s="72" customFormat="true" customHeight="true" spans="2:2">
      <c r="B234" s="76"/>
    </row>
    <row r="235" s="72" customFormat="true" customHeight="true" spans="2:2">
      <c r="B235" s="76"/>
    </row>
    <row r="236" s="72" customFormat="true" customHeight="true" spans="2:2">
      <c r="B236" s="76"/>
    </row>
    <row r="237" s="72" customFormat="true" customHeight="true" spans="2:2">
      <c r="B237" s="76"/>
    </row>
    <row r="238" s="72" customFormat="true" customHeight="true" spans="2:2">
      <c r="B238" s="76"/>
    </row>
    <row r="239" s="72" customFormat="true" customHeight="true" spans="2:2">
      <c r="B239" s="76"/>
    </row>
    <row r="240" s="72" customFormat="true" customHeight="true" spans="2:2">
      <c r="B240" s="76"/>
    </row>
    <row r="241" s="72" customFormat="true" customHeight="true" spans="2:2">
      <c r="B241" s="76"/>
    </row>
    <row r="242" s="72" customFormat="true" customHeight="true" spans="2:2">
      <c r="B242" s="76"/>
    </row>
    <row r="243" s="72" customFormat="true" customHeight="true" spans="2:2">
      <c r="B243" s="76"/>
    </row>
    <row r="244" s="72" customFormat="true" customHeight="true" spans="2:2">
      <c r="B244" s="76"/>
    </row>
    <row r="245" s="72" customFormat="true" customHeight="true" spans="2:2">
      <c r="B245" s="76"/>
    </row>
    <row r="246" s="72" customFormat="true" customHeight="true" spans="2:2">
      <c r="B246" s="76"/>
    </row>
    <row r="247" s="72" customFormat="true" customHeight="true" spans="2:2">
      <c r="B247" s="76"/>
    </row>
    <row r="248" s="72" customFormat="true" customHeight="true" spans="2:2">
      <c r="B248" s="76"/>
    </row>
    <row r="249" s="72" customFormat="true" customHeight="true" spans="2:2">
      <c r="B249" s="76"/>
    </row>
    <row r="250" s="72" customFormat="true" customHeight="true" spans="2:2">
      <c r="B250" s="76"/>
    </row>
    <row r="251" s="72" customFormat="true" customHeight="true" spans="2:2">
      <c r="B251" s="76"/>
    </row>
    <row r="252" s="72" customFormat="true" customHeight="true" spans="2:2">
      <c r="B252" s="76"/>
    </row>
    <row r="253" s="72" customFormat="true" customHeight="true" spans="2:2">
      <c r="B253" s="76"/>
    </row>
    <row r="254" s="72" customFormat="true" customHeight="true" spans="2:2">
      <c r="B254" s="76"/>
    </row>
    <row r="255" s="72" customFormat="true" customHeight="true" spans="2:2">
      <c r="B255" s="76"/>
    </row>
    <row r="256" s="72" customFormat="true" customHeight="true" spans="2:2">
      <c r="B256" s="76"/>
    </row>
    <row r="257" s="72" customFormat="true" customHeight="true" spans="2:2">
      <c r="B257" s="76"/>
    </row>
    <row r="258" s="72" customFormat="true" customHeight="true" spans="2:2">
      <c r="B258" s="76"/>
    </row>
    <row r="259" s="72" customFormat="true" customHeight="true" spans="2:2">
      <c r="B259" s="76"/>
    </row>
    <row r="260" s="72" customFormat="true" customHeight="true" spans="2:2">
      <c r="B260" s="76"/>
    </row>
    <row r="261" s="72" customFormat="true" customHeight="true" spans="2:2">
      <c r="B261" s="76"/>
    </row>
    <row r="262" s="72" customFormat="true" customHeight="true" spans="2:2">
      <c r="B262" s="76"/>
    </row>
    <row r="263" s="72" customFormat="true" customHeight="true" spans="2:2">
      <c r="B263" s="76"/>
    </row>
    <row r="264" s="72" customFormat="true" customHeight="true" spans="2:2">
      <c r="B264" s="76"/>
    </row>
    <row r="265" s="72" customFormat="true" customHeight="true" spans="2:2">
      <c r="B265" s="76"/>
    </row>
    <row r="266" s="72" customFormat="true" customHeight="true" spans="2:2">
      <c r="B266" s="76"/>
    </row>
    <row r="267" s="72" customFormat="true" customHeight="true" spans="2:2">
      <c r="B267" s="76"/>
    </row>
    <row r="268" s="72" customFormat="true" customHeight="true" spans="2:2">
      <c r="B268" s="76"/>
    </row>
    <row r="269" s="72" customFormat="true" customHeight="true" spans="2:2">
      <c r="B269" s="76"/>
    </row>
    <row r="270" s="72" customFormat="true" customHeight="true" spans="2:2">
      <c r="B270" s="76"/>
    </row>
    <row r="271" s="72" customFormat="true" customHeight="true" spans="2:2">
      <c r="B271" s="76"/>
    </row>
    <row r="272" s="72" customFormat="true" customHeight="true" spans="2:2">
      <c r="B272" s="76"/>
    </row>
    <row r="273" s="72" customFormat="true" customHeight="true" spans="2:2">
      <c r="B273" s="76"/>
    </row>
    <row r="274" s="72" customFormat="true" customHeight="true" spans="2:2">
      <c r="B274" s="76"/>
    </row>
    <row r="275" s="72" customFormat="true" customHeight="true" spans="2:2">
      <c r="B275" s="76"/>
    </row>
    <row r="276" s="72" customFormat="true" customHeight="true" spans="2:2">
      <c r="B276" s="76"/>
    </row>
    <row r="277" s="72" customFormat="true" customHeight="true" spans="2:2">
      <c r="B277" s="76"/>
    </row>
    <row r="278" s="72" customFormat="true" customHeight="true" spans="2:2">
      <c r="B278" s="76"/>
    </row>
    <row r="279" s="72" customFormat="true" customHeight="true" spans="2:2">
      <c r="B279" s="76"/>
    </row>
    <row r="280" s="72" customFormat="true" customHeight="true" spans="2:2">
      <c r="B280" s="76"/>
    </row>
    <row r="281" s="72" customFormat="true" customHeight="true" spans="2:2">
      <c r="B281" s="76"/>
    </row>
    <row r="282" s="72" customFormat="true" customHeight="true" spans="2:2">
      <c r="B282" s="76"/>
    </row>
    <row r="283" s="72" customFormat="true" customHeight="true" spans="2:2">
      <c r="B283" s="76"/>
    </row>
    <row r="284" s="72" customFormat="true" customHeight="true" spans="2:2">
      <c r="B284" s="76"/>
    </row>
    <row r="285" s="72" customFormat="true" customHeight="true" spans="2:2">
      <c r="B285" s="76"/>
    </row>
    <row r="286" s="72" customFormat="true" customHeight="true" spans="2:2">
      <c r="B286" s="76"/>
    </row>
    <row r="287" s="72" customFormat="true" customHeight="true" spans="2:2">
      <c r="B287" s="76"/>
    </row>
    <row r="288" s="72" customFormat="true" customHeight="true" spans="2:2">
      <c r="B288" s="76"/>
    </row>
    <row r="289" s="72" customFormat="true" customHeight="true" spans="2:2">
      <c r="B289" s="76"/>
    </row>
    <row r="290" s="72" customFormat="true" customHeight="true" spans="2:2">
      <c r="B290" s="76"/>
    </row>
    <row r="291" s="72" customFormat="true" customHeight="true" spans="2:2">
      <c r="B291" s="76"/>
    </row>
    <row r="292" s="72" customFormat="true" customHeight="true" spans="2:2">
      <c r="B292" s="76"/>
    </row>
    <row r="293" s="72" customFormat="true" customHeight="true" spans="2:2">
      <c r="B293" s="76"/>
    </row>
    <row r="294" s="72" customFormat="true" customHeight="true" spans="2:2">
      <c r="B294" s="76"/>
    </row>
    <row r="295" s="72" customFormat="true" customHeight="true" spans="2:2">
      <c r="B295" s="76"/>
    </row>
    <row r="296" s="72" customFormat="true" customHeight="true" spans="2:2">
      <c r="B296" s="76"/>
    </row>
    <row r="297" s="72" customFormat="true" customHeight="true" spans="2:2">
      <c r="B297" s="76"/>
    </row>
    <row r="298" s="72" customFormat="true" customHeight="true" spans="2:2">
      <c r="B298" s="76"/>
    </row>
    <row r="299" s="72" customFormat="true" customHeight="true" spans="2:2">
      <c r="B299" s="76"/>
    </row>
    <row r="300" s="72" customFormat="true" customHeight="true" spans="2:2">
      <c r="B300" s="76"/>
    </row>
    <row r="301" s="72" customFormat="true" customHeight="true" spans="2:2">
      <c r="B301" s="76"/>
    </row>
    <row r="302" s="72" customFormat="true" customHeight="true" spans="2:2">
      <c r="B302" s="76"/>
    </row>
    <row r="303" s="72" customFormat="true" customHeight="true" spans="2:2">
      <c r="B303" s="76"/>
    </row>
    <row r="304" s="72" customFormat="true" customHeight="true" spans="2:2">
      <c r="B304" s="76"/>
    </row>
    <row r="305" s="72" customFormat="true" customHeight="true" spans="2:2">
      <c r="B305" s="76"/>
    </row>
    <row r="306" s="72" customFormat="true" customHeight="true" spans="2:2">
      <c r="B306" s="76"/>
    </row>
    <row r="307" s="72" customFormat="true" customHeight="true" spans="2:2">
      <c r="B307" s="76"/>
    </row>
    <row r="308" s="72" customFormat="true" customHeight="true" spans="2:2">
      <c r="B308" s="76"/>
    </row>
    <row r="309" s="72" customFormat="true" customHeight="true" spans="2:2">
      <c r="B309" s="76"/>
    </row>
    <row r="310" s="72" customFormat="true" customHeight="true" spans="2:2">
      <c r="B310" s="76"/>
    </row>
    <row r="311" s="72" customFormat="true" customHeight="true" spans="2:2">
      <c r="B311" s="76"/>
    </row>
    <row r="312" s="72" customFormat="true" customHeight="true" spans="2:2">
      <c r="B312" s="76"/>
    </row>
    <row r="313" s="72" customFormat="true" customHeight="true" spans="2:2">
      <c r="B313" s="76"/>
    </row>
    <row r="314" s="72" customFormat="true" customHeight="true" spans="2:2">
      <c r="B314" s="76"/>
    </row>
    <row r="315" s="72" customFormat="true" customHeight="true" spans="2:2">
      <c r="B315" s="76"/>
    </row>
    <row r="316" s="72" customFormat="true" customHeight="true" spans="2:2">
      <c r="B316" s="76"/>
    </row>
    <row r="317" s="72" customFormat="true" customHeight="true" spans="2:2">
      <c r="B317" s="76"/>
    </row>
    <row r="318" s="72" customFormat="true" customHeight="true" spans="2:2">
      <c r="B318" s="76"/>
    </row>
    <row r="319" s="72" customFormat="true" customHeight="true" spans="2:2">
      <c r="B319" s="76"/>
    </row>
    <row r="320" s="72" customFormat="true" customHeight="true" spans="2:2">
      <c r="B320" s="76"/>
    </row>
    <row r="321" s="72" customFormat="true" customHeight="true" spans="2:2">
      <c r="B321" s="76"/>
    </row>
    <row r="322" s="72" customFormat="true" customHeight="true" spans="2:2">
      <c r="B322" s="76"/>
    </row>
    <row r="323" s="72" customFormat="true" customHeight="true" spans="2:2">
      <c r="B323" s="76"/>
    </row>
    <row r="324" s="72" customFormat="true" customHeight="true" spans="2:2">
      <c r="B324" s="76"/>
    </row>
    <row r="325" s="72" customFormat="true" customHeight="true" spans="2:2">
      <c r="B325" s="76"/>
    </row>
    <row r="326" s="72" customFormat="true" customHeight="true" spans="2:2">
      <c r="B326" s="76"/>
    </row>
    <row r="327" s="72" customFormat="true" customHeight="true" spans="2:2">
      <c r="B327" s="76"/>
    </row>
    <row r="328" s="72" customFormat="true" customHeight="true" spans="2:2">
      <c r="B328" s="76"/>
    </row>
    <row r="329" s="72" customFormat="true" customHeight="true" spans="2:2">
      <c r="B329" s="76"/>
    </row>
    <row r="330" s="72" customFormat="true" customHeight="true" spans="2:2">
      <c r="B330" s="76"/>
    </row>
    <row r="331" s="72" customFormat="true" customHeight="true" spans="2:2">
      <c r="B331" s="76"/>
    </row>
    <row r="332" s="72" customFormat="true" customHeight="true" spans="2:2">
      <c r="B332" s="76"/>
    </row>
    <row r="333" s="72" customFormat="true" customHeight="true" spans="2:2">
      <c r="B333" s="76"/>
    </row>
    <row r="334" s="72" customFormat="true" customHeight="true" spans="2:2">
      <c r="B334" s="76"/>
    </row>
    <row r="335" s="72" customFormat="true" customHeight="true" spans="2:2">
      <c r="B335" s="76"/>
    </row>
    <row r="336" s="72" customFormat="true" customHeight="true" spans="2:2">
      <c r="B336" s="76"/>
    </row>
    <row r="337" s="72" customFormat="true" customHeight="true" spans="2:2">
      <c r="B337" s="76"/>
    </row>
    <row r="338" s="72" customFormat="true" customHeight="true" spans="2:2">
      <c r="B338" s="76"/>
    </row>
    <row r="339" s="72" customFormat="true" customHeight="true" spans="2:2">
      <c r="B339" s="76"/>
    </row>
    <row r="340" s="72" customFormat="true" customHeight="true" spans="2:2">
      <c r="B340" s="76"/>
    </row>
    <row r="341" s="72" customFormat="true" customHeight="true" spans="2:2">
      <c r="B341" s="76"/>
    </row>
    <row r="342" s="72" customFormat="true" customHeight="true" spans="2:2">
      <c r="B342" s="76"/>
    </row>
    <row r="343" s="72" customFormat="true" customHeight="true" spans="2:2">
      <c r="B343" s="76"/>
    </row>
    <row r="344" s="72" customFormat="true" customHeight="true" spans="2:2">
      <c r="B344" s="76"/>
    </row>
    <row r="345" s="72" customFormat="true" customHeight="true" spans="2:2">
      <c r="B345" s="76"/>
    </row>
    <row r="346" s="72" customFormat="true" customHeight="true" spans="2:2">
      <c r="B346" s="76"/>
    </row>
    <row r="347" s="72" customFormat="true" customHeight="true" spans="2:2">
      <c r="B347" s="76"/>
    </row>
    <row r="348" s="72" customFormat="true" customHeight="true" spans="2:2">
      <c r="B348" s="76"/>
    </row>
    <row r="349" s="72" customFormat="true" customHeight="true" spans="2:2">
      <c r="B349" s="76"/>
    </row>
    <row r="350" s="72" customFormat="true" customHeight="true" spans="2:2">
      <c r="B350" s="76"/>
    </row>
    <row r="351" s="72" customFormat="true" customHeight="true" spans="2:2">
      <c r="B351" s="76"/>
    </row>
    <row r="352" s="72" customFormat="true" customHeight="true" spans="2:2">
      <c r="B352" s="76"/>
    </row>
    <row r="353" s="72" customFormat="true" customHeight="true" spans="2:2">
      <c r="B353" s="76"/>
    </row>
    <row r="354" s="72" customFormat="true" customHeight="true" spans="2:2">
      <c r="B354" s="76"/>
    </row>
    <row r="355" s="72" customFormat="true" customHeight="true" spans="2:2">
      <c r="B355" s="76"/>
    </row>
    <row r="356" s="72" customFormat="true" customHeight="true" spans="2:2">
      <c r="B356" s="76"/>
    </row>
    <row r="357" s="72" customFormat="true" customHeight="true" spans="2:2">
      <c r="B357" s="76"/>
    </row>
    <row r="358" s="72" customFormat="true" customHeight="true" spans="2:2">
      <c r="B358" s="76"/>
    </row>
    <row r="359" s="72" customFormat="true" customHeight="true" spans="2:2">
      <c r="B359" s="76"/>
    </row>
    <row r="360" s="72" customFormat="true" customHeight="true" spans="2:2">
      <c r="B360" s="76"/>
    </row>
    <row r="361" s="72" customFormat="true" customHeight="true" spans="2:2">
      <c r="B361" s="76"/>
    </row>
    <row r="362" s="72" customFormat="true" customHeight="true" spans="2:2">
      <c r="B362" s="76"/>
    </row>
    <row r="363" s="72" customFormat="true" customHeight="true" spans="2:2">
      <c r="B363" s="76"/>
    </row>
    <row r="364" s="72" customFormat="true" customHeight="true" spans="2:2">
      <c r="B364" s="76"/>
    </row>
    <row r="365" s="72" customFormat="true" customHeight="true" spans="2:2">
      <c r="B365" s="76"/>
    </row>
    <row r="366" s="72" customFormat="true" customHeight="true" spans="2:2">
      <c r="B366" s="76"/>
    </row>
    <row r="367" s="72" customFormat="true" customHeight="true" spans="2:2">
      <c r="B367" s="76"/>
    </row>
    <row r="368" s="72" customFormat="true" customHeight="true" spans="2:2">
      <c r="B368" s="76"/>
    </row>
    <row r="369" s="72" customFormat="true" customHeight="true" spans="2:2">
      <c r="B369" s="76"/>
    </row>
    <row r="370" s="72" customFormat="true" customHeight="true" spans="2:2">
      <c r="B370" s="76"/>
    </row>
    <row r="371" s="72" customFormat="true" customHeight="true" spans="2:2">
      <c r="B371" s="76"/>
    </row>
    <row r="372" s="72" customFormat="true" customHeight="true" spans="2:2">
      <c r="B372" s="76"/>
    </row>
    <row r="373" s="72" customFormat="true" customHeight="true" spans="2:2">
      <c r="B373" s="76"/>
    </row>
    <row r="374" s="72" customFormat="true" customHeight="true" spans="2:2">
      <c r="B374" s="76"/>
    </row>
    <row r="375" s="72" customFormat="true" customHeight="true" spans="2:2">
      <c r="B375" s="76"/>
    </row>
    <row r="376" s="72" customFormat="true" customHeight="true" spans="2:2">
      <c r="B376" s="76"/>
    </row>
    <row r="377" s="72" customFormat="true" customHeight="true" spans="2:2">
      <c r="B377" s="76"/>
    </row>
    <row r="378" s="72" customFormat="true" customHeight="true" spans="2:2">
      <c r="B378" s="76"/>
    </row>
    <row r="379" s="72" customFormat="true" customHeight="true" spans="2:2">
      <c r="B379" s="76"/>
    </row>
    <row r="380" s="72" customFormat="true" customHeight="true" spans="2:2">
      <c r="B380" s="76"/>
    </row>
    <row r="381" s="72" customFormat="true" customHeight="true" spans="2:2">
      <c r="B381" s="76"/>
    </row>
    <row r="382" s="72" customFormat="true" customHeight="true" spans="2:2">
      <c r="B382" s="76"/>
    </row>
    <row r="383" s="72" customFormat="true" customHeight="true" spans="2:2">
      <c r="B383" s="76"/>
    </row>
    <row r="384" s="72" customFormat="true" customHeight="true" spans="2:2">
      <c r="B384" s="76"/>
    </row>
    <row r="385" s="72" customFormat="true" customHeight="true" spans="2:2">
      <c r="B385" s="76"/>
    </row>
    <row r="386" s="72" customFormat="true" customHeight="true" spans="2:2">
      <c r="B386" s="76"/>
    </row>
    <row r="387" s="72" customFormat="true" customHeight="true" spans="2:2">
      <c r="B387" s="76"/>
    </row>
    <row r="388" s="72" customFormat="true" customHeight="true" spans="2:2">
      <c r="B388" s="76"/>
    </row>
    <row r="389" s="72" customFormat="true" customHeight="true" spans="2:2">
      <c r="B389" s="76"/>
    </row>
    <row r="390" s="72" customFormat="true" customHeight="true" spans="2:2">
      <c r="B390" s="76"/>
    </row>
    <row r="391" s="72" customFormat="true" customHeight="true" spans="2:2">
      <c r="B391" s="76"/>
    </row>
    <row r="392" s="72" customFormat="true" customHeight="true" spans="2:2">
      <c r="B392" s="76"/>
    </row>
    <row r="393" s="72" customFormat="true" customHeight="true" spans="2:2">
      <c r="B393" s="76"/>
    </row>
    <row r="394" s="72" customFormat="true" customHeight="true" spans="2:2">
      <c r="B394" s="76"/>
    </row>
    <row r="395" s="72" customFormat="true" customHeight="true" spans="2:2">
      <c r="B395" s="76"/>
    </row>
    <row r="396" s="72" customFormat="true" customHeight="true" spans="2:2">
      <c r="B396" s="76"/>
    </row>
    <row r="397" s="72" customFormat="true" customHeight="true" spans="2:2">
      <c r="B397" s="76"/>
    </row>
    <row r="398" s="72" customFormat="true" customHeight="true" spans="2:2">
      <c r="B398" s="76"/>
    </row>
    <row r="399" s="72" customFormat="true" customHeight="true" spans="2:2">
      <c r="B399" s="76"/>
    </row>
    <row r="400" s="72" customFormat="true" customHeight="true" spans="2:2">
      <c r="B400" s="76"/>
    </row>
    <row r="401" s="72" customFormat="true" customHeight="true" spans="2:2">
      <c r="B401" s="76"/>
    </row>
    <row r="402" s="72" customFormat="true" customHeight="true" spans="2:2">
      <c r="B402" s="76"/>
    </row>
    <row r="403" s="72" customFormat="true" customHeight="true" spans="2:2">
      <c r="B403" s="76"/>
    </row>
    <row r="404" s="72" customFormat="true" customHeight="true" spans="2:2">
      <c r="B404" s="76"/>
    </row>
    <row r="405" s="72" customFormat="true" customHeight="true" spans="2:2">
      <c r="B405" s="76"/>
    </row>
    <row r="406" s="72" customFormat="true" customHeight="true" spans="2:2">
      <c r="B406" s="76"/>
    </row>
    <row r="407" s="72" customFormat="true" customHeight="true" spans="2:2">
      <c r="B407" s="76"/>
    </row>
    <row r="408" s="72" customFormat="true" customHeight="true" spans="2:2">
      <c r="B408" s="76"/>
    </row>
    <row r="409" s="72" customFormat="true" customHeight="true" spans="2:2">
      <c r="B409" s="76"/>
    </row>
    <row r="410" s="72" customFormat="true" customHeight="true" spans="2:2">
      <c r="B410" s="76"/>
    </row>
    <row r="411" s="72" customFormat="true" customHeight="true" spans="2:2">
      <c r="B411" s="76"/>
    </row>
    <row r="412" s="72" customFormat="true" customHeight="true" spans="2:2">
      <c r="B412" s="76"/>
    </row>
    <row r="413" s="72" customFormat="true" customHeight="true" spans="2:2">
      <c r="B413" s="76"/>
    </row>
    <row r="414" s="72" customFormat="true" customHeight="true" spans="2:2">
      <c r="B414" s="76"/>
    </row>
    <row r="415" s="72" customFormat="true" customHeight="true" spans="2:2">
      <c r="B415" s="76"/>
    </row>
    <row r="416" s="72" customFormat="true" customHeight="true" spans="2:2">
      <c r="B416" s="76"/>
    </row>
    <row r="417" s="72" customFormat="true" customHeight="true" spans="2:2">
      <c r="B417" s="76"/>
    </row>
    <row r="418" s="72" customFormat="true" customHeight="true" spans="2:2">
      <c r="B418" s="76"/>
    </row>
    <row r="419" s="72" customFormat="true" customHeight="true" spans="2:2">
      <c r="B419" s="76"/>
    </row>
    <row r="420" s="72" customFormat="true" customHeight="true" spans="2:2">
      <c r="B420" s="76"/>
    </row>
    <row r="421" s="72" customFormat="true" customHeight="true" spans="2:2">
      <c r="B421" s="76"/>
    </row>
    <row r="422" s="72" customFormat="true" customHeight="true" spans="2:2">
      <c r="B422" s="76"/>
    </row>
    <row r="423" s="72" customFormat="true" customHeight="true" spans="2:2">
      <c r="B423" s="76"/>
    </row>
    <row r="424" s="72" customFormat="true" customHeight="true" spans="2:2">
      <c r="B424" s="76"/>
    </row>
    <row r="425" s="72" customFormat="true" customHeight="true" spans="2:2">
      <c r="B425" s="76"/>
    </row>
    <row r="426" s="72" customFormat="true" customHeight="true" spans="2:2">
      <c r="B426" s="76"/>
    </row>
    <row r="427" s="72" customFormat="true" customHeight="true" spans="2:2">
      <c r="B427" s="76"/>
    </row>
    <row r="428" s="72" customFormat="true" customHeight="true" spans="2:2">
      <c r="B428" s="76"/>
    </row>
    <row r="429" s="72" customFormat="true" customHeight="true" spans="2:2">
      <c r="B429" s="76"/>
    </row>
    <row r="430" s="72" customFormat="true" customHeight="true" spans="2:2">
      <c r="B430" s="76"/>
    </row>
    <row r="431" s="72" customFormat="true" customHeight="true" spans="2:2">
      <c r="B431" s="76"/>
    </row>
    <row r="432" s="72" customFormat="true" customHeight="true" spans="2:2">
      <c r="B432" s="76"/>
    </row>
    <row r="433" s="72" customFormat="true" customHeight="true" spans="2:2">
      <c r="B433" s="76"/>
    </row>
    <row r="434" s="72" customFormat="true" customHeight="true" spans="2:2">
      <c r="B434" s="76"/>
    </row>
    <row r="435" s="72" customFormat="true" customHeight="true" spans="2:2">
      <c r="B435" s="76"/>
    </row>
    <row r="436" s="72" customFormat="true" customHeight="true" spans="2:2">
      <c r="B436" s="76"/>
    </row>
    <row r="437" s="72" customFormat="true" customHeight="true" spans="2:2">
      <c r="B437" s="76"/>
    </row>
    <row r="438" s="72" customFormat="true" customHeight="true" spans="2:2">
      <c r="B438" s="76"/>
    </row>
    <row r="439" s="72" customFormat="true" customHeight="true" spans="2:2">
      <c r="B439" s="76"/>
    </row>
    <row r="440" s="72" customFormat="true" customHeight="true" spans="2:2">
      <c r="B440" s="76"/>
    </row>
    <row r="441" s="72" customFormat="true" customHeight="true" spans="2:2">
      <c r="B441" s="76"/>
    </row>
    <row r="442" s="72" customFormat="true" customHeight="true" spans="2:2">
      <c r="B442" s="76"/>
    </row>
    <row r="443" s="72" customFormat="true" customHeight="true" spans="2:2">
      <c r="B443" s="76"/>
    </row>
    <row r="444" s="72" customFormat="true" customHeight="true" spans="2:2">
      <c r="B444" s="76"/>
    </row>
    <row r="445" s="72" customFormat="true" customHeight="true" spans="2:2">
      <c r="B445" s="76"/>
    </row>
    <row r="446" s="72" customFormat="true" customHeight="true" spans="2:2">
      <c r="B446" s="76"/>
    </row>
    <row r="447" s="72" customFormat="true" customHeight="true" spans="2:2">
      <c r="B447" s="76"/>
    </row>
    <row r="448" s="72" customFormat="true" customHeight="true" spans="2:2">
      <c r="B448" s="76"/>
    </row>
    <row r="449" s="72" customFormat="true" customHeight="true" spans="2:2">
      <c r="B449" s="76"/>
    </row>
    <row r="450" s="72" customFormat="true" customHeight="true" spans="2:2">
      <c r="B450" s="76"/>
    </row>
    <row r="451" s="72" customFormat="true" customHeight="true" spans="2:2">
      <c r="B451" s="76"/>
    </row>
    <row r="452" s="72" customFormat="true" customHeight="true" spans="2:2">
      <c r="B452" s="76"/>
    </row>
    <row r="453" s="72" customFormat="true" customHeight="true" spans="2:2">
      <c r="B453" s="76"/>
    </row>
    <row r="454" s="72" customFormat="true" customHeight="true" spans="2:2">
      <c r="B454" s="76"/>
    </row>
    <row r="455" s="72" customFormat="true" customHeight="true" spans="2:2">
      <c r="B455" s="76"/>
    </row>
    <row r="456" s="72" customFormat="true" customHeight="true" spans="2:2">
      <c r="B456" s="76"/>
    </row>
    <row r="457" s="72" customFormat="true" customHeight="true" spans="2:2">
      <c r="B457" s="76"/>
    </row>
    <row r="458" s="72" customFormat="true" customHeight="true" spans="2:2">
      <c r="B458" s="76"/>
    </row>
    <row r="459" s="72" customFormat="true" customHeight="true" spans="2:2">
      <c r="B459" s="76"/>
    </row>
    <row r="460" s="72" customFormat="true" customHeight="true" spans="2:2">
      <c r="B460" s="76"/>
    </row>
    <row r="461" s="72" customFormat="true" customHeight="true" spans="2:2">
      <c r="B461" s="76"/>
    </row>
    <row r="462" s="72" customFormat="true" customHeight="true" spans="2:2">
      <c r="B462" s="76"/>
    </row>
    <row r="463" s="72" customFormat="true" customHeight="true" spans="2:2">
      <c r="B463" s="76"/>
    </row>
    <row r="464" s="72" customFormat="true" customHeight="true" spans="2:2">
      <c r="B464" s="76"/>
    </row>
    <row r="465" s="72" customFormat="true" customHeight="true" spans="2:2">
      <c r="B465" s="76"/>
    </row>
    <row r="466" s="72" customFormat="true" customHeight="true" spans="2:2">
      <c r="B466" s="76"/>
    </row>
    <row r="467" s="72" customFormat="true" customHeight="true" spans="2:2">
      <c r="B467" s="76"/>
    </row>
    <row r="468" s="72" customFormat="true" customHeight="true" spans="2:2">
      <c r="B468" s="76"/>
    </row>
    <row r="469" s="72" customFormat="true" customHeight="true" spans="2:2">
      <c r="B469" s="76"/>
    </row>
    <row r="470" s="72" customFormat="true" customHeight="true" spans="2:2">
      <c r="B470" s="76"/>
    </row>
    <row r="471" s="72" customFormat="true" customHeight="true" spans="2:2">
      <c r="B471" s="76"/>
    </row>
    <row r="472" s="72" customFormat="true" customHeight="true" spans="2:2">
      <c r="B472" s="76"/>
    </row>
    <row r="473" s="72" customFormat="true" customHeight="true" spans="2:2">
      <c r="B473" s="76"/>
    </row>
    <row r="474" s="72" customFormat="true" customHeight="true" spans="2:2">
      <c r="B474" s="76"/>
    </row>
    <row r="475" s="72" customFormat="true" customHeight="true" spans="2:2">
      <c r="B475" s="76"/>
    </row>
    <row r="476" s="72" customFormat="true" customHeight="true" spans="2:2">
      <c r="B476" s="76"/>
    </row>
    <row r="477" s="72" customFormat="true" customHeight="true" spans="2:2">
      <c r="B477" s="76"/>
    </row>
    <row r="478" s="72" customFormat="true" customHeight="true" spans="2:2">
      <c r="B478" s="76"/>
    </row>
    <row r="479" s="72" customFormat="true" customHeight="true" spans="2:2">
      <c r="B479" s="76"/>
    </row>
    <row r="480" s="72" customFormat="true" customHeight="true" spans="2:2">
      <c r="B480" s="76"/>
    </row>
    <row r="481" s="72" customFormat="true" customHeight="true" spans="2:2">
      <c r="B481" s="76"/>
    </row>
    <row r="482" s="72" customFormat="true" customHeight="true" spans="2:2">
      <c r="B482" s="76"/>
    </row>
    <row r="483" s="72" customFormat="true" customHeight="true" spans="2:2">
      <c r="B483" s="76"/>
    </row>
    <row r="484" s="72" customFormat="true" customHeight="true" spans="2:2">
      <c r="B484" s="76"/>
    </row>
    <row r="485" s="72" customFormat="true" customHeight="true" spans="2:2">
      <c r="B485" s="76"/>
    </row>
    <row r="486" s="72" customFormat="true" customHeight="true" spans="2:2">
      <c r="B486" s="76"/>
    </row>
    <row r="487" s="72" customFormat="true" customHeight="true" spans="2:2">
      <c r="B487" s="76"/>
    </row>
    <row r="488" s="72" customFormat="true" customHeight="true" spans="2:2">
      <c r="B488" s="76"/>
    </row>
    <row r="489" s="72" customFormat="true" customHeight="true" spans="2:2">
      <c r="B489" s="76"/>
    </row>
    <row r="490" s="72" customFormat="true" customHeight="true" spans="2:2">
      <c r="B490" s="76"/>
    </row>
    <row r="491" s="72" customFormat="true" customHeight="true" spans="2:2">
      <c r="B491" s="76"/>
    </row>
    <row r="492" s="72" customFormat="true" customHeight="true" spans="2:2">
      <c r="B492" s="76"/>
    </row>
    <row r="493" s="72" customFormat="true" customHeight="true" spans="2:2">
      <c r="B493" s="76"/>
    </row>
    <row r="494" s="72" customFormat="true" customHeight="true" spans="2:2">
      <c r="B494" s="76"/>
    </row>
    <row r="495" s="72" customFormat="true" customHeight="true" spans="2:2">
      <c r="B495" s="76"/>
    </row>
    <row r="496" s="72" customFormat="true" customHeight="true" spans="2:2">
      <c r="B496" s="76"/>
    </row>
    <row r="497" s="72" customFormat="true" customHeight="true" spans="2:2">
      <c r="B497" s="76"/>
    </row>
    <row r="498" s="72" customFormat="true" customHeight="true" spans="2:2">
      <c r="B498" s="76"/>
    </row>
    <row r="499" s="72" customFormat="true" customHeight="true" spans="2:2">
      <c r="B499" s="76"/>
    </row>
    <row r="500" s="72" customFormat="true" customHeight="true" spans="2:2">
      <c r="B500" s="76"/>
    </row>
    <row r="501" s="72" customFormat="true" customHeight="true" spans="2:2">
      <c r="B501" s="76"/>
    </row>
    <row r="502" s="72" customFormat="true" customHeight="true" spans="2:2">
      <c r="B502" s="76"/>
    </row>
    <row r="503" s="72" customFormat="true" customHeight="true" spans="2:2">
      <c r="B503" s="76"/>
    </row>
    <row r="504" s="72" customFormat="true" customHeight="true" spans="2:2">
      <c r="B504" s="76"/>
    </row>
    <row r="505" s="72" customFormat="true" customHeight="true" spans="2:2">
      <c r="B505" s="76"/>
    </row>
    <row r="506" s="72" customFormat="true" customHeight="true" spans="2:2">
      <c r="B506" s="76"/>
    </row>
    <row r="507" s="72" customFormat="true" customHeight="true" spans="2:2">
      <c r="B507" s="76"/>
    </row>
    <row r="508" s="72" customFormat="true" customHeight="true" spans="2:2">
      <c r="B508" s="76"/>
    </row>
    <row r="509" s="72" customFormat="true" customHeight="true" spans="2:2">
      <c r="B509" s="76"/>
    </row>
    <row r="510" s="72" customFormat="true" customHeight="true" spans="2:2">
      <c r="B510" s="76"/>
    </row>
    <row r="511" s="72" customFormat="true" customHeight="true" spans="2:2">
      <c r="B511" s="76"/>
    </row>
    <row r="512" s="72" customFormat="true" customHeight="true" spans="2:2">
      <c r="B512" s="76"/>
    </row>
    <row r="513" s="72" customFormat="true" customHeight="true" spans="2:2">
      <c r="B513" s="76"/>
    </row>
    <row r="514" s="72" customFormat="true" customHeight="true" spans="2:2">
      <c r="B514" s="76"/>
    </row>
    <row r="515" s="72" customFormat="true" customHeight="true" spans="2:2">
      <c r="B515" s="76"/>
    </row>
    <row r="516" s="72" customFormat="true" customHeight="true" spans="2:2">
      <c r="B516" s="76"/>
    </row>
    <row r="517" s="72" customFormat="true" customHeight="true" spans="2:2">
      <c r="B517" s="76"/>
    </row>
    <row r="518" s="72" customFormat="true" customHeight="true" spans="2:2">
      <c r="B518" s="76"/>
    </row>
    <row r="519" s="72" customFormat="true" customHeight="true" spans="2:2">
      <c r="B519" s="76"/>
    </row>
    <row r="520" s="72" customFormat="true" customHeight="true" spans="2:2">
      <c r="B520" s="76"/>
    </row>
    <row r="521" s="72" customFormat="true" customHeight="true" spans="2:2">
      <c r="B521" s="76"/>
    </row>
    <row r="522" s="72" customFormat="true" customHeight="true" spans="2:2">
      <c r="B522" s="76"/>
    </row>
    <row r="523" s="72" customFormat="true" customHeight="true" spans="2:2">
      <c r="B523" s="76"/>
    </row>
    <row r="524" s="72" customFormat="true" customHeight="true" spans="2:2">
      <c r="B524" s="76"/>
    </row>
    <row r="525" s="72" customFormat="true" customHeight="true" spans="2:2">
      <c r="B525" s="76"/>
    </row>
    <row r="526" s="72" customFormat="true" customHeight="true" spans="2:2">
      <c r="B526" s="76"/>
    </row>
    <row r="527" s="72" customFormat="true" customHeight="true" spans="2:2">
      <c r="B527" s="76"/>
    </row>
    <row r="528" s="72" customFormat="true" customHeight="true" spans="2:2">
      <c r="B528" s="76"/>
    </row>
    <row r="529" s="72" customFormat="true" customHeight="true" spans="2:2">
      <c r="B529" s="76"/>
    </row>
    <row r="530" s="72" customFormat="true" customHeight="true" spans="2:2">
      <c r="B530" s="76"/>
    </row>
    <row r="531" s="72" customFormat="true" customHeight="true" spans="2:2">
      <c r="B531" s="76"/>
    </row>
    <row r="532" s="72" customFormat="true" customHeight="true" spans="2:2">
      <c r="B532" s="76"/>
    </row>
    <row r="533" s="72" customFormat="true" customHeight="true" spans="2:2">
      <c r="B533" s="76"/>
    </row>
    <row r="534" s="72" customFormat="true" customHeight="true" spans="2:2">
      <c r="B534" s="76"/>
    </row>
    <row r="535" s="72" customFormat="true" customHeight="true" spans="2:2">
      <c r="B535" s="76"/>
    </row>
    <row r="536" s="72" customFormat="true" customHeight="true" spans="2:2">
      <c r="B536" s="76"/>
    </row>
    <row r="537" s="72" customFormat="true" customHeight="true" spans="2:2">
      <c r="B537" s="76"/>
    </row>
    <row r="538" s="72" customFormat="true" customHeight="true" spans="2:2">
      <c r="B538" s="76"/>
    </row>
    <row r="539" s="72" customFormat="true" customHeight="true" spans="2:2">
      <c r="B539" s="76"/>
    </row>
    <row r="540" s="72" customFormat="true" customHeight="true" spans="2:2">
      <c r="B540" s="76"/>
    </row>
    <row r="541" s="72" customFormat="true" customHeight="true" spans="2:2">
      <c r="B541" s="76"/>
    </row>
    <row r="542" s="72" customFormat="true" customHeight="true" spans="2:2">
      <c r="B542" s="76"/>
    </row>
    <row r="543" s="72" customFormat="true" customHeight="true" spans="2:2">
      <c r="B543" s="76"/>
    </row>
    <row r="544" s="72" customFormat="true" customHeight="true" spans="2:2">
      <c r="B544" s="76"/>
    </row>
    <row r="545" s="72" customFormat="true" customHeight="true" spans="2:2">
      <c r="B545" s="76"/>
    </row>
    <row r="546" s="72" customFormat="true" customHeight="true" spans="2:2">
      <c r="B546" s="76"/>
    </row>
    <row r="547" s="72" customFormat="true" customHeight="true" spans="2:2">
      <c r="B547" s="76"/>
    </row>
    <row r="548" s="72" customFormat="true" customHeight="true" spans="2:2">
      <c r="B548" s="76"/>
    </row>
    <row r="549" s="72" customFormat="true" customHeight="true" spans="2:2">
      <c r="B549" s="76"/>
    </row>
    <row r="550" s="72" customFormat="true" customHeight="true" spans="2:2">
      <c r="B550" s="76"/>
    </row>
    <row r="551" s="72" customFormat="true" customHeight="true" spans="2:2">
      <c r="B551" s="76"/>
    </row>
    <row r="552" s="72" customFormat="true" customHeight="true" spans="2:2">
      <c r="B552" s="76"/>
    </row>
    <row r="553" s="72" customFormat="true" customHeight="true" spans="2:2">
      <c r="B553" s="76"/>
    </row>
    <row r="554" s="72" customFormat="true" customHeight="true" spans="2:2">
      <c r="B554" s="76"/>
    </row>
    <row r="555" s="72" customFormat="true" customHeight="true" spans="2:2">
      <c r="B555" s="76"/>
    </row>
    <row r="556" s="72" customFormat="true" customHeight="true" spans="2:2">
      <c r="B556" s="76"/>
    </row>
    <row r="557" s="72" customFormat="true" customHeight="true" spans="2:2">
      <c r="B557" s="76"/>
    </row>
    <row r="558" s="72" customFormat="true" customHeight="true" spans="2:2">
      <c r="B558" s="76"/>
    </row>
    <row r="559" s="72" customFormat="true" customHeight="true" spans="2:2">
      <c r="B559" s="76"/>
    </row>
    <row r="560" s="72" customFormat="true" customHeight="true" spans="2:2">
      <c r="B560" s="76"/>
    </row>
    <row r="561" s="72" customFormat="true" customHeight="true" spans="2:2">
      <c r="B561" s="76"/>
    </row>
    <row r="562" s="72" customFormat="true" customHeight="true" spans="2:2">
      <c r="B562" s="76"/>
    </row>
    <row r="563" s="72" customFormat="true" customHeight="true" spans="2:2">
      <c r="B563" s="76"/>
    </row>
    <row r="564" s="72" customFormat="true" customHeight="true" spans="2:2">
      <c r="B564" s="76"/>
    </row>
    <row r="565" s="72" customFormat="true" customHeight="true" spans="2:2">
      <c r="B565" s="76"/>
    </row>
    <row r="566" s="72" customFormat="true" customHeight="true" spans="2:2">
      <c r="B566" s="76"/>
    </row>
    <row r="567" s="72" customFormat="true" customHeight="true" spans="2:2">
      <c r="B567" s="76"/>
    </row>
    <row r="568" s="72" customFormat="true" customHeight="true" spans="2:2">
      <c r="B568" s="76"/>
    </row>
    <row r="569" s="72" customFormat="true" customHeight="true" spans="2:2">
      <c r="B569" s="76"/>
    </row>
    <row r="570" s="72" customFormat="true" customHeight="true" spans="2:2">
      <c r="B570" s="76"/>
    </row>
    <row r="571" s="72" customFormat="true" customHeight="true" spans="2:2">
      <c r="B571" s="76"/>
    </row>
    <row r="572" s="72" customFormat="true" customHeight="true" spans="2:2">
      <c r="B572" s="76"/>
    </row>
    <row r="573" s="72" customFormat="true" customHeight="true" spans="2:2">
      <c r="B573" s="76"/>
    </row>
    <row r="574" s="72" customFormat="true" customHeight="true" spans="2:2">
      <c r="B574" s="76"/>
    </row>
    <row r="575" s="72" customFormat="true" customHeight="true" spans="2:2">
      <c r="B575" s="76"/>
    </row>
    <row r="576" s="72" customFormat="true" customHeight="true" spans="2:2">
      <c r="B576" s="76"/>
    </row>
    <row r="577" s="72" customFormat="true" customHeight="true" spans="2:2">
      <c r="B577" s="76"/>
    </row>
    <row r="578" s="72" customFormat="true" customHeight="true" spans="2:2">
      <c r="B578" s="76"/>
    </row>
    <row r="579" s="72" customFormat="true" customHeight="true" spans="2:2">
      <c r="B579" s="76"/>
    </row>
    <row r="580" s="72" customFormat="true" customHeight="true" spans="2:2">
      <c r="B580" s="76"/>
    </row>
    <row r="581" s="72" customFormat="true" customHeight="true" spans="2:2">
      <c r="B581" s="76"/>
    </row>
    <row r="582" s="72" customFormat="true" customHeight="true" spans="2:2">
      <c r="B582" s="76"/>
    </row>
    <row r="583" s="72" customFormat="true" customHeight="true" spans="2:2">
      <c r="B583" s="76"/>
    </row>
    <row r="584" s="72" customFormat="true" customHeight="true" spans="2:2">
      <c r="B584" s="76"/>
    </row>
    <row r="585" s="72" customFormat="true" customHeight="true" spans="2:2">
      <c r="B585" s="76"/>
    </row>
    <row r="586" s="72" customFormat="true" customHeight="true" spans="2:2">
      <c r="B586" s="76"/>
    </row>
    <row r="587" s="72" customFormat="true" customHeight="true" spans="2:2">
      <c r="B587" s="76"/>
    </row>
    <row r="588" s="72" customFormat="true" customHeight="true" spans="2:2">
      <c r="B588" s="76"/>
    </row>
    <row r="589" s="72" customFormat="true" customHeight="true" spans="2:2">
      <c r="B589" s="76"/>
    </row>
    <row r="590" s="72" customFormat="true" customHeight="true" spans="2:2">
      <c r="B590" s="76"/>
    </row>
    <row r="591" s="72" customFormat="true" customHeight="true" spans="2:2">
      <c r="B591" s="76"/>
    </row>
    <row r="592" s="72" customFormat="true" customHeight="true" spans="2:2">
      <c r="B592" s="76"/>
    </row>
    <row r="593" s="72" customFormat="true" customHeight="true" spans="2:2">
      <c r="B593" s="76"/>
    </row>
    <row r="594" s="72" customFormat="true" customHeight="true" spans="2:2">
      <c r="B594" s="76"/>
    </row>
    <row r="595" s="72" customFormat="true" customHeight="true" spans="2:2">
      <c r="B595" s="76"/>
    </row>
    <row r="596" s="72" customFormat="true" customHeight="true" spans="2:2">
      <c r="B596" s="76"/>
    </row>
    <row r="597" s="72" customFormat="true" customHeight="true" spans="2:2">
      <c r="B597" s="76"/>
    </row>
    <row r="598" s="72" customFormat="true" customHeight="true" spans="2:2">
      <c r="B598" s="76"/>
    </row>
    <row r="599" s="72" customFormat="true" customHeight="true" spans="2:2">
      <c r="B599" s="76"/>
    </row>
    <row r="600" s="72" customFormat="true" customHeight="true" spans="2:2">
      <c r="B600" s="76"/>
    </row>
    <row r="601" s="72" customFormat="true" customHeight="true" spans="2:2">
      <c r="B601" s="76"/>
    </row>
    <row r="602" s="72" customFormat="true" customHeight="true" spans="2:2">
      <c r="B602" s="76"/>
    </row>
    <row r="603" s="72" customFormat="true" customHeight="true" spans="2:2">
      <c r="B603" s="76"/>
    </row>
    <row r="604" s="72" customFormat="true" customHeight="true" spans="2:2">
      <c r="B604" s="76"/>
    </row>
    <row r="605" s="72" customFormat="true" customHeight="true" spans="2:2">
      <c r="B605" s="76"/>
    </row>
    <row r="606" s="72" customFormat="true" customHeight="true" spans="2:2">
      <c r="B606" s="76"/>
    </row>
    <row r="607" s="72" customFormat="true" customHeight="true" spans="2:2">
      <c r="B607" s="76"/>
    </row>
    <row r="608" s="72" customFormat="true" customHeight="true" spans="2:2">
      <c r="B608" s="76"/>
    </row>
    <row r="609" s="72" customFormat="true" customHeight="true" spans="2:2">
      <c r="B609" s="76"/>
    </row>
    <row r="610" s="72" customFormat="true" customHeight="true" spans="2:2">
      <c r="B610" s="76"/>
    </row>
    <row r="611" s="72" customFormat="true" customHeight="true" spans="2:2">
      <c r="B611" s="76"/>
    </row>
    <row r="612" s="72" customFormat="true" customHeight="true" spans="2:2">
      <c r="B612" s="76"/>
    </row>
    <row r="613" s="72" customFormat="true" customHeight="true" spans="2:2">
      <c r="B613" s="76"/>
    </row>
    <row r="614" s="72" customFormat="true" customHeight="true" spans="2:2">
      <c r="B614" s="76"/>
    </row>
    <row r="615" s="72" customFormat="true" customHeight="true" spans="2:2">
      <c r="B615" s="76"/>
    </row>
    <row r="616" s="72" customFormat="true" customHeight="true" spans="2:2">
      <c r="B616" s="76"/>
    </row>
    <row r="617" s="72" customFormat="true" customHeight="true" spans="2:2">
      <c r="B617" s="76"/>
    </row>
    <row r="618" s="72" customFormat="true" customHeight="true" spans="2:2">
      <c r="B618" s="76"/>
    </row>
    <row r="619" s="72" customFormat="true" customHeight="true" spans="2:2">
      <c r="B619" s="76"/>
    </row>
    <row r="620" s="72" customFormat="true" customHeight="true" spans="2:2">
      <c r="B620" s="76"/>
    </row>
    <row r="621" s="72" customFormat="true" customHeight="true" spans="2:2">
      <c r="B621" s="76"/>
    </row>
    <row r="622" s="72" customFormat="true" customHeight="true" spans="2:2">
      <c r="B622" s="76"/>
    </row>
    <row r="623" s="72" customFormat="true" customHeight="true" spans="2:2">
      <c r="B623" s="76"/>
    </row>
    <row r="624" s="72" customFormat="true" customHeight="true" spans="2:2">
      <c r="B624" s="76"/>
    </row>
    <row r="625" s="72" customFormat="true" customHeight="true" spans="2:2">
      <c r="B625" s="76"/>
    </row>
    <row r="626" s="72" customFormat="true" customHeight="true" spans="2:2">
      <c r="B626" s="76"/>
    </row>
    <row r="627" s="72" customFormat="true" customHeight="true" spans="2:2">
      <c r="B627" s="76"/>
    </row>
    <row r="628" s="72" customFormat="true" customHeight="true" spans="2:2">
      <c r="B628" s="76"/>
    </row>
    <row r="629" s="72" customFormat="true" customHeight="true" spans="2:2">
      <c r="B629" s="76"/>
    </row>
    <row r="630" s="72" customFormat="true" customHeight="true" spans="2:2">
      <c r="B630" s="76"/>
    </row>
    <row r="631" s="72" customFormat="true" customHeight="true" spans="2:2">
      <c r="B631" s="76"/>
    </row>
    <row r="632" s="72" customFormat="true" customHeight="true" spans="2:2">
      <c r="B632" s="76"/>
    </row>
    <row r="633" s="72" customFormat="true" customHeight="true" spans="2:2">
      <c r="B633" s="76"/>
    </row>
    <row r="634" s="72" customFormat="true" customHeight="true" spans="2:2">
      <c r="B634" s="76"/>
    </row>
    <row r="635" s="72" customFormat="true" customHeight="true" spans="2:2">
      <c r="B635" s="76"/>
    </row>
    <row r="636" s="72" customFormat="true" customHeight="true" spans="2:2">
      <c r="B636" s="76"/>
    </row>
    <row r="637" s="72" customFormat="true" customHeight="true" spans="2:2">
      <c r="B637" s="76"/>
    </row>
    <row r="638" s="72" customFormat="true" customHeight="true" spans="2:2">
      <c r="B638" s="76"/>
    </row>
    <row r="639" s="72" customFormat="true" customHeight="true" spans="2:2">
      <c r="B639" s="76"/>
    </row>
    <row r="640" s="72" customFormat="true" customHeight="true" spans="2:2">
      <c r="B640" s="76"/>
    </row>
    <row r="641" s="72" customFormat="true" customHeight="true" spans="2:2">
      <c r="B641" s="76"/>
    </row>
    <row r="642" s="72" customFormat="true" customHeight="true" spans="2:2">
      <c r="B642" s="76"/>
    </row>
    <row r="643" s="72" customFormat="true" customHeight="true" spans="2:2">
      <c r="B643" s="76"/>
    </row>
    <row r="644" s="72" customFormat="true" customHeight="true" spans="2:2">
      <c r="B644" s="76"/>
    </row>
    <row r="645" s="72" customFormat="true" customHeight="true" spans="2:2">
      <c r="B645" s="76"/>
    </row>
    <row r="646" s="72" customFormat="true" customHeight="true" spans="2:2">
      <c r="B646" s="76"/>
    </row>
    <row r="647" s="72" customFormat="true" customHeight="true" spans="2:2">
      <c r="B647" s="76"/>
    </row>
    <row r="648" s="72" customFormat="true" customHeight="true" spans="2:2">
      <c r="B648" s="76"/>
    </row>
    <row r="649" s="72" customFormat="true" customHeight="true" spans="2:2">
      <c r="B649" s="76"/>
    </row>
    <row r="650" s="72" customFormat="true" customHeight="true" spans="2:2">
      <c r="B650" s="76"/>
    </row>
    <row r="651" s="72" customFormat="true" customHeight="true" spans="2:2">
      <c r="B651" s="76"/>
    </row>
    <row r="652" s="72" customFormat="true" customHeight="true" spans="2:2">
      <c r="B652" s="76"/>
    </row>
    <row r="653" s="72" customFormat="true" customHeight="true" spans="2:2">
      <c r="B653" s="76"/>
    </row>
    <row r="654" s="72" customFormat="true" customHeight="true" spans="2:2">
      <c r="B654" s="76"/>
    </row>
    <row r="655" s="72" customFormat="true" customHeight="true" spans="2:2">
      <c r="B655" s="76"/>
    </row>
    <row r="656" s="72" customFormat="true" customHeight="true" spans="2:2">
      <c r="B656" s="76"/>
    </row>
    <row r="657" s="72" customFormat="true" customHeight="true" spans="2:2">
      <c r="B657" s="76"/>
    </row>
    <row r="658" s="72" customFormat="true" customHeight="true" spans="2:2">
      <c r="B658" s="76"/>
    </row>
    <row r="659" s="72" customFormat="true" customHeight="true" spans="2:2">
      <c r="B659" s="76"/>
    </row>
    <row r="660" s="72" customFormat="true" customHeight="true" spans="2:2">
      <c r="B660" s="76"/>
    </row>
    <row r="661" s="72" customFormat="true" customHeight="true" spans="2:2">
      <c r="B661" s="76"/>
    </row>
    <row r="662" s="72" customFormat="true" customHeight="true" spans="2:2">
      <c r="B662" s="76"/>
    </row>
    <row r="663" s="72" customFormat="true" customHeight="true" spans="2:2">
      <c r="B663" s="76"/>
    </row>
    <row r="664" s="72" customFormat="true" customHeight="true" spans="2:2">
      <c r="B664" s="76"/>
    </row>
    <row r="665" s="72" customFormat="true" customHeight="true" spans="2:2">
      <c r="B665" s="76"/>
    </row>
    <row r="666" s="72" customFormat="true" customHeight="true" spans="2:2">
      <c r="B666" s="76"/>
    </row>
    <row r="667" s="72" customFormat="true" customHeight="true" spans="2:2">
      <c r="B667" s="76"/>
    </row>
    <row r="668" s="72" customFormat="true" customHeight="true" spans="2:2">
      <c r="B668" s="76"/>
    </row>
    <row r="669" s="72" customFormat="true" customHeight="true" spans="2:2">
      <c r="B669" s="76"/>
    </row>
    <row r="670" s="72" customFormat="true" customHeight="true" spans="2:2">
      <c r="B670" s="76"/>
    </row>
    <row r="671" s="72" customFormat="true" customHeight="true" spans="2:2">
      <c r="B671" s="76"/>
    </row>
    <row r="672" s="72" customFormat="true" customHeight="true" spans="2:2">
      <c r="B672" s="76"/>
    </row>
    <row r="673" s="72" customFormat="true" customHeight="true" spans="2:2">
      <c r="B673" s="76"/>
    </row>
    <row r="674" s="72" customFormat="true" customHeight="true" spans="2:2">
      <c r="B674" s="76"/>
    </row>
    <row r="675" s="72" customFormat="true" customHeight="true" spans="2:2">
      <c r="B675" s="76"/>
    </row>
    <row r="676" s="72" customFormat="true" customHeight="true" spans="2:2">
      <c r="B676" s="76"/>
    </row>
    <row r="677" s="72" customFormat="true" customHeight="true" spans="2:2">
      <c r="B677" s="76"/>
    </row>
    <row r="678" s="72" customFormat="true" customHeight="true" spans="2:2">
      <c r="B678" s="76"/>
    </row>
    <row r="679" s="72" customFormat="true" customHeight="true" spans="2:2">
      <c r="B679" s="76"/>
    </row>
    <row r="680" s="72" customFormat="true" customHeight="true" spans="2:2">
      <c r="B680" s="76"/>
    </row>
    <row r="681" s="72" customFormat="true" customHeight="true" spans="2:2">
      <c r="B681" s="76"/>
    </row>
    <row r="682" s="72" customFormat="true" customHeight="true" spans="2:2">
      <c r="B682" s="76"/>
    </row>
    <row r="683" s="72" customFormat="true" customHeight="true" spans="2:2">
      <c r="B683" s="76"/>
    </row>
    <row r="684" s="72" customFormat="true" customHeight="true" spans="2:2">
      <c r="B684" s="76"/>
    </row>
    <row r="685" s="72" customFormat="true" customHeight="true" spans="2:2">
      <c r="B685" s="76"/>
    </row>
    <row r="686" s="72" customFormat="true" customHeight="true" spans="2:2">
      <c r="B686" s="76"/>
    </row>
    <row r="687" s="72" customFormat="true" customHeight="true" spans="2:2">
      <c r="B687" s="76"/>
    </row>
    <row r="688" s="72" customFormat="true" customHeight="true" spans="2:2">
      <c r="B688" s="76"/>
    </row>
    <row r="689" s="72" customFormat="true" customHeight="true" spans="2:2">
      <c r="B689" s="76"/>
    </row>
    <row r="690" s="72" customFormat="true" customHeight="true" spans="2:2">
      <c r="B690" s="76"/>
    </row>
    <row r="691" s="72" customFormat="true" customHeight="true" spans="2:2">
      <c r="B691" s="76"/>
    </row>
    <row r="692" s="72" customFormat="true" customHeight="true" spans="2:2">
      <c r="B692" s="76"/>
    </row>
    <row r="693" s="72" customFormat="true" customHeight="true" spans="2:2">
      <c r="B693" s="76"/>
    </row>
    <row r="694" s="72" customFormat="true" customHeight="true" spans="2:2">
      <c r="B694" s="76"/>
    </row>
    <row r="695" s="72" customFormat="true" customHeight="true" spans="2:2">
      <c r="B695" s="76"/>
    </row>
    <row r="696" s="72" customFormat="true" customHeight="true" spans="2:2">
      <c r="B696" s="76"/>
    </row>
    <row r="697" s="72" customFormat="true" customHeight="true" spans="2:2">
      <c r="B697" s="76"/>
    </row>
    <row r="698" s="72" customFormat="true" customHeight="true" spans="2:2">
      <c r="B698" s="76"/>
    </row>
    <row r="699" s="72" customFormat="true" customHeight="true" spans="2:2">
      <c r="B699" s="76"/>
    </row>
    <row r="700" s="72" customFormat="true" customHeight="true" spans="2:2">
      <c r="B700" s="76"/>
    </row>
    <row r="701" s="72" customFormat="true" customHeight="true" spans="2:2">
      <c r="B701" s="76"/>
    </row>
    <row r="702" s="72" customFormat="true" customHeight="true" spans="2:2">
      <c r="B702" s="76"/>
    </row>
    <row r="703" s="72" customFormat="true" customHeight="true" spans="2:2">
      <c r="B703" s="76"/>
    </row>
    <row r="704" s="72" customFormat="true" customHeight="true" spans="2:2">
      <c r="B704" s="76"/>
    </row>
    <row r="705" s="72" customFormat="true" customHeight="true" spans="2:2">
      <c r="B705" s="76"/>
    </row>
    <row r="706" s="72" customFormat="true" customHeight="true" spans="2:2">
      <c r="B706" s="76"/>
    </row>
    <row r="707" s="72" customFormat="true" customHeight="true" spans="2:2">
      <c r="B707" s="76"/>
    </row>
    <row r="708" s="72" customFormat="true" customHeight="true" spans="2:2">
      <c r="B708" s="76"/>
    </row>
    <row r="709" s="72" customFormat="true" customHeight="true" spans="2:2">
      <c r="B709" s="76"/>
    </row>
    <row r="710" s="72" customFormat="true" customHeight="true" spans="2:2">
      <c r="B710" s="76"/>
    </row>
    <row r="711" s="72" customFormat="true" customHeight="true" spans="2:2">
      <c r="B711" s="76"/>
    </row>
    <row r="712" s="72" customFormat="true" customHeight="true" spans="2:2">
      <c r="B712" s="76"/>
    </row>
    <row r="713" s="72" customFormat="true" customHeight="true" spans="2:2">
      <c r="B713" s="76"/>
    </row>
    <row r="714" s="72" customFormat="true" customHeight="true" spans="2:2">
      <c r="B714" s="76"/>
    </row>
    <row r="715" s="72" customFormat="true" customHeight="true" spans="2:2">
      <c r="B715" s="76"/>
    </row>
    <row r="716" s="72" customFormat="true" customHeight="true" spans="2:2">
      <c r="B716" s="76"/>
    </row>
    <row r="717" s="72" customFormat="true" customHeight="true" spans="2:2">
      <c r="B717" s="76"/>
    </row>
    <row r="718" s="72" customFormat="true" customHeight="true" spans="2:2">
      <c r="B718" s="76"/>
    </row>
    <row r="719" s="72" customFormat="true" customHeight="true" spans="2:2">
      <c r="B719" s="76"/>
    </row>
    <row r="720" s="72" customFormat="true" customHeight="true" spans="2:2">
      <c r="B720" s="76"/>
    </row>
    <row r="721" s="72" customFormat="true" customHeight="true" spans="2:2">
      <c r="B721" s="76"/>
    </row>
    <row r="722" s="72" customFormat="true" customHeight="true" spans="2:2">
      <c r="B722" s="76"/>
    </row>
    <row r="723" s="72" customFormat="true" customHeight="true" spans="2:2">
      <c r="B723" s="76"/>
    </row>
    <row r="724" s="72" customFormat="true" customHeight="true" spans="2:2">
      <c r="B724" s="76"/>
    </row>
    <row r="725" s="72" customFormat="true" customHeight="true" spans="2:2">
      <c r="B725" s="76"/>
    </row>
    <row r="726" s="72" customFormat="true" customHeight="true" spans="2:2">
      <c r="B726" s="76"/>
    </row>
    <row r="727" s="72" customFormat="true" customHeight="true" spans="2:2">
      <c r="B727" s="76"/>
    </row>
    <row r="728" s="72" customFormat="true" customHeight="true" spans="2:2">
      <c r="B728" s="76"/>
    </row>
    <row r="729" s="72" customFormat="true" customHeight="true" spans="2:2">
      <c r="B729" s="76"/>
    </row>
    <row r="730" s="72" customFormat="true" customHeight="true" spans="2:2">
      <c r="B730" s="76"/>
    </row>
    <row r="731" s="72" customFormat="true" customHeight="true" spans="2:2">
      <c r="B731" s="76"/>
    </row>
    <row r="732" s="72" customFormat="true" customHeight="true" spans="2:2">
      <c r="B732" s="76"/>
    </row>
    <row r="733" s="72" customFormat="true" customHeight="true" spans="2:2">
      <c r="B733" s="76"/>
    </row>
    <row r="734" s="72" customFormat="true" customHeight="true" spans="2:2">
      <c r="B734" s="76"/>
    </row>
    <row r="735" s="72" customFormat="true" customHeight="true" spans="2:2">
      <c r="B735" s="76"/>
    </row>
    <row r="736" s="72" customFormat="true" customHeight="true" spans="2:2">
      <c r="B736" s="76"/>
    </row>
    <row r="737" s="72" customFormat="true" customHeight="true" spans="2:2">
      <c r="B737" s="76"/>
    </row>
    <row r="738" s="72" customFormat="true" customHeight="true" spans="2:2">
      <c r="B738" s="76"/>
    </row>
    <row r="739" s="72" customFormat="true" customHeight="true" spans="2:2">
      <c r="B739" s="76"/>
    </row>
    <row r="740" s="72" customFormat="true" customHeight="true" spans="2:2">
      <c r="B740" s="76"/>
    </row>
    <row r="741" s="72" customFormat="true" customHeight="true" spans="2:2">
      <c r="B741" s="76"/>
    </row>
    <row r="742" s="72" customFormat="true" customHeight="true" spans="2:2">
      <c r="B742" s="76"/>
    </row>
    <row r="743" s="72" customFormat="true" customHeight="true" spans="2:2">
      <c r="B743" s="76"/>
    </row>
    <row r="744" s="72" customFormat="true" customHeight="true" spans="2:2">
      <c r="B744" s="76"/>
    </row>
    <row r="745" s="72" customFormat="true" customHeight="true" spans="2:2">
      <c r="B745" s="76"/>
    </row>
    <row r="746" s="72" customFormat="true" customHeight="true" spans="2:2">
      <c r="B746" s="76"/>
    </row>
    <row r="747" s="72" customFormat="true" customHeight="true" spans="2:2">
      <c r="B747" s="76"/>
    </row>
    <row r="748" s="72" customFormat="true" customHeight="true" spans="2:2">
      <c r="B748" s="76"/>
    </row>
    <row r="749" s="72" customFormat="true" customHeight="true" spans="2:2">
      <c r="B749" s="76"/>
    </row>
    <row r="750" s="72" customFormat="true" customHeight="true" spans="2:2">
      <c r="B750" s="76"/>
    </row>
    <row r="751" s="72" customFormat="true" customHeight="true" spans="2:2">
      <c r="B751" s="76"/>
    </row>
    <row r="752" s="72" customFormat="true" customHeight="true" spans="2:2">
      <c r="B752" s="76"/>
    </row>
    <row r="753" s="72" customFormat="true" customHeight="true" spans="2:2">
      <c r="B753" s="76"/>
    </row>
    <row r="754" s="72" customFormat="true" customHeight="true" spans="2:2">
      <c r="B754" s="76"/>
    </row>
    <row r="755" s="72" customFormat="true" customHeight="true" spans="2:2">
      <c r="B755" s="76"/>
    </row>
    <row r="756" s="72" customFormat="true" customHeight="true" spans="2:2">
      <c r="B756" s="76"/>
    </row>
    <row r="757" s="72" customFormat="true" customHeight="true" spans="2:2">
      <c r="B757" s="76"/>
    </row>
    <row r="758" s="72" customFormat="true" customHeight="true" spans="2:2">
      <c r="B758" s="76"/>
    </row>
    <row r="759" s="72" customFormat="true" customHeight="true" spans="2:2">
      <c r="B759" s="76"/>
    </row>
    <row r="760" s="72" customFormat="true" customHeight="true" spans="2:2">
      <c r="B760" s="76"/>
    </row>
    <row r="761" s="72" customFormat="true" customHeight="true" spans="2:2">
      <c r="B761" s="76"/>
    </row>
    <row r="762" s="72" customFormat="true" customHeight="true" spans="2:2">
      <c r="B762" s="76"/>
    </row>
    <row r="763" s="72" customFormat="true" customHeight="true" spans="2:2">
      <c r="B763" s="76"/>
    </row>
    <row r="764" s="72" customFormat="true" customHeight="true" spans="2:2">
      <c r="B764" s="76"/>
    </row>
    <row r="765" s="72" customFormat="true" customHeight="true" spans="2:2">
      <c r="B765" s="76"/>
    </row>
    <row r="766" s="72" customFormat="true" customHeight="true" spans="2:2">
      <c r="B766" s="76"/>
    </row>
    <row r="767" s="72" customFormat="true" customHeight="true" spans="2:2">
      <c r="B767" s="76"/>
    </row>
    <row r="768" s="72" customFormat="true" customHeight="true" spans="2:2">
      <c r="B768" s="76"/>
    </row>
    <row r="769" s="72" customFormat="true" customHeight="true" spans="2:2">
      <c r="B769" s="76"/>
    </row>
    <row r="770" s="72" customFormat="true" customHeight="true" spans="2:2">
      <c r="B770" s="76"/>
    </row>
    <row r="771" s="72" customFormat="true" customHeight="true" spans="2:2">
      <c r="B771" s="76"/>
    </row>
    <row r="772" s="72" customFormat="true" customHeight="true" spans="2:2">
      <c r="B772" s="76"/>
    </row>
    <row r="773" s="72" customFormat="true" customHeight="true" spans="2:2">
      <c r="B773" s="76"/>
    </row>
    <row r="774" s="72" customFormat="true" customHeight="true" spans="2:2">
      <c r="B774" s="76"/>
    </row>
    <row r="775" s="72" customFormat="true" customHeight="true" spans="2:2">
      <c r="B775" s="76"/>
    </row>
    <row r="776" s="72" customFormat="true" customHeight="true" spans="2:2">
      <c r="B776" s="76"/>
    </row>
    <row r="777" s="72" customFormat="true" customHeight="true" spans="2:2">
      <c r="B777" s="76"/>
    </row>
    <row r="778" s="72" customFormat="true" customHeight="true" spans="2:2">
      <c r="B778" s="76"/>
    </row>
    <row r="779" s="72" customFormat="true" customHeight="true" spans="2:2">
      <c r="B779" s="76"/>
    </row>
    <row r="780" s="72" customFormat="true" customHeight="true" spans="2:2">
      <c r="B780" s="76"/>
    </row>
    <row r="781" s="72" customFormat="true" customHeight="true" spans="2:2">
      <c r="B781" s="76"/>
    </row>
    <row r="782" s="72" customFormat="true" customHeight="true" spans="2:2">
      <c r="B782" s="76"/>
    </row>
    <row r="783" s="72" customFormat="true" customHeight="true" spans="2:2">
      <c r="B783" s="76"/>
    </row>
    <row r="784" s="72" customFormat="true" customHeight="true" spans="2:2">
      <c r="B784" s="76"/>
    </row>
    <row r="785" s="72" customFormat="true" customHeight="true" spans="2:2">
      <c r="B785" s="76"/>
    </row>
    <row r="786" s="72" customFormat="true" customHeight="true" spans="2:2">
      <c r="B786" s="76"/>
    </row>
    <row r="787" s="72" customFormat="true" customHeight="true" spans="2:2">
      <c r="B787" s="76"/>
    </row>
    <row r="788" s="72" customFormat="true" customHeight="true" spans="2:2">
      <c r="B788" s="76"/>
    </row>
    <row r="789" s="72" customFormat="true" customHeight="true" spans="2:2">
      <c r="B789" s="76"/>
    </row>
    <row r="790" s="72" customFormat="true" customHeight="true" spans="2:2">
      <c r="B790" s="76"/>
    </row>
    <row r="791" s="72" customFormat="true" customHeight="true" spans="2:2">
      <c r="B791" s="76"/>
    </row>
    <row r="792" s="72" customFormat="true" customHeight="true" spans="2:2">
      <c r="B792" s="76"/>
    </row>
    <row r="793" s="72" customFormat="true" customHeight="true" spans="2:2">
      <c r="B793" s="76"/>
    </row>
    <row r="794" s="72" customFormat="true" customHeight="true" spans="2:2">
      <c r="B794" s="76"/>
    </row>
    <row r="795" s="72" customFormat="true" customHeight="true" spans="2:2">
      <c r="B795" s="76"/>
    </row>
    <row r="796" s="72" customFormat="true" customHeight="true" spans="2:2">
      <c r="B796" s="76"/>
    </row>
    <row r="797" s="72" customFormat="true" customHeight="true" spans="2:2">
      <c r="B797" s="76"/>
    </row>
    <row r="798" s="72" customFormat="true" customHeight="true" spans="2:2">
      <c r="B798" s="76"/>
    </row>
    <row r="799" s="72" customFormat="true" customHeight="true" spans="2:2">
      <c r="B799" s="76"/>
    </row>
    <row r="800" s="72" customFormat="true" customHeight="true" spans="2:2">
      <c r="B800" s="76"/>
    </row>
    <row r="801" s="72" customFormat="true" customHeight="true" spans="2:2">
      <c r="B801" s="76"/>
    </row>
    <row r="802" s="72" customFormat="true" customHeight="true" spans="2:2">
      <c r="B802" s="76"/>
    </row>
    <row r="803" s="72" customFormat="true" customHeight="true" spans="2:2">
      <c r="B803" s="76"/>
    </row>
    <row r="804" s="72" customFormat="true" customHeight="true" spans="2:2">
      <c r="B804" s="76"/>
    </row>
    <row r="805" s="72" customFormat="true" customHeight="true" spans="2:2">
      <c r="B805" s="76"/>
    </row>
    <row r="806" s="72" customFormat="true" customHeight="true" spans="2:2">
      <c r="B806" s="76"/>
    </row>
    <row r="807" s="72" customFormat="true" customHeight="true" spans="2:2">
      <c r="B807" s="76"/>
    </row>
    <row r="808" s="72" customFormat="true" customHeight="true" spans="2:2">
      <c r="B808" s="76"/>
    </row>
    <row r="809" s="72" customFormat="true" customHeight="true" spans="2:2">
      <c r="B809" s="76"/>
    </row>
    <row r="810" s="72" customFormat="true" customHeight="true" spans="2:2">
      <c r="B810" s="76"/>
    </row>
    <row r="811" s="72" customFormat="true" customHeight="true" spans="2:2">
      <c r="B811" s="76"/>
    </row>
    <row r="812" s="72" customFormat="true" customHeight="true" spans="2:2">
      <c r="B812" s="76"/>
    </row>
    <row r="813" s="72" customFormat="true" customHeight="true" spans="2:2">
      <c r="B813" s="76"/>
    </row>
    <row r="814" s="72" customFormat="true" customHeight="true" spans="2:2">
      <c r="B814" s="76"/>
    </row>
    <row r="815" s="72" customFormat="true" customHeight="true" spans="2:2">
      <c r="B815" s="76"/>
    </row>
    <row r="816" s="72" customFormat="true" customHeight="true" spans="2:2">
      <c r="B816" s="76"/>
    </row>
    <row r="817" s="72" customFormat="true" customHeight="true" spans="2:2">
      <c r="B817" s="76"/>
    </row>
    <row r="818" s="72" customFormat="true" customHeight="true" spans="2:2">
      <c r="B818" s="76"/>
    </row>
    <row r="819" s="72" customFormat="true" customHeight="true" spans="2:2">
      <c r="B819" s="76"/>
    </row>
    <row r="820" s="72" customFormat="true" customHeight="true" spans="2:2">
      <c r="B820" s="76"/>
    </row>
    <row r="821" s="72" customFormat="true" customHeight="true" spans="2:2">
      <c r="B821" s="76"/>
    </row>
    <row r="822" s="72" customFormat="true" customHeight="true" spans="2:2">
      <c r="B822" s="76"/>
    </row>
    <row r="823" s="72" customFormat="true" customHeight="true" spans="2:2">
      <c r="B823" s="76"/>
    </row>
    <row r="824" s="72" customFormat="true" customHeight="true" spans="2:2">
      <c r="B824" s="76"/>
    </row>
    <row r="825" s="72" customFormat="true" customHeight="true" spans="2:2">
      <c r="B825" s="76"/>
    </row>
    <row r="826" s="72" customFormat="true" customHeight="true" spans="2:2">
      <c r="B826" s="76"/>
    </row>
    <row r="827" s="72" customFormat="true" customHeight="true" spans="2:2">
      <c r="B827" s="76"/>
    </row>
    <row r="828" s="72" customFormat="true" customHeight="true" spans="2:2">
      <c r="B828" s="76"/>
    </row>
    <row r="829" s="72" customFormat="true" customHeight="true" spans="2:2">
      <c r="B829" s="76"/>
    </row>
    <row r="830" s="72" customFormat="true" customHeight="true" spans="2:2">
      <c r="B830" s="76"/>
    </row>
    <row r="831" s="72" customFormat="true" customHeight="true" spans="2:2">
      <c r="B831" s="76"/>
    </row>
    <row r="832" s="72" customFormat="true" customHeight="true" spans="2:2">
      <c r="B832" s="76"/>
    </row>
    <row r="833" s="72" customFormat="true" customHeight="true" spans="2:2">
      <c r="B833" s="76"/>
    </row>
    <row r="834" s="72" customFormat="true" customHeight="true" spans="2:2">
      <c r="B834" s="76"/>
    </row>
    <row r="835" s="72" customFormat="true" customHeight="true" spans="2:2">
      <c r="B835" s="76"/>
    </row>
    <row r="836" s="72" customFormat="true" customHeight="true" spans="2:2">
      <c r="B836" s="76"/>
    </row>
    <row r="837" s="72" customFormat="true" customHeight="true" spans="2:2">
      <c r="B837" s="76"/>
    </row>
    <row r="838" s="72" customFormat="true" customHeight="true" spans="2:2">
      <c r="B838" s="76"/>
    </row>
    <row r="839" s="72" customFormat="true" customHeight="true" spans="2:2">
      <c r="B839" s="76"/>
    </row>
    <row r="840" s="72" customFormat="true" customHeight="true" spans="2:2">
      <c r="B840" s="76"/>
    </row>
    <row r="841" s="72" customFormat="true" customHeight="true" spans="2:2">
      <c r="B841" s="76"/>
    </row>
    <row r="842" s="72" customFormat="true" customHeight="true" spans="2:2">
      <c r="B842" s="76"/>
    </row>
    <row r="843" s="72" customFormat="true" customHeight="true" spans="2:2">
      <c r="B843" s="76"/>
    </row>
    <row r="844" s="72" customFormat="true" customHeight="true" spans="2:2">
      <c r="B844" s="76"/>
    </row>
    <row r="845" s="72" customFormat="true" customHeight="true" spans="2:2">
      <c r="B845" s="76"/>
    </row>
    <row r="846" s="72" customFormat="true" customHeight="true" spans="2:2">
      <c r="B846" s="76"/>
    </row>
    <row r="847" s="72" customFormat="true" customHeight="true" spans="2:2">
      <c r="B847" s="76"/>
    </row>
    <row r="848" s="72" customFormat="true" customHeight="true" spans="2:2">
      <c r="B848" s="76"/>
    </row>
    <row r="849" s="72" customFormat="true" customHeight="true" spans="2:2">
      <c r="B849" s="76"/>
    </row>
    <row r="850" s="72" customFormat="true" customHeight="true" spans="2:2">
      <c r="B850" s="76"/>
    </row>
    <row r="851" s="72" customFormat="true" customHeight="true" spans="2:2">
      <c r="B851" s="76"/>
    </row>
    <row r="852" s="72" customFormat="true" customHeight="true" spans="2:2">
      <c r="B852" s="76"/>
    </row>
    <row r="853" s="72" customFormat="true" customHeight="true" spans="2:2">
      <c r="B853" s="76"/>
    </row>
    <row r="854" s="72" customFormat="true" customHeight="true" spans="2:2">
      <c r="B854" s="76"/>
    </row>
    <row r="855" s="72" customFormat="true" customHeight="true" spans="2:2">
      <c r="B855" s="76"/>
    </row>
    <row r="856" s="72" customFormat="true" customHeight="true" spans="2:2">
      <c r="B856" s="76"/>
    </row>
    <row r="857" s="72" customFormat="true" customHeight="true" spans="2:2">
      <c r="B857" s="76"/>
    </row>
    <row r="858" s="72" customFormat="true" customHeight="true" spans="2:2">
      <c r="B858" s="76"/>
    </row>
    <row r="859" s="72" customFormat="true" customHeight="true" spans="2:2">
      <c r="B859" s="76"/>
    </row>
    <row r="860" s="72" customFormat="true" customHeight="true" spans="2:2">
      <c r="B860" s="76"/>
    </row>
    <row r="861" s="72" customFormat="true" customHeight="true" spans="2:2">
      <c r="B861" s="76"/>
    </row>
    <row r="862" s="72" customFormat="true" customHeight="true" spans="2:2">
      <c r="B862" s="76"/>
    </row>
    <row r="863" s="72" customFormat="true" customHeight="true" spans="2:2">
      <c r="B863" s="76"/>
    </row>
    <row r="864" s="72" customFormat="true" customHeight="true" spans="2:2">
      <c r="B864" s="76"/>
    </row>
    <row r="865" s="72" customFormat="true" customHeight="true" spans="2:2">
      <c r="B865" s="76"/>
    </row>
    <row r="866" s="72" customFormat="true" customHeight="true" spans="2:2">
      <c r="B866" s="76"/>
    </row>
    <row r="867" s="72" customFormat="true" customHeight="true" spans="2:2">
      <c r="B867" s="76"/>
    </row>
    <row r="868" s="72" customFormat="true" customHeight="true" spans="2:2">
      <c r="B868" s="76"/>
    </row>
    <row r="869" s="72" customFormat="true" customHeight="true" spans="2:2">
      <c r="B869" s="76"/>
    </row>
    <row r="870" s="72" customFormat="true" customHeight="true" spans="2:2">
      <c r="B870" s="76"/>
    </row>
    <row r="871" s="72" customFormat="true" customHeight="true" spans="2:2">
      <c r="B871" s="76"/>
    </row>
    <row r="872" s="72" customFormat="true" customHeight="true" spans="2:2">
      <c r="B872" s="76"/>
    </row>
    <row r="873" s="72" customFormat="true" customHeight="true" spans="2:2">
      <c r="B873" s="76"/>
    </row>
    <row r="874" s="72" customFormat="true" customHeight="true" spans="2:2">
      <c r="B874" s="76"/>
    </row>
    <row r="875" s="72" customFormat="true" customHeight="true" spans="2:2">
      <c r="B875" s="76"/>
    </row>
    <row r="876" s="72" customFormat="true" customHeight="true" spans="2:2">
      <c r="B876" s="76"/>
    </row>
    <row r="877" s="72" customFormat="true" customHeight="true" spans="2:2">
      <c r="B877" s="76"/>
    </row>
    <row r="878" s="72" customFormat="true" customHeight="true" spans="2:2">
      <c r="B878" s="76"/>
    </row>
    <row r="879" s="72" customFormat="true" customHeight="true" spans="2:2">
      <c r="B879" s="76"/>
    </row>
    <row r="880" s="72" customFormat="true" customHeight="true" spans="2:2">
      <c r="B880" s="76"/>
    </row>
    <row r="881" s="72" customFormat="true" customHeight="true" spans="2:2">
      <c r="B881" s="76"/>
    </row>
    <row r="882" s="72" customFormat="true" customHeight="true" spans="2:2">
      <c r="B882" s="76"/>
    </row>
    <row r="883" s="72" customFormat="true" customHeight="true" spans="2:2">
      <c r="B883" s="76"/>
    </row>
    <row r="884" s="72" customFormat="true" customHeight="true" spans="2:2">
      <c r="B884" s="76"/>
    </row>
    <row r="885" s="72" customFormat="true" customHeight="true" spans="2:2">
      <c r="B885" s="76"/>
    </row>
    <row r="886" s="72" customFormat="true" customHeight="true" spans="2:2">
      <c r="B886" s="76"/>
    </row>
    <row r="887" s="72" customFormat="true" customHeight="true" spans="2:2">
      <c r="B887" s="76"/>
    </row>
    <row r="888" s="72" customFormat="true" customHeight="true" spans="2:2">
      <c r="B888" s="76"/>
    </row>
    <row r="889" s="72" customFormat="true" customHeight="true" spans="2:2">
      <c r="B889" s="76"/>
    </row>
    <row r="890" s="72" customFormat="true" customHeight="true" spans="2:2">
      <c r="B890" s="76"/>
    </row>
    <row r="891" s="72" customFormat="true" customHeight="true" spans="2:2">
      <c r="B891" s="76"/>
    </row>
    <row r="892" s="72" customFormat="true" customHeight="true" spans="2:2">
      <c r="B892" s="76"/>
    </row>
    <row r="893" s="72" customFormat="true" customHeight="true" spans="2:2">
      <c r="B893" s="76"/>
    </row>
    <row r="894" s="72" customFormat="true" customHeight="true" spans="2:2">
      <c r="B894" s="76"/>
    </row>
    <row r="895" s="72" customFormat="true" customHeight="true" spans="2:2">
      <c r="B895" s="76"/>
    </row>
    <row r="896" s="72" customFormat="true" customHeight="true" spans="2:2">
      <c r="B896" s="76"/>
    </row>
    <row r="897" s="72" customFormat="true" customHeight="true" spans="2:2">
      <c r="B897" s="76"/>
    </row>
    <row r="898" s="72" customFormat="true" customHeight="true" spans="2:2">
      <c r="B898" s="76"/>
    </row>
    <row r="899" s="72" customFormat="true" customHeight="true" spans="2:2">
      <c r="B899" s="76"/>
    </row>
    <row r="900" s="72" customFormat="true" customHeight="true" spans="2:2">
      <c r="B900" s="76"/>
    </row>
    <row r="901" s="72" customFormat="true" customHeight="true" spans="2:2">
      <c r="B901" s="76"/>
    </row>
    <row r="902" s="72" customFormat="true" customHeight="true" spans="2:2">
      <c r="B902" s="76"/>
    </row>
    <row r="903" s="72" customFormat="true" customHeight="true" spans="2:2">
      <c r="B903" s="76"/>
    </row>
    <row r="904" s="72" customFormat="true" customHeight="true" spans="2:2">
      <c r="B904" s="76"/>
    </row>
    <row r="905" s="72" customFormat="true" customHeight="true" spans="2:2">
      <c r="B905" s="76"/>
    </row>
    <row r="906" s="72" customFormat="true" customHeight="true" spans="2:2">
      <c r="B906" s="76"/>
    </row>
    <row r="907" s="72" customFormat="true" customHeight="true" spans="2:2">
      <c r="B907" s="76"/>
    </row>
    <row r="908" s="72" customFormat="true" customHeight="true" spans="2:2">
      <c r="B908" s="76"/>
    </row>
    <row r="909" s="72" customFormat="true" customHeight="true" spans="2:2">
      <c r="B909" s="76"/>
    </row>
    <row r="910" s="72" customFormat="true" customHeight="true" spans="2:2">
      <c r="B910" s="76"/>
    </row>
    <row r="911" s="72" customFormat="true" customHeight="true" spans="2:2">
      <c r="B911" s="76"/>
    </row>
    <row r="912" s="72" customFormat="true" customHeight="true" spans="2:2">
      <c r="B912" s="76"/>
    </row>
    <row r="913" s="72" customFormat="true" customHeight="true" spans="2:2">
      <c r="B913" s="76"/>
    </row>
    <row r="914" s="72" customFormat="true" customHeight="true" spans="2:2">
      <c r="B914" s="76"/>
    </row>
    <row r="915" s="72" customFormat="true" customHeight="true" spans="2:2">
      <c r="B915" s="76"/>
    </row>
    <row r="916" s="72" customFormat="true" customHeight="true" spans="2:2">
      <c r="B916" s="76"/>
    </row>
    <row r="917" s="72" customFormat="true" customHeight="true" spans="2:2">
      <c r="B917" s="76"/>
    </row>
    <row r="918" s="72" customFormat="true" customHeight="true" spans="2:2">
      <c r="B918" s="76"/>
    </row>
    <row r="919" s="72" customFormat="true" customHeight="true" spans="2:2">
      <c r="B919" s="76"/>
    </row>
    <row r="920" s="72" customFormat="true" customHeight="true" spans="2:2">
      <c r="B920" s="76"/>
    </row>
    <row r="921" s="72" customFormat="true" customHeight="true" spans="2:2">
      <c r="B921" s="76"/>
    </row>
    <row r="922" s="72" customFormat="true" customHeight="true" spans="2:2">
      <c r="B922" s="76"/>
    </row>
    <row r="923" s="72" customFormat="true" customHeight="true" spans="2:2">
      <c r="B923" s="76"/>
    </row>
    <row r="924" s="72" customFormat="true" customHeight="true" spans="2:2">
      <c r="B924" s="76"/>
    </row>
    <row r="925" s="72" customFormat="true" customHeight="true" spans="2:2">
      <c r="B925" s="76"/>
    </row>
    <row r="926" s="72" customFormat="true" customHeight="true" spans="2:2">
      <c r="B926" s="76"/>
    </row>
    <row r="927" s="72" customFormat="true" customHeight="true" spans="2:2">
      <c r="B927" s="76"/>
    </row>
    <row r="928" s="72" customFormat="true" customHeight="true" spans="2:2">
      <c r="B928" s="76"/>
    </row>
    <row r="929" s="72" customFormat="true" customHeight="true" spans="2:2">
      <c r="B929" s="76"/>
    </row>
    <row r="930" s="72" customFormat="true" customHeight="true" spans="2:2">
      <c r="B930" s="76"/>
    </row>
    <row r="931" s="72" customFormat="true" customHeight="true" spans="2:2">
      <c r="B931" s="76"/>
    </row>
    <row r="932" s="72" customFormat="true" customHeight="true" spans="2:2">
      <c r="B932" s="76"/>
    </row>
    <row r="933" s="72" customFormat="true" customHeight="true" spans="2:2">
      <c r="B933" s="76"/>
    </row>
    <row r="934" s="72" customFormat="true" customHeight="true" spans="2:2">
      <c r="B934" s="76"/>
    </row>
    <row r="935" s="72" customFormat="true" customHeight="true" spans="2:2">
      <c r="B935" s="76"/>
    </row>
    <row r="936" s="72" customFormat="true" customHeight="true" spans="2:2">
      <c r="B936" s="76"/>
    </row>
    <row r="937" s="72" customFormat="true" customHeight="true" spans="2:2">
      <c r="B937" s="76"/>
    </row>
    <row r="938" s="72" customFormat="true" customHeight="true" spans="2:2">
      <c r="B938" s="76"/>
    </row>
    <row r="939" s="72" customFormat="true" customHeight="true" spans="2:2">
      <c r="B939" s="76"/>
    </row>
    <row r="940" s="72" customFormat="true" customHeight="true" spans="2:2">
      <c r="B940" s="76"/>
    </row>
    <row r="941" s="72" customFormat="true" customHeight="true" spans="2:2">
      <c r="B941" s="76"/>
    </row>
    <row r="942" s="72" customFormat="true" customHeight="true" spans="2:2">
      <c r="B942" s="76"/>
    </row>
    <row r="943" s="72" customFormat="true" customHeight="true" spans="2:2">
      <c r="B943" s="76"/>
    </row>
    <row r="944" s="72" customFormat="true" customHeight="true" spans="2:2">
      <c r="B944" s="76"/>
    </row>
    <row r="945" s="72" customFormat="true" customHeight="true" spans="2:2">
      <c r="B945" s="76"/>
    </row>
    <row r="946" s="72" customFormat="true" customHeight="true" spans="2:2">
      <c r="B946" s="76"/>
    </row>
    <row r="947" s="72" customFormat="true" customHeight="true" spans="2:2">
      <c r="B947" s="76"/>
    </row>
    <row r="948" s="72" customFormat="true" customHeight="true" spans="2:2">
      <c r="B948" s="76"/>
    </row>
    <row r="949" s="72" customFormat="true" customHeight="true" spans="2:2">
      <c r="B949" s="76"/>
    </row>
    <row r="950" s="72" customFormat="true" customHeight="true" spans="2:2">
      <c r="B950" s="76"/>
    </row>
    <row r="951" s="72" customFormat="true" customHeight="true" spans="2:2">
      <c r="B951" s="76"/>
    </row>
    <row r="952" s="72" customFormat="true" customHeight="true" spans="2:2">
      <c r="B952" s="76"/>
    </row>
    <row r="953" s="72" customFormat="true" customHeight="true" spans="2:2">
      <c r="B953" s="76"/>
    </row>
    <row r="954" s="72" customFormat="true" customHeight="true" spans="2:2">
      <c r="B954" s="76"/>
    </row>
    <row r="955" s="72" customFormat="true" customHeight="true" spans="2:2">
      <c r="B955" s="76"/>
    </row>
    <row r="956" s="72" customFormat="true" customHeight="true" spans="2:2">
      <c r="B956" s="76"/>
    </row>
    <row r="957" s="72" customFormat="true" customHeight="true" spans="2:2">
      <c r="B957" s="76"/>
    </row>
    <row r="958" s="72" customFormat="true" customHeight="true" spans="2:2">
      <c r="B958" s="76"/>
    </row>
    <row r="959" s="72" customFormat="true" customHeight="true" spans="2:2">
      <c r="B959" s="76"/>
    </row>
    <row r="960" s="72" customFormat="true" customHeight="true" spans="2:2">
      <c r="B960" s="76"/>
    </row>
    <row r="961" s="72" customFormat="true" customHeight="true" spans="2:2">
      <c r="B961" s="76"/>
    </row>
    <row r="962" s="72" customFormat="true" customHeight="true" spans="2:2">
      <c r="B962" s="76"/>
    </row>
    <row r="963" s="72" customFormat="true" customHeight="true" spans="2:2">
      <c r="B963" s="76"/>
    </row>
    <row r="964" s="72" customFormat="true" customHeight="true" spans="2:2">
      <c r="B964" s="76"/>
    </row>
    <row r="965" s="72" customFormat="true" customHeight="true" spans="2:2">
      <c r="B965" s="76"/>
    </row>
    <row r="966" s="72" customFormat="true" customHeight="true" spans="2:2">
      <c r="B966" s="76"/>
    </row>
    <row r="967" s="72" customFormat="true" customHeight="true" spans="2:2">
      <c r="B967" s="76"/>
    </row>
    <row r="968" s="72" customFormat="true" customHeight="true" spans="2:2">
      <c r="B968" s="76"/>
    </row>
    <row r="969" s="72" customFormat="true" customHeight="true" spans="2:2">
      <c r="B969" s="76"/>
    </row>
    <row r="970" s="72" customFormat="true" customHeight="true" spans="2:2">
      <c r="B970" s="76"/>
    </row>
    <row r="971" s="72" customFormat="true" customHeight="true" spans="2:2">
      <c r="B971" s="76"/>
    </row>
    <row r="972" s="72" customFormat="true" customHeight="true" spans="2:2">
      <c r="B972" s="76"/>
    </row>
    <row r="973" s="72" customFormat="true" customHeight="true" spans="2:2">
      <c r="B973" s="76"/>
    </row>
    <row r="974" s="72" customFormat="true" customHeight="true" spans="2:2">
      <c r="B974" s="76"/>
    </row>
    <row r="975" s="72" customFormat="true" customHeight="true" spans="2:2">
      <c r="B975" s="76"/>
    </row>
    <row r="976" s="72" customFormat="true" customHeight="true" spans="2:2">
      <c r="B976" s="76"/>
    </row>
    <row r="977" s="72" customFormat="true" customHeight="true" spans="2:2">
      <c r="B977" s="76"/>
    </row>
    <row r="978" s="72" customFormat="true" customHeight="true" spans="2:2">
      <c r="B978" s="76"/>
    </row>
    <row r="979" s="72" customFormat="true" customHeight="true" spans="2:2">
      <c r="B979" s="76"/>
    </row>
    <row r="980" s="72" customFormat="true" customHeight="true" spans="2:2">
      <c r="B980" s="76"/>
    </row>
    <row r="981" s="72" customFormat="true" customHeight="true" spans="2:2">
      <c r="B981" s="76"/>
    </row>
    <row r="982" s="72" customFormat="true" customHeight="true" spans="2:2">
      <c r="B982" s="76"/>
    </row>
    <row r="983" s="72" customFormat="true" customHeight="true" spans="2:2">
      <c r="B983" s="76"/>
    </row>
    <row r="984" s="72" customFormat="true" customHeight="true" spans="2:2">
      <c r="B984" s="76"/>
    </row>
    <row r="985" s="72" customFormat="true" customHeight="true" spans="2:2">
      <c r="B985" s="76"/>
    </row>
    <row r="986" s="72" customFormat="true" customHeight="true" spans="2:2">
      <c r="B986" s="76"/>
    </row>
    <row r="987" s="72" customFormat="true" customHeight="true" spans="2:2">
      <c r="B987" s="76"/>
    </row>
    <row r="988" s="72" customFormat="true" customHeight="true" spans="2:2">
      <c r="B988" s="76"/>
    </row>
    <row r="989" s="72" customFormat="true" customHeight="true" spans="2:2">
      <c r="B989" s="76"/>
    </row>
    <row r="990" s="72" customFormat="true" customHeight="true" spans="2:2">
      <c r="B990" s="76"/>
    </row>
    <row r="991" s="72" customFormat="true" customHeight="true" spans="2:2">
      <c r="B991" s="76"/>
    </row>
    <row r="992" s="72" customFormat="true" customHeight="true" spans="2:2">
      <c r="B992" s="76"/>
    </row>
    <row r="993" s="72" customFormat="true" customHeight="true" spans="2:2">
      <c r="B993" s="76"/>
    </row>
    <row r="994" s="72" customFormat="true" customHeight="true" spans="2:2">
      <c r="B994" s="76"/>
    </row>
    <row r="995" s="72" customFormat="true" customHeight="true" spans="2:2">
      <c r="B995" s="76"/>
    </row>
    <row r="996" s="72" customFormat="true" customHeight="true" spans="2:2">
      <c r="B996" s="76"/>
    </row>
    <row r="997" s="72" customFormat="true" customHeight="true" spans="2:2">
      <c r="B997" s="76"/>
    </row>
    <row r="998" s="72" customFormat="true" customHeight="true" spans="2:2">
      <c r="B998" s="76"/>
    </row>
    <row r="999" s="72" customFormat="true" customHeight="true" spans="2:2">
      <c r="B999" s="76"/>
    </row>
    <row r="1000" s="72" customFormat="true" customHeight="true" spans="2:2">
      <c r="B1000" s="76"/>
    </row>
    <row r="1001" s="72" customFormat="true" customHeight="true" spans="2:2">
      <c r="B1001" s="76"/>
    </row>
    <row r="1002" s="72" customFormat="true" customHeight="true" spans="2:2">
      <c r="B1002" s="76"/>
    </row>
    <row r="1003" s="72" customFormat="true" customHeight="true" spans="2:2">
      <c r="B1003" s="76"/>
    </row>
    <row r="1004" s="72" customFormat="true" customHeight="true" spans="2:2">
      <c r="B1004" s="76"/>
    </row>
    <row r="1005" s="72" customFormat="true" customHeight="true" spans="2:2">
      <c r="B1005" s="76"/>
    </row>
    <row r="1006" s="72" customFormat="true" customHeight="true" spans="2:2">
      <c r="B1006" s="76"/>
    </row>
    <row r="1007" s="72" customFormat="true" customHeight="true" spans="2:2">
      <c r="B1007" s="76"/>
    </row>
    <row r="1008" s="72" customFormat="true" customHeight="true" spans="2:2">
      <c r="B1008" s="76"/>
    </row>
    <row r="1009" s="72" customFormat="true" customHeight="true" spans="2:2">
      <c r="B1009" s="76"/>
    </row>
    <row r="1010" s="72" customFormat="true" customHeight="true" spans="2:2">
      <c r="B1010" s="76"/>
    </row>
    <row r="1011" s="72" customFormat="true" customHeight="true" spans="2:2">
      <c r="B1011" s="76"/>
    </row>
    <row r="1012" s="72" customFormat="true" customHeight="true" spans="2:2">
      <c r="B1012" s="76"/>
    </row>
    <row r="1013" s="72" customFormat="true" customHeight="true" spans="2:2">
      <c r="B1013" s="76"/>
    </row>
    <row r="1014" s="72" customFormat="true" customHeight="true" spans="2:2">
      <c r="B1014" s="76"/>
    </row>
    <row r="1015" s="72" customFormat="true" customHeight="true" spans="2:2">
      <c r="B1015" s="76"/>
    </row>
    <row r="1016" s="72" customFormat="true" customHeight="true" spans="2:2">
      <c r="B1016" s="76"/>
    </row>
    <row r="1017" s="72" customFormat="true" customHeight="true" spans="2:2">
      <c r="B1017" s="76"/>
    </row>
    <row r="1018" s="72" customFormat="true" customHeight="true" spans="2:2">
      <c r="B1018" s="76"/>
    </row>
    <row r="1019" s="72" customFormat="true" customHeight="true" spans="2:2">
      <c r="B1019" s="76"/>
    </row>
    <row r="1020" s="72" customFormat="true" customHeight="true" spans="2:2">
      <c r="B1020" s="76"/>
    </row>
    <row r="1021" s="72" customFormat="true" customHeight="true" spans="2:2">
      <c r="B1021" s="76"/>
    </row>
    <row r="1022" s="72" customFormat="true" customHeight="true" spans="2:2">
      <c r="B1022" s="76"/>
    </row>
    <row r="1023" s="72" customFormat="true" customHeight="true" spans="2:2">
      <c r="B1023" s="76"/>
    </row>
    <row r="1024" s="72" customFormat="true" customHeight="true" spans="2:2">
      <c r="B1024" s="76"/>
    </row>
    <row r="1025" s="72" customFormat="true" customHeight="true" spans="2:2">
      <c r="B1025" s="76"/>
    </row>
    <row r="1026" s="72" customFormat="true" customHeight="true" spans="2:2">
      <c r="B1026" s="76"/>
    </row>
    <row r="1027" s="72" customFormat="true" customHeight="true" spans="2:2">
      <c r="B1027" s="76"/>
    </row>
    <row r="1028" s="72" customFormat="true" customHeight="true" spans="2:2">
      <c r="B1028" s="76"/>
    </row>
    <row r="1029" s="72" customFormat="true" customHeight="true" spans="2:2">
      <c r="B1029" s="76"/>
    </row>
    <row r="1030" s="72" customFormat="true" customHeight="true" spans="2:2">
      <c r="B1030" s="76"/>
    </row>
    <row r="1031" s="72" customFormat="true" customHeight="true" spans="2:2">
      <c r="B1031" s="76"/>
    </row>
    <row r="1032" s="72" customFormat="true" customHeight="true" spans="2:2">
      <c r="B1032" s="76"/>
    </row>
    <row r="1033" s="72" customFormat="true" customHeight="true" spans="2:2">
      <c r="B1033" s="76"/>
    </row>
    <row r="1034" s="72" customFormat="true" customHeight="true" spans="2:2">
      <c r="B1034" s="76"/>
    </row>
    <row r="1035" s="72" customFormat="true" customHeight="true" spans="2:2">
      <c r="B1035" s="76"/>
    </row>
    <row r="1036" s="72" customFormat="true" customHeight="true" spans="2:2">
      <c r="B1036" s="76"/>
    </row>
    <row r="1037" s="72" customFormat="true" customHeight="true" spans="2:2">
      <c r="B1037" s="76"/>
    </row>
    <row r="1038" s="72" customFormat="true" customHeight="true" spans="2:2">
      <c r="B1038" s="76"/>
    </row>
    <row r="1039" s="72" customFormat="true" customHeight="true" spans="2:2">
      <c r="B1039" s="76"/>
    </row>
    <row r="1040" s="72" customFormat="true" customHeight="true" spans="2:2">
      <c r="B1040" s="76"/>
    </row>
    <row r="1041" s="72" customFormat="true" customHeight="true" spans="2:2">
      <c r="B1041" s="76"/>
    </row>
    <row r="1042" s="72" customFormat="true" customHeight="true" spans="2:2">
      <c r="B1042" s="76"/>
    </row>
    <row r="1043" s="72" customFormat="true" customHeight="true" spans="2:2">
      <c r="B1043" s="76"/>
    </row>
    <row r="1044" s="72" customFormat="true" customHeight="true" spans="2:2">
      <c r="B1044" s="76"/>
    </row>
    <row r="1045" s="72" customFormat="true" customHeight="true" spans="2:2">
      <c r="B1045" s="76"/>
    </row>
    <row r="1046" s="72" customFormat="true" customHeight="true" spans="2:2">
      <c r="B1046" s="76"/>
    </row>
    <row r="1047" s="72" customFormat="true" customHeight="true" spans="2:2">
      <c r="B1047" s="76"/>
    </row>
    <row r="1048" s="72" customFormat="true" customHeight="true" spans="2:2">
      <c r="B1048" s="76"/>
    </row>
    <row r="1049" s="72" customFormat="true" customHeight="true" spans="2:2">
      <c r="B1049" s="76"/>
    </row>
    <row r="1050" s="72" customFormat="true" customHeight="true" spans="2:2">
      <c r="B1050" s="76"/>
    </row>
    <row r="1051" s="72" customFormat="true" customHeight="true" spans="2:2">
      <c r="B1051" s="76"/>
    </row>
    <row r="1052" s="72" customFormat="true" customHeight="true" spans="2:2">
      <c r="B1052" s="76"/>
    </row>
    <row r="1053" s="72" customFormat="true" customHeight="true" spans="2:2">
      <c r="B1053" s="76"/>
    </row>
    <row r="1054" s="72" customFormat="true" customHeight="true" spans="2:2">
      <c r="B1054" s="76"/>
    </row>
    <row r="1055" s="72" customFormat="true" customHeight="true" spans="2:2">
      <c r="B1055" s="76"/>
    </row>
    <row r="1056" s="72" customFormat="true" customHeight="true" spans="2:2">
      <c r="B1056" s="76"/>
    </row>
    <row r="1057" s="72" customFormat="true" customHeight="true" spans="2:2">
      <c r="B1057" s="76"/>
    </row>
    <row r="1058" s="72" customFormat="true" customHeight="true" spans="2:2">
      <c r="B1058" s="76"/>
    </row>
    <row r="1059" s="72" customFormat="true" customHeight="true" spans="2:2">
      <c r="B1059" s="76"/>
    </row>
    <row r="1060" s="72" customFormat="true" customHeight="true" spans="2:2">
      <c r="B1060" s="76"/>
    </row>
    <row r="1061" s="72" customFormat="true" customHeight="true" spans="2:2">
      <c r="B1061" s="76"/>
    </row>
    <row r="1062" s="72" customFormat="true" customHeight="true" spans="2:2">
      <c r="B1062" s="76"/>
    </row>
    <row r="1063" s="72" customFormat="true" customHeight="true" spans="2:2">
      <c r="B1063" s="76"/>
    </row>
    <row r="1064" s="72" customFormat="true" customHeight="true" spans="2:2">
      <c r="B1064" s="76"/>
    </row>
    <row r="1065" s="72" customFormat="true" customHeight="true" spans="2:2">
      <c r="B1065" s="76"/>
    </row>
    <row r="1066" s="72" customFormat="true" customHeight="true" spans="2:2">
      <c r="B1066" s="76"/>
    </row>
    <row r="1067" s="72" customFormat="true" customHeight="true" spans="2:2">
      <c r="B1067" s="76"/>
    </row>
    <row r="1068" s="72" customFormat="true" customHeight="true" spans="2:2">
      <c r="B1068" s="76"/>
    </row>
    <row r="1069" s="72" customFormat="true" customHeight="true" spans="2:2">
      <c r="B1069" s="76"/>
    </row>
    <row r="1070" s="72" customFormat="true" customHeight="true" spans="2:2">
      <c r="B1070" s="76"/>
    </row>
    <row r="1071" s="72" customFormat="true" customHeight="true" spans="2:2">
      <c r="B1071" s="76"/>
    </row>
    <row r="1072" s="72" customFormat="true" customHeight="true" spans="2:2">
      <c r="B1072" s="76"/>
    </row>
    <row r="1073" s="72" customFormat="true" customHeight="true" spans="2:2">
      <c r="B1073" s="76"/>
    </row>
    <row r="1074" s="72" customFormat="true" customHeight="true" spans="2:2">
      <c r="B1074" s="76"/>
    </row>
    <row r="1075" s="72" customFormat="true" customHeight="true" spans="2:2">
      <c r="B1075" s="76"/>
    </row>
    <row r="1076" s="72" customFormat="true" customHeight="true" spans="2:2">
      <c r="B1076" s="76"/>
    </row>
    <row r="1077" s="72" customFormat="true" customHeight="true" spans="2:2">
      <c r="B1077" s="76"/>
    </row>
    <row r="1078" s="72" customFormat="true" customHeight="true" spans="2:2">
      <c r="B1078" s="76"/>
    </row>
    <row r="1079" s="72" customFormat="true" customHeight="true" spans="2:2">
      <c r="B1079" s="76"/>
    </row>
    <row r="1080" s="72" customFormat="true" customHeight="true" spans="2:2">
      <c r="B1080" s="76"/>
    </row>
    <row r="1081" s="72" customFormat="true" customHeight="true" spans="2:2">
      <c r="B1081" s="76"/>
    </row>
    <row r="1082" s="72" customFormat="true" customHeight="true" spans="2:2">
      <c r="B1082" s="76"/>
    </row>
    <row r="1083" s="72" customFormat="true" customHeight="true" spans="2:2">
      <c r="B1083" s="76"/>
    </row>
    <row r="1084" s="72" customFormat="true" customHeight="true" spans="2:2">
      <c r="B1084" s="76"/>
    </row>
    <row r="1085" s="72" customFormat="true" customHeight="true" spans="2:2">
      <c r="B1085" s="76"/>
    </row>
    <row r="1086" s="72" customFormat="true" customHeight="true" spans="2:2">
      <c r="B1086" s="76"/>
    </row>
    <row r="1087" s="72" customFormat="true" customHeight="true" spans="2:2">
      <c r="B1087" s="76"/>
    </row>
    <row r="1088" s="72" customFormat="true" customHeight="true" spans="2:2">
      <c r="B1088" s="76"/>
    </row>
    <row r="1089" s="72" customFormat="true" customHeight="true" spans="2:2">
      <c r="B1089" s="76"/>
    </row>
    <row r="1090" s="72" customFormat="true" customHeight="true" spans="2:2">
      <c r="B1090" s="76"/>
    </row>
    <row r="1091" s="72" customFormat="true" customHeight="true" spans="2:2">
      <c r="B1091" s="76"/>
    </row>
    <row r="1092" s="72" customFormat="true" customHeight="true" spans="2:2">
      <c r="B1092" s="76"/>
    </row>
    <row r="1093" s="72" customFormat="true" customHeight="true" spans="2:2">
      <c r="B1093" s="76"/>
    </row>
    <row r="1094" s="72" customFormat="true" customHeight="true" spans="2:2">
      <c r="B1094" s="76"/>
    </row>
    <row r="1095" s="72" customFormat="true" customHeight="true" spans="2:2">
      <c r="B1095" s="76"/>
    </row>
    <row r="1096" s="72" customFormat="true" customHeight="true" spans="2:2">
      <c r="B1096" s="76"/>
    </row>
    <row r="1097" s="72" customFormat="true" customHeight="true" spans="2:2">
      <c r="B1097" s="76"/>
    </row>
    <row r="1098" s="72" customFormat="true" customHeight="true" spans="2:2">
      <c r="B1098" s="76"/>
    </row>
    <row r="1099" s="72" customFormat="true" customHeight="true" spans="2:2">
      <c r="B1099" s="76"/>
    </row>
    <row r="1100" s="72" customFormat="true" customHeight="true" spans="2:2">
      <c r="B1100" s="76"/>
    </row>
    <row r="1101" s="72" customFormat="true" customHeight="true" spans="2:2">
      <c r="B1101" s="76"/>
    </row>
    <row r="1102" s="72" customFormat="true" customHeight="true" spans="2:2">
      <c r="B1102" s="76"/>
    </row>
    <row r="1103" s="72" customFormat="true" customHeight="true" spans="2:2">
      <c r="B1103" s="76"/>
    </row>
    <row r="1104" s="72" customFormat="true" customHeight="true" spans="2:2">
      <c r="B1104" s="76"/>
    </row>
    <row r="1105" s="72" customFormat="true" customHeight="true" spans="2:2">
      <c r="B1105" s="76"/>
    </row>
    <row r="1106" s="72" customFormat="true" customHeight="true" spans="2:2">
      <c r="B1106" s="76"/>
    </row>
    <row r="1107" s="72" customFormat="true" customHeight="true" spans="2:2">
      <c r="B1107" s="76"/>
    </row>
    <row r="1108" s="72" customFormat="true" customHeight="true" spans="2:2">
      <c r="B1108" s="76"/>
    </row>
    <row r="1109" s="72" customFormat="true" customHeight="true" spans="2:2">
      <c r="B1109" s="76"/>
    </row>
    <row r="1110" s="72" customFormat="true" customHeight="true" spans="2:2">
      <c r="B1110" s="76"/>
    </row>
    <row r="1111" s="72" customFormat="true" customHeight="true" spans="2:2">
      <c r="B1111" s="76"/>
    </row>
    <row r="1112" s="72" customFormat="true" customHeight="true" spans="2:2">
      <c r="B1112" s="76"/>
    </row>
    <row r="1113" s="72" customFormat="true" customHeight="true" spans="2:2">
      <c r="B1113" s="76"/>
    </row>
    <row r="1114" s="72" customFormat="true" customHeight="true" spans="2:2">
      <c r="B1114" s="76"/>
    </row>
    <row r="1115" s="72" customFormat="true" customHeight="true" spans="2:2">
      <c r="B1115" s="76"/>
    </row>
    <row r="1116" s="72" customFormat="true" customHeight="true" spans="2:2">
      <c r="B1116" s="76"/>
    </row>
    <row r="1117" s="72" customFormat="true" customHeight="true" spans="2:2">
      <c r="B1117" s="76"/>
    </row>
    <row r="1118" s="72" customFormat="true" customHeight="true" spans="2:2">
      <c r="B1118" s="76"/>
    </row>
    <row r="1119" s="72" customFormat="true" customHeight="true" spans="2:2">
      <c r="B1119" s="76"/>
    </row>
    <row r="1120" s="72" customFormat="true" customHeight="true" spans="2:2">
      <c r="B1120" s="76"/>
    </row>
    <row r="1121" s="72" customFormat="true" customHeight="true" spans="2:2">
      <c r="B1121" s="76"/>
    </row>
    <row r="1122" s="72" customFormat="true" customHeight="true" spans="2:2">
      <c r="B1122" s="76"/>
    </row>
    <row r="1123" s="72" customFormat="true" customHeight="true" spans="2:2">
      <c r="B1123" s="76"/>
    </row>
    <row r="1124" s="72" customFormat="true" customHeight="true" spans="2:2">
      <c r="B1124" s="76"/>
    </row>
    <row r="1125" s="72" customFormat="true" customHeight="true" spans="2:2">
      <c r="B1125" s="76"/>
    </row>
    <row r="1126" s="72" customFormat="true" customHeight="true" spans="2:2">
      <c r="B1126" s="76"/>
    </row>
    <row r="1127" s="72" customFormat="true" customHeight="true" spans="2:2">
      <c r="B1127" s="76"/>
    </row>
    <row r="1128" s="72" customFormat="true" customHeight="true" spans="2:2">
      <c r="B1128" s="76"/>
    </row>
    <row r="1129" s="72" customFormat="true" customHeight="true" spans="2:2">
      <c r="B1129" s="76"/>
    </row>
    <row r="1130" s="72" customFormat="true" customHeight="true" spans="2:2">
      <c r="B1130" s="76"/>
    </row>
    <row r="1131" s="72" customFormat="true" customHeight="true" spans="2:2">
      <c r="B1131" s="76"/>
    </row>
    <row r="1132" s="72" customFormat="true" customHeight="true" spans="2:2">
      <c r="B1132" s="76"/>
    </row>
    <row r="1133" s="72" customFormat="true" customHeight="true" spans="2:2">
      <c r="B1133" s="76"/>
    </row>
    <row r="1134" s="72" customFormat="true" customHeight="true" spans="2:2">
      <c r="B1134" s="76"/>
    </row>
    <row r="1135" s="72" customFormat="true" customHeight="true" spans="2:2">
      <c r="B1135" s="76"/>
    </row>
    <row r="1136" s="72" customFormat="true" customHeight="true" spans="2:2">
      <c r="B1136" s="76"/>
    </row>
    <row r="1137" s="72" customFormat="true" customHeight="true" spans="2:2">
      <c r="B1137" s="76"/>
    </row>
    <row r="1138" s="72" customFormat="true" customHeight="true" spans="2:2">
      <c r="B1138" s="76"/>
    </row>
    <row r="1139" s="72" customFormat="true" customHeight="true" spans="2:2">
      <c r="B1139" s="76"/>
    </row>
    <row r="1140" s="72" customFormat="true" customHeight="true" spans="2:2">
      <c r="B1140" s="76"/>
    </row>
    <row r="1141" s="72" customFormat="true" customHeight="true" spans="2:2">
      <c r="B1141" s="76"/>
    </row>
    <row r="1142" s="72" customFormat="true" customHeight="true" spans="2:2">
      <c r="B1142" s="76"/>
    </row>
    <row r="1143" s="72" customFormat="true" customHeight="true" spans="2:2">
      <c r="B1143" s="76"/>
    </row>
    <row r="1144" s="72" customFormat="true" customHeight="true" spans="2:2">
      <c r="B1144" s="76"/>
    </row>
    <row r="1145" s="72" customFormat="true" customHeight="true" spans="2:2">
      <c r="B1145" s="76"/>
    </row>
    <row r="1146" s="72" customFormat="true" customHeight="true" spans="2:2">
      <c r="B1146" s="76"/>
    </row>
    <row r="1147" s="72" customFormat="true" customHeight="true" spans="2:2">
      <c r="B1147" s="76"/>
    </row>
    <row r="1148" s="72" customFormat="true" customHeight="true" spans="2:2">
      <c r="B1148" s="76"/>
    </row>
    <row r="1149" s="72" customFormat="true" customHeight="true" spans="2:2">
      <c r="B1149" s="76"/>
    </row>
    <row r="1150" s="72" customFormat="true" customHeight="true" spans="2:2">
      <c r="B1150" s="76"/>
    </row>
    <row r="1151" s="72" customFormat="true" customHeight="true" spans="2:2">
      <c r="B1151" s="76"/>
    </row>
    <row r="1152" s="72" customFormat="true" customHeight="true" spans="2:2">
      <c r="B1152" s="76"/>
    </row>
    <row r="1153" s="72" customFormat="true" customHeight="true" spans="2:2">
      <c r="B1153" s="76"/>
    </row>
    <row r="1154" s="72" customFormat="true" customHeight="true" spans="2:2">
      <c r="B1154" s="76"/>
    </row>
    <row r="1155" s="72" customFormat="true" customHeight="true" spans="2:2">
      <c r="B1155" s="76"/>
    </row>
    <row r="1156" s="72" customFormat="true" customHeight="true" spans="2:2">
      <c r="B1156" s="76"/>
    </row>
    <row r="1157" s="72" customFormat="true" customHeight="true" spans="2:2">
      <c r="B1157" s="76"/>
    </row>
    <row r="1158" s="72" customFormat="true" customHeight="true" spans="2:2">
      <c r="B1158" s="76"/>
    </row>
    <row r="1159" s="72" customFormat="true" customHeight="true" spans="2:2">
      <c r="B1159" s="76"/>
    </row>
    <row r="1160" s="72" customFormat="true" customHeight="true" spans="2:2">
      <c r="B1160" s="76"/>
    </row>
    <row r="1161" s="72" customFormat="true" customHeight="true" spans="2:2">
      <c r="B1161" s="76"/>
    </row>
    <row r="1162" s="72" customFormat="true" customHeight="true" spans="2:2">
      <c r="B1162" s="76"/>
    </row>
    <row r="1163" s="72" customFormat="true" customHeight="true" spans="2:2">
      <c r="B1163" s="76"/>
    </row>
    <row r="1164" s="72" customFormat="true" customHeight="true" spans="2:2">
      <c r="B1164" s="76"/>
    </row>
    <row r="1165" s="72" customFormat="true" customHeight="true" spans="2:2">
      <c r="B1165" s="76"/>
    </row>
    <row r="1166" s="72" customFormat="true" customHeight="true" spans="2:2">
      <c r="B1166" s="76"/>
    </row>
    <row r="1167" s="72" customFormat="true" customHeight="true" spans="2:2">
      <c r="B1167" s="76"/>
    </row>
    <row r="1168" s="72" customFormat="true" customHeight="true" spans="2:2">
      <c r="B1168" s="76"/>
    </row>
    <row r="1169" s="72" customFormat="true" customHeight="true" spans="2:2">
      <c r="B1169" s="76"/>
    </row>
    <row r="1170" s="72" customFormat="true" customHeight="true" spans="2:2">
      <c r="B1170" s="76"/>
    </row>
    <row r="1171" s="72" customFormat="true" customHeight="true" spans="2:2">
      <c r="B1171" s="76"/>
    </row>
    <row r="1172" s="72" customFormat="true" customHeight="true" spans="2:2">
      <c r="B1172" s="76"/>
    </row>
    <row r="1173" s="72" customFormat="true" customHeight="true" spans="2:2">
      <c r="B1173" s="76"/>
    </row>
    <row r="1174" s="72" customFormat="true" customHeight="true" spans="2:2">
      <c r="B1174" s="76"/>
    </row>
    <row r="1175" s="72" customFormat="true" customHeight="true" spans="2:2">
      <c r="B1175" s="76"/>
    </row>
    <row r="1176" s="72" customFormat="true" customHeight="true" spans="2:2">
      <c r="B1176" s="76"/>
    </row>
    <row r="1177" s="72" customFormat="true" customHeight="true" spans="2:2">
      <c r="B1177" s="76"/>
    </row>
    <row r="1178" s="72" customFormat="true" customHeight="true" spans="2:2">
      <c r="B1178" s="76"/>
    </row>
    <row r="1179" s="72" customFormat="true" customHeight="true" spans="2:2">
      <c r="B1179" s="76"/>
    </row>
    <row r="1180" s="72" customFormat="true" customHeight="true" spans="2:2">
      <c r="B1180" s="76"/>
    </row>
    <row r="1181" s="72" customFormat="true" customHeight="true" spans="2:2">
      <c r="B1181" s="76"/>
    </row>
    <row r="1182" s="72" customFormat="true" customHeight="true" spans="2:2">
      <c r="B1182" s="76"/>
    </row>
    <row r="1183" s="72" customFormat="true" customHeight="true" spans="2:2">
      <c r="B1183" s="76"/>
    </row>
    <row r="1184" s="72" customFormat="true" customHeight="true" spans="2:2">
      <c r="B1184" s="76"/>
    </row>
    <row r="1185" s="72" customFormat="true" customHeight="true" spans="2:2">
      <c r="B1185" s="76"/>
    </row>
    <row r="1186" s="72" customFormat="true" customHeight="true" spans="2:2">
      <c r="B1186" s="76"/>
    </row>
    <row r="1187" s="72" customFormat="true" customHeight="true" spans="2:2">
      <c r="B1187" s="76"/>
    </row>
    <row r="1188" s="72" customFormat="true" customHeight="true" spans="2:2">
      <c r="B1188" s="76"/>
    </row>
    <row r="1189" s="72" customFormat="true" customHeight="true" spans="2:2">
      <c r="B1189" s="76"/>
    </row>
    <row r="1190" s="72" customFormat="true" customHeight="true" spans="2:2">
      <c r="B1190" s="76"/>
    </row>
    <row r="1191" s="72" customFormat="true" customHeight="true" spans="2:2">
      <c r="B1191" s="76"/>
    </row>
    <row r="1192" s="72" customFormat="true" customHeight="true" spans="2:2">
      <c r="B1192" s="76"/>
    </row>
    <row r="1193" s="72" customFormat="true" customHeight="true" spans="2:2">
      <c r="B1193" s="76"/>
    </row>
    <row r="1194" s="72" customFormat="true" customHeight="true" spans="2:2">
      <c r="B1194" s="76"/>
    </row>
    <row r="1195" s="72" customFormat="true" customHeight="true" spans="2:2">
      <c r="B1195" s="76"/>
    </row>
    <row r="1196" s="72" customFormat="true" customHeight="true" spans="2:2">
      <c r="B1196" s="76"/>
    </row>
    <row r="1197" s="72" customFormat="true" customHeight="true" spans="2:2">
      <c r="B1197" s="76"/>
    </row>
    <row r="1198" s="72" customFormat="true" customHeight="true" spans="2:2">
      <c r="B1198" s="76"/>
    </row>
    <row r="1199" s="72" customFormat="true" customHeight="true" spans="2:2">
      <c r="B1199" s="76"/>
    </row>
    <row r="1200" s="72" customFormat="true" customHeight="true" spans="2:2">
      <c r="B1200" s="76"/>
    </row>
    <row r="1201" s="72" customFormat="true" customHeight="true" spans="2:2">
      <c r="B1201" s="76"/>
    </row>
    <row r="1202" s="72" customFormat="true" customHeight="true" spans="2:2">
      <c r="B1202" s="76"/>
    </row>
    <row r="1203" s="72" customFormat="true" customHeight="true" spans="2:2">
      <c r="B1203" s="76"/>
    </row>
    <row r="1204" s="72" customFormat="true" customHeight="true" spans="2:2">
      <c r="B1204" s="76"/>
    </row>
    <row r="1205" s="72" customFormat="true" customHeight="true" spans="2:2">
      <c r="B1205" s="76"/>
    </row>
    <row r="1206" s="72" customFormat="true" customHeight="true" spans="2:2">
      <c r="B1206" s="76"/>
    </row>
    <row r="1207" s="72" customFormat="true" customHeight="true" spans="2:2">
      <c r="B1207" s="76"/>
    </row>
    <row r="1208" s="72" customFormat="true" customHeight="true" spans="2:2">
      <c r="B1208" s="76"/>
    </row>
    <row r="1209" s="72" customFormat="true" customHeight="true" spans="2:2">
      <c r="B1209" s="76"/>
    </row>
    <row r="1210" s="72" customFormat="true" customHeight="true" spans="2:2">
      <c r="B1210" s="76"/>
    </row>
    <row r="1211" s="72" customFormat="true" customHeight="true" spans="2:2">
      <c r="B1211" s="76"/>
    </row>
    <row r="1212" s="72" customFormat="true" customHeight="true" spans="2:2">
      <c r="B1212" s="76"/>
    </row>
    <row r="1213" s="72" customFormat="true" customHeight="true" spans="2:2">
      <c r="B1213" s="76"/>
    </row>
    <row r="1214" s="72" customFormat="true" customHeight="true" spans="2:2">
      <c r="B1214" s="76"/>
    </row>
    <row r="1215" s="72" customFormat="true" customHeight="true" spans="2:2">
      <c r="B1215" s="76"/>
    </row>
    <row r="1216" s="72" customFormat="true" customHeight="true" spans="2:2">
      <c r="B1216" s="76"/>
    </row>
    <row r="1217" s="72" customFormat="true" customHeight="true" spans="2:2">
      <c r="B1217" s="76"/>
    </row>
    <row r="1218" s="72" customFormat="true" customHeight="true" spans="2:2">
      <c r="B1218" s="76"/>
    </row>
    <row r="1219" s="72" customFormat="true" customHeight="true" spans="2:2">
      <c r="B1219" s="76"/>
    </row>
    <row r="1220" s="72" customFormat="true" customHeight="true" spans="2:2">
      <c r="B1220" s="76"/>
    </row>
    <row r="1221" s="72" customFormat="true" customHeight="true" spans="2:2">
      <c r="B1221" s="76"/>
    </row>
    <row r="1222" s="72" customFormat="true" customHeight="true" spans="2:2">
      <c r="B1222" s="76"/>
    </row>
    <row r="1223" s="72" customFormat="true" customHeight="true" spans="2:2">
      <c r="B1223" s="76"/>
    </row>
    <row r="1224" s="72" customFormat="true" customHeight="true" spans="2:2">
      <c r="B1224" s="76"/>
    </row>
    <row r="1225" s="72" customFormat="true" customHeight="true" spans="2:2">
      <c r="B1225" s="76"/>
    </row>
    <row r="1226" s="72" customFormat="true" customHeight="true" spans="2:2">
      <c r="B1226" s="76"/>
    </row>
    <row r="1227" s="72" customFormat="true" customHeight="true" spans="2:2">
      <c r="B1227" s="76"/>
    </row>
    <row r="1228" s="72" customFormat="true" customHeight="true" spans="2:2">
      <c r="B1228" s="76"/>
    </row>
    <row r="1229" s="72" customFormat="true" customHeight="true" spans="2:2">
      <c r="B1229" s="76"/>
    </row>
    <row r="1230" s="72" customFormat="true" customHeight="true" spans="2:2">
      <c r="B1230" s="76"/>
    </row>
    <row r="1231" s="72" customFormat="true" customHeight="true" spans="2:2">
      <c r="B1231" s="76"/>
    </row>
    <row r="1232" s="72" customFormat="true" customHeight="true" spans="2:2">
      <c r="B1232" s="76"/>
    </row>
    <row r="1233" s="72" customFormat="true" customHeight="true" spans="2:2">
      <c r="B1233" s="76"/>
    </row>
    <row r="1234" s="72" customFormat="true" customHeight="true" spans="2:2">
      <c r="B1234" s="76"/>
    </row>
    <row r="1235" s="72" customFormat="true" customHeight="true" spans="2:2">
      <c r="B1235" s="76"/>
    </row>
    <row r="1236" s="72" customFormat="true" customHeight="true" spans="2:2">
      <c r="B1236" s="76"/>
    </row>
    <row r="1237" s="72" customFormat="true" customHeight="true" spans="2:2">
      <c r="B1237" s="76"/>
    </row>
    <row r="1238" s="72" customFormat="true" customHeight="true" spans="2:2">
      <c r="B1238" s="76"/>
    </row>
    <row r="1239" s="72" customFormat="true" customHeight="true" spans="2:2">
      <c r="B1239" s="76"/>
    </row>
    <row r="1240" s="72" customFormat="true" customHeight="true" spans="2:2">
      <c r="B1240" s="76"/>
    </row>
    <row r="1241" s="72" customFormat="true" customHeight="true" spans="2:2">
      <c r="B1241" s="76"/>
    </row>
    <row r="1242" s="72" customFormat="true" customHeight="true" spans="2:2">
      <c r="B1242" s="76"/>
    </row>
    <row r="1243" s="72" customFormat="true" customHeight="true" spans="2:2">
      <c r="B1243" s="76"/>
    </row>
    <row r="1244" s="72" customFormat="true" customHeight="true" spans="2:2">
      <c r="B1244" s="76"/>
    </row>
    <row r="1245" s="72" customFormat="true" customHeight="true" spans="2:2">
      <c r="B1245" s="76"/>
    </row>
    <row r="1246" s="72" customFormat="true" customHeight="true" spans="2:2">
      <c r="B1246" s="76"/>
    </row>
    <row r="1247" s="72" customFormat="true" customHeight="true" spans="2:2">
      <c r="B1247" s="76"/>
    </row>
    <row r="1248" s="72" customFormat="true" customHeight="true" spans="2:2">
      <c r="B1248" s="76"/>
    </row>
    <row r="1249" s="72" customFormat="true" customHeight="true" spans="2:2">
      <c r="B1249" s="76"/>
    </row>
    <row r="1250" s="72" customFormat="true" customHeight="true" spans="2:2">
      <c r="B1250" s="76"/>
    </row>
    <row r="1251" s="72" customFormat="true" customHeight="true" spans="2:2">
      <c r="B1251" s="76"/>
    </row>
    <row r="1252" s="72" customFormat="true" customHeight="true" spans="2:2">
      <c r="B1252" s="76"/>
    </row>
    <row r="1253" s="72" customFormat="true" customHeight="true" spans="2:2">
      <c r="B1253" s="76"/>
    </row>
    <row r="1254" s="72" customFormat="true" customHeight="true" spans="2:2">
      <c r="B1254" s="76"/>
    </row>
    <row r="1255" s="72" customFormat="true" customHeight="true" spans="2:2">
      <c r="B1255" s="76"/>
    </row>
    <row r="1256" s="72" customFormat="true" customHeight="true" spans="2:2">
      <c r="B1256" s="76"/>
    </row>
    <row r="1257" s="72" customFormat="true" customHeight="true" spans="2:2">
      <c r="B1257" s="76"/>
    </row>
    <row r="1258" s="72" customFormat="true" customHeight="true" spans="2:2">
      <c r="B1258" s="76"/>
    </row>
    <row r="1259" s="72" customFormat="true" customHeight="true" spans="2:2">
      <c r="B1259" s="76"/>
    </row>
    <row r="1260" s="72" customFormat="true" customHeight="true" spans="2:2">
      <c r="B1260" s="76"/>
    </row>
    <row r="1261" s="72" customFormat="true" customHeight="true" spans="2:2">
      <c r="B1261" s="76"/>
    </row>
    <row r="1262" s="72" customFormat="true" customHeight="true" spans="2:2">
      <c r="B1262" s="76"/>
    </row>
    <row r="1263" s="72" customFormat="true" customHeight="true" spans="2:2">
      <c r="B1263" s="76"/>
    </row>
    <row r="1264" s="72" customFormat="true" customHeight="true" spans="2:2">
      <c r="B1264" s="76"/>
    </row>
    <row r="1265" s="72" customFormat="true" customHeight="true" spans="2:2">
      <c r="B1265" s="76"/>
    </row>
    <row r="1266" s="72" customFormat="true" customHeight="true" spans="2:2">
      <c r="B1266" s="76"/>
    </row>
    <row r="1267" s="72" customFormat="true" customHeight="true" spans="2:2">
      <c r="B1267" s="76"/>
    </row>
    <row r="1268" s="72" customFormat="true" customHeight="true" spans="2:2">
      <c r="B1268" s="76"/>
    </row>
    <row r="1269" s="72" customFormat="true" customHeight="true" spans="2:2">
      <c r="B1269" s="76"/>
    </row>
    <row r="1270" s="72" customFormat="true" customHeight="true" spans="2:2">
      <c r="B1270" s="76"/>
    </row>
    <row r="1271" s="72" customFormat="true" customHeight="true" spans="2:2">
      <c r="B1271" s="76"/>
    </row>
    <row r="1272" s="72" customFormat="true" customHeight="true" spans="2:2">
      <c r="B1272" s="76"/>
    </row>
    <row r="1273" s="72" customFormat="true" customHeight="true" spans="2:2">
      <c r="B1273" s="76"/>
    </row>
    <row r="1274" s="72" customFormat="true" customHeight="true" spans="2:2">
      <c r="B1274" s="76"/>
    </row>
    <row r="1275" s="72" customFormat="true" customHeight="true" spans="2:2">
      <c r="B1275" s="76"/>
    </row>
    <row r="1276" s="72" customFormat="true" customHeight="true" spans="2:2">
      <c r="B1276" s="76"/>
    </row>
    <row r="1277" s="72" customFormat="true" customHeight="true" spans="2:2">
      <c r="B1277" s="76"/>
    </row>
    <row r="1278" s="72" customFormat="true" customHeight="true" spans="2:2">
      <c r="B1278" s="76"/>
    </row>
    <row r="1279" s="72" customFormat="true" customHeight="true" spans="2:2">
      <c r="B1279" s="76"/>
    </row>
    <row r="1280" s="72" customFormat="true" customHeight="true" spans="2:2">
      <c r="B1280" s="76"/>
    </row>
    <row r="1281" s="72" customFormat="true" customHeight="true" spans="2:2">
      <c r="B1281" s="76"/>
    </row>
    <row r="1282" s="72" customFormat="true" customHeight="true" spans="2:2">
      <c r="B1282" s="76"/>
    </row>
    <row r="1283" s="72" customFormat="true" customHeight="true" spans="2:2">
      <c r="B1283" s="76"/>
    </row>
    <row r="1284" s="72" customFormat="true" customHeight="true" spans="2:2">
      <c r="B1284" s="76"/>
    </row>
    <row r="1285" s="72" customFormat="true" customHeight="true" spans="2:2">
      <c r="B1285" s="76"/>
    </row>
    <row r="1286" s="72" customFormat="true" customHeight="true" spans="2:2">
      <c r="B1286" s="76"/>
    </row>
    <row r="1287" s="72" customFormat="true" customHeight="true" spans="2:2">
      <c r="B1287" s="76"/>
    </row>
    <row r="1288" s="72" customFormat="true" customHeight="true" spans="2:2">
      <c r="B1288" s="76"/>
    </row>
    <row r="1289" s="72" customFormat="true" customHeight="true" spans="2:2">
      <c r="B1289" s="76"/>
    </row>
    <row r="1290" s="72" customFormat="true" customHeight="true" spans="2:2">
      <c r="B1290" s="76"/>
    </row>
    <row r="1291" s="72" customFormat="true" customHeight="true" spans="2:2">
      <c r="B1291" s="76"/>
    </row>
    <row r="1292" s="72" customFormat="true" customHeight="true" spans="2:2">
      <c r="B1292" s="76"/>
    </row>
    <row r="1293" s="72" customFormat="true" customHeight="true" spans="2:2">
      <c r="B1293" s="76"/>
    </row>
    <row r="1294" s="72" customFormat="true" customHeight="true" spans="2:2">
      <c r="B1294" s="76"/>
    </row>
    <row r="1295" s="72" customFormat="true" customHeight="true" spans="2:2">
      <c r="B1295" s="76"/>
    </row>
    <row r="1296" s="72" customFormat="true" customHeight="true" spans="2:2">
      <c r="B1296" s="76"/>
    </row>
    <row r="1297" s="72" customFormat="true" customHeight="true" spans="2:2">
      <c r="B1297" s="76"/>
    </row>
    <row r="1298" s="72" customFormat="true" customHeight="true" spans="2:2">
      <c r="B1298" s="76"/>
    </row>
    <row r="1299" s="72" customFormat="true" customHeight="true" spans="2:2">
      <c r="B1299" s="76"/>
    </row>
    <row r="1300" s="72" customFormat="true" customHeight="true" spans="2:2">
      <c r="B1300" s="76"/>
    </row>
    <row r="1301" s="72" customFormat="true" customHeight="true" spans="2:2">
      <c r="B1301" s="76"/>
    </row>
    <row r="1302" s="72" customFormat="true" customHeight="true" spans="2:2">
      <c r="B1302" s="76"/>
    </row>
    <row r="1303" s="72" customFormat="true" customHeight="true" spans="2:2">
      <c r="B1303" s="76"/>
    </row>
    <row r="1304" s="72" customFormat="true" customHeight="true" spans="2:2">
      <c r="B1304" s="76"/>
    </row>
    <row r="1305" s="72" customFormat="true" customHeight="true" spans="2:2">
      <c r="B1305" s="76"/>
    </row>
    <row r="1306" s="72" customFormat="true" customHeight="true" spans="2:2">
      <c r="B1306" s="76"/>
    </row>
    <row r="1307" s="72" customFormat="true" customHeight="true" spans="2:2">
      <c r="B1307" s="76"/>
    </row>
    <row r="1308" s="72" customFormat="true" customHeight="true" spans="2:2">
      <c r="B1308" s="76"/>
    </row>
    <row r="1309" s="72" customFormat="true" customHeight="true" spans="2:2">
      <c r="B1309" s="76"/>
    </row>
    <row r="1310" s="72" customFormat="true" customHeight="true" spans="2:2">
      <c r="B1310" s="76"/>
    </row>
    <row r="1311" s="72" customFormat="true" customHeight="true" spans="2:2">
      <c r="B1311" s="76"/>
    </row>
    <row r="1312" s="72" customFormat="true" customHeight="true" spans="2:2">
      <c r="B1312" s="76"/>
    </row>
    <row r="1313" s="72" customFormat="true" customHeight="true" spans="2:2">
      <c r="B1313" s="76"/>
    </row>
    <row r="1314" s="72" customFormat="true" customHeight="true" spans="2:2">
      <c r="B1314" s="76"/>
    </row>
    <row r="1315" s="72" customFormat="true" customHeight="true" spans="2:2">
      <c r="B1315" s="76"/>
    </row>
    <row r="1316" s="72" customFormat="true" customHeight="true" spans="2:2">
      <c r="B1316" s="76"/>
    </row>
    <row r="1317" s="72" customFormat="true" customHeight="true" spans="2:2">
      <c r="B1317" s="76"/>
    </row>
    <row r="1318" s="72" customFormat="true" customHeight="true" spans="2:2">
      <c r="B1318" s="76"/>
    </row>
    <row r="1319" s="72" customFormat="true" customHeight="true" spans="2:2">
      <c r="B1319" s="76"/>
    </row>
    <row r="1320" s="72" customFormat="true" customHeight="true" spans="2:2">
      <c r="B1320" s="76"/>
    </row>
    <row r="1321" s="72" customFormat="true" customHeight="true" spans="2:2">
      <c r="B1321" s="76"/>
    </row>
    <row r="1322" s="72" customFormat="true" customHeight="true" spans="2:2">
      <c r="B1322" s="76"/>
    </row>
    <row r="1323" s="72" customFormat="true" customHeight="true" spans="2:2">
      <c r="B1323" s="76"/>
    </row>
    <row r="1324" s="72" customFormat="true" customHeight="true" spans="2:2">
      <c r="B1324" s="76"/>
    </row>
    <row r="1325" s="72" customFormat="true" customHeight="true" spans="2:2">
      <c r="B1325" s="76"/>
    </row>
    <row r="1326" s="72" customFormat="true" customHeight="true" spans="2:2">
      <c r="B1326" s="76"/>
    </row>
    <row r="1327" s="72" customFormat="true" customHeight="true" spans="2:2">
      <c r="B1327" s="76"/>
    </row>
    <row r="1328" s="72" customFormat="true" customHeight="true" spans="2:2">
      <c r="B1328" s="76"/>
    </row>
    <row r="1329" s="72" customFormat="true" customHeight="true" spans="2:2">
      <c r="B1329" s="76"/>
    </row>
    <row r="1330" s="72" customFormat="true" customHeight="true" spans="2:2">
      <c r="B1330" s="76"/>
    </row>
    <row r="1331" s="72" customFormat="true" customHeight="true" spans="2:2">
      <c r="B1331" s="76"/>
    </row>
    <row r="1332" s="72" customFormat="true" customHeight="true" spans="2:2">
      <c r="B1332" s="76"/>
    </row>
    <row r="1333" s="72" customFormat="true" customHeight="true" spans="2:2">
      <c r="B1333" s="76"/>
    </row>
    <row r="1334" s="72" customFormat="true" customHeight="true" spans="2:2">
      <c r="B1334" s="76"/>
    </row>
    <row r="1335" s="72" customFormat="true" customHeight="true" spans="2:2">
      <c r="B1335" s="76"/>
    </row>
    <row r="1336" s="72" customFormat="true" customHeight="true" spans="2:2">
      <c r="B1336" s="76"/>
    </row>
    <row r="1337" s="72" customFormat="true" customHeight="true" spans="2:2">
      <c r="B1337" s="76"/>
    </row>
    <row r="1338" s="72" customFormat="true" customHeight="true" spans="2:2">
      <c r="B1338" s="76"/>
    </row>
    <row r="1339" s="72" customFormat="true" customHeight="true" spans="2:2">
      <c r="B1339" s="76"/>
    </row>
    <row r="1340" s="72" customFormat="true" customHeight="true" spans="2:2">
      <c r="B1340" s="76"/>
    </row>
    <row r="1341" s="72" customFormat="true" customHeight="true" spans="2:2">
      <c r="B1341" s="76"/>
    </row>
    <row r="1342" s="72" customFormat="true" customHeight="true" spans="2:2">
      <c r="B1342" s="76"/>
    </row>
    <row r="1343" s="72" customFormat="true" customHeight="true" spans="2:2">
      <c r="B1343" s="76"/>
    </row>
    <row r="1344" s="72" customFormat="true" customHeight="true" spans="2:2">
      <c r="B1344" s="76"/>
    </row>
    <row r="1345" s="72" customFormat="true" customHeight="true" spans="2:2">
      <c r="B1345" s="76"/>
    </row>
    <row r="1346" s="72" customFormat="true" customHeight="true" spans="2:2">
      <c r="B1346" s="76"/>
    </row>
    <row r="1347" s="72" customFormat="true" customHeight="true" spans="2:2">
      <c r="B1347" s="76"/>
    </row>
    <row r="1348" s="72" customFormat="true" customHeight="true" spans="2:2">
      <c r="B1348" s="76"/>
    </row>
    <row r="1349" s="72" customFormat="true" customHeight="true" spans="2:2">
      <c r="B1349" s="76"/>
    </row>
    <row r="1350" s="72" customFormat="true" customHeight="true" spans="2:2">
      <c r="B1350" s="76"/>
    </row>
    <row r="1351" s="72" customFormat="true" customHeight="true" spans="2:2">
      <c r="B1351" s="76"/>
    </row>
    <row r="1352" s="72" customFormat="true" customHeight="true" spans="2:2">
      <c r="B1352" s="76"/>
    </row>
    <row r="1353" s="72" customFormat="true" customHeight="true" spans="2:2">
      <c r="B1353" s="76"/>
    </row>
    <row r="1354" s="72" customFormat="true" customHeight="true" spans="2:2">
      <c r="B1354" s="76"/>
    </row>
    <row r="1355" s="72" customFormat="true" customHeight="true" spans="2:2">
      <c r="B1355" s="76"/>
    </row>
    <row r="1356" s="72" customFormat="true" customHeight="true" spans="2:2">
      <c r="B1356" s="76"/>
    </row>
    <row r="1357" s="72" customFormat="true" customHeight="true" spans="2:2">
      <c r="B1357" s="76"/>
    </row>
    <row r="1358" s="72" customFormat="true" customHeight="true" spans="2:2">
      <c r="B1358" s="76"/>
    </row>
    <row r="1359" s="72" customFormat="true" customHeight="true" spans="2:2">
      <c r="B1359" s="76"/>
    </row>
    <row r="1360" s="72" customFormat="true" customHeight="true" spans="2:2">
      <c r="B1360" s="76"/>
    </row>
    <row r="1361" s="72" customFormat="true" customHeight="true" spans="2:2">
      <c r="B1361" s="76"/>
    </row>
    <row r="1362" s="72" customFormat="true" customHeight="true" spans="2:2">
      <c r="B1362" s="76"/>
    </row>
    <row r="1363" s="72" customFormat="true" customHeight="true" spans="2:2">
      <c r="B1363" s="76"/>
    </row>
    <row r="1364" s="72" customFormat="true" customHeight="true" spans="2:2">
      <c r="B1364" s="76"/>
    </row>
    <row r="1365" s="72" customFormat="true" customHeight="true" spans="2:2">
      <c r="B1365" s="76"/>
    </row>
    <row r="1366" s="72" customFormat="true" customHeight="true" spans="2:2">
      <c r="B1366" s="76"/>
    </row>
    <row r="1367" s="72" customFormat="true" customHeight="true" spans="2:2">
      <c r="B1367" s="76"/>
    </row>
    <row r="1368" s="72" customFormat="true" customHeight="true" spans="2:2">
      <c r="B1368" s="76"/>
    </row>
    <row r="1369" s="72" customFormat="true" customHeight="true" spans="2:2">
      <c r="B1369" s="76"/>
    </row>
    <row r="1370" s="72" customFormat="true" customHeight="true" spans="2:2">
      <c r="B1370" s="76"/>
    </row>
    <row r="1371" s="72" customFormat="true" customHeight="true" spans="2:2">
      <c r="B1371" s="76"/>
    </row>
    <row r="1372" s="72" customFormat="true" customHeight="true" spans="2:2">
      <c r="B1372" s="76"/>
    </row>
    <row r="1373" s="72" customFormat="true" customHeight="true" spans="2:2">
      <c r="B1373" s="76"/>
    </row>
    <row r="1374" s="72" customFormat="true" customHeight="true" spans="2:2">
      <c r="B1374" s="76"/>
    </row>
    <row r="1375" s="72" customFormat="true" customHeight="true" spans="2:2">
      <c r="B1375" s="76"/>
    </row>
    <row r="1376" s="72" customFormat="true" customHeight="true" spans="2:2">
      <c r="B1376" s="76"/>
    </row>
    <row r="1377" s="72" customFormat="true" customHeight="true" spans="2:2">
      <c r="B1377" s="76"/>
    </row>
    <row r="1378" s="72" customFormat="true" customHeight="true" spans="2:2">
      <c r="B1378" s="76"/>
    </row>
    <row r="1379" s="72" customFormat="true" customHeight="true" spans="2:2">
      <c r="B1379" s="76"/>
    </row>
    <row r="1380" s="72" customFormat="true" customHeight="true" spans="2:2">
      <c r="B1380" s="76"/>
    </row>
    <row r="1381" s="72" customFormat="true" customHeight="true" spans="2:2">
      <c r="B1381" s="76"/>
    </row>
    <row r="1382" s="72" customFormat="true" customHeight="true" spans="2:2">
      <c r="B1382" s="76"/>
    </row>
    <row r="1383" s="72" customFormat="true" customHeight="true" spans="2:2">
      <c r="B1383" s="76"/>
    </row>
    <row r="1384" s="72" customFormat="true" customHeight="true" spans="2:2">
      <c r="B1384" s="76"/>
    </row>
    <row r="1385" s="72" customFormat="true" customHeight="true" spans="2:2">
      <c r="B1385" s="76"/>
    </row>
    <row r="1386" s="72" customFormat="true" customHeight="true" spans="2:2">
      <c r="B1386" s="76"/>
    </row>
    <row r="1387" s="72" customFormat="true" customHeight="true" spans="2:2">
      <c r="B1387" s="76"/>
    </row>
    <row r="1388" s="72" customFormat="true" customHeight="true" spans="2:2">
      <c r="B1388" s="76"/>
    </row>
    <row r="1389" s="72" customFormat="true" customHeight="true" spans="2:2">
      <c r="B1389" s="76"/>
    </row>
    <row r="1390" s="72" customFormat="true" customHeight="true" spans="2:2">
      <c r="B1390" s="76"/>
    </row>
    <row r="1391" s="72" customFormat="true" customHeight="true" spans="2:2">
      <c r="B1391" s="76"/>
    </row>
    <row r="1392" s="72" customFormat="true" customHeight="true" spans="2:2">
      <c r="B1392" s="76"/>
    </row>
    <row r="1393" s="72" customFormat="true" customHeight="true" spans="2:2">
      <c r="B1393" s="76"/>
    </row>
    <row r="1394" s="72" customFormat="true" customHeight="true" spans="2:2">
      <c r="B1394" s="76"/>
    </row>
    <row r="1395" s="72" customFormat="true" customHeight="true" spans="2:2">
      <c r="B1395" s="76"/>
    </row>
    <row r="1396" s="72" customFormat="true" customHeight="true" spans="2:2">
      <c r="B1396" s="76"/>
    </row>
    <row r="1397" s="72" customFormat="true" customHeight="true" spans="2:2">
      <c r="B1397" s="76"/>
    </row>
    <row r="1398" s="72" customFormat="true" customHeight="true" spans="2:2">
      <c r="B1398" s="76"/>
    </row>
    <row r="1399" s="72" customFormat="true" customHeight="true" spans="2:2">
      <c r="B1399" s="76"/>
    </row>
    <row r="1400" s="72" customFormat="true" customHeight="true" spans="2:2">
      <c r="B1400" s="76"/>
    </row>
    <row r="1401" s="72" customFormat="true" customHeight="true" spans="2:2">
      <c r="B1401" s="76"/>
    </row>
    <row r="1402" s="72" customFormat="true" customHeight="true" spans="2:2">
      <c r="B1402" s="76"/>
    </row>
    <row r="1403" s="72" customFormat="true" customHeight="true" spans="2:2">
      <c r="B1403" s="76"/>
    </row>
    <row r="1404" s="72" customFormat="true" customHeight="true" spans="2:2">
      <c r="B1404" s="76"/>
    </row>
    <row r="1405" s="72" customFormat="true" customHeight="true" spans="2:2">
      <c r="B1405" s="76"/>
    </row>
    <row r="1406" s="72" customFormat="true" customHeight="true" spans="2:2">
      <c r="B1406" s="76"/>
    </row>
    <row r="1407" s="72" customFormat="true" customHeight="true" spans="2:2">
      <c r="B1407" s="76"/>
    </row>
    <row r="1408" s="72" customFormat="true" customHeight="true" spans="2:2">
      <c r="B1408" s="76"/>
    </row>
    <row r="1409" s="72" customFormat="true" customHeight="true" spans="2:2">
      <c r="B1409" s="76"/>
    </row>
    <row r="1410" s="72" customFormat="true" customHeight="true" spans="2:2">
      <c r="B1410" s="76"/>
    </row>
    <row r="1411" s="72" customFormat="true" customHeight="true" spans="2:2">
      <c r="B1411" s="76"/>
    </row>
    <row r="1412" s="72" customFormat="true" customHeight="true" spans="2:2">
      <c r="B1412" s="76"/>
    </row>
    <row r="1413" s="72" customFormat="true" customHeight="true" spans="2:2">
      <c r="B1413" s="76"/>
    </row>
    <row r="1414" s="72" customFormat="true" customHeight="true" spans="2:2">
      <c r="B1414" s="76"/>
    </row>
    <row r="1415" s="72" customFormat="true" customHeight="true" spans="2:2">
      <c r="B1415" s="76"/>
    </row>
    <row r="1416" s="72" customFormat="true" customHeight="true" spans="2:2">
      <c r="B1416" s="76"/>
    </row>
    <row r="1417" s="72" customFormat="true" customHeight="true" spans="2:2">
      <c r="B1417" s="76"/>
    </row>
    <row r="1418" s="72" customFormat="true" customHeight="true" spans="2:2">
      <c r="B1418" s="76"/>
    </row>
    <row r="1419" s="72" customFormat="true" customHeight="true" spans="2:2">
      <c r="B1419" s="76"/>
    </row>
    <row r="1420" s="72" customFormat="true" customHeight="true" spans="2:2">
      <c r="B1420" s="76"/>
    </row>
    <row r="1421" s="72" customFormat="true" customHeight="true" spans="2:2">
      <c r="B1421" s="76"/>
    </row>
    <row r="1422" s="72" customFormat="true" customHeight="true" spans="2:2">
      <c r="B1422" s="76"/>
    </row>
    <row r="1423" s="72" customFormat="true" customHeight="true" spans="2:2">
      <c r="B1423" s="76"/>
    </row>
    <row r="1424" s="72" customFormat="true" customHeight="true" spans="2:2">
      <c r="B1424" s="76"/>
    </row>
    <row r="1425" s="72" customFormat="true" customHeight="true" spans="2:2">
      <c r="B1425" s="76"/>
    </row>
    <row r="1426" s="72" customFormat="true" customHeight="true" spans="2:2">
      <c r="B1426" s="76"/>
    </row>
    <row r="1427" s="72" customFormat="true" customHeight="true" spans="2:2">
      <c r="B1427" s="76"/>
    </row>
    <row r="1428" s="72" customFormat="true" customHeight="true" spans="2:2">
      <c r="B1428" s="76"/>
    </row>
    <row r="1429" s="72" customFormat="true" customHeight="true" spans="2:2">
      <c r="B1429" s="76"/>
    </row>
    <row r="1430" s="72" customFormat="true" customHeight="true" spans="2:2">
      <c r="B1430" s="76"/>
    </row>
    <row r="1431" s="72" customFormat="true" customHeight="true" spans="2:2">
      <c r="B1431" s="76"/>
    </row>
    <row r="1432" s="72" customFormat="true" customHeight="true" spans="2:2">
      <c r="B1432" s="76"/>
    </row>
    <row r="1433" s="72" customFormat="true" customHeight="true" spans="2:2">
      <c r="B1433" s="76"/>
    </row>
    <row r="1434" s="72" customFormat="true" customHeight="true" spans="2:2">
      <c r="B1434" s="76"/>
    </row>
    <row r="1435" s="72" customFormat="true" customHeight="true" spans="2:2">
      <c r="B1435" s="76"/>
    </row>
    <row r="1436" s="72" customFormat="true" customHeight="true" spans="2:2">
      <c r="B1436" s="76"/>
    </row>
    <row r="1437" s="72" customFormat="true" customHeight="true" spans="2:2">
      <c r="B1437" s="76"/>
    </row>
    <row r="1438" s="72" customFormat="true" customHeight="true" spans="2:2">
      <c r="B1438" s="76"/>
    </row>
    <row r="1439" s="72" customFormat="true" customHeight="true" spans="2:2">
      <c r="B1439" s="76"/>
    </row>
    <row r="1440" s="72" customFormat="true" customHeight="true" spans="2:2">
      <c r="B1440" s="76"/>
    </row>
    <row r="1441" s="72" customFormat="true" customHeight="true" spans="2:2">
      <c r="B1441" s="76"/>
    </row>
    <row r="1442" s="72" customFormat="true" customHeight="true" spans="2:2">
      <c r="B1442" s="76"/>
    </row>
    <row r="1443" s="72" customFormat="true" customHeight="true" spans="2:2">
      <c r="B1443" s="76"/>
    </row>
    <row r="1444" s="72" customFormat="true" customHeight="true" spans="2:2">
      <c r="B1444" s="76"/>
    </row>
    <row r="1445" s="72" customFormat="true" customHeight="true" spans="2:2">
      <c r="B1445" s="76"/>
    </row>
    <row r="1446" s="72" customFormat="true" customHeight="true" spans="2:2">
      <c r="B1446" s="76"/>
    </row>
    <row r="1447" s="72" customFormat="true" customHeight="true" spans="2:2">
      <c r="B1447" s="76"/>
    </row>
    <row r="1448" s="72" customFormat="true" customHeight="true" spans="2:2">
      <c r="B1448" s="76"/>
    </row>
    <row r="1449" s="72" customFormat="true" customHeight="true" spans="2:2">
      <c r="B1449" s="76"/>
    </row>
    <row r="1450" s="72" customFormat="true" customHeight="true" spans="2:2">
      <c r="B1450" s="76"/>
    </row>
    <row r="1451" s="72" customFormat="true" customHeight="true" spans="2:2">
      <c r="B1451" s="76"/>
    </row>
    <row r="1452" s="72" customFormat="true" customHeight="true" spans="2:2">
      <c r="B1452" s="76"/>
    </row>
    <row r="1453" s="72" customFormat="true" customHeight="true" spans="2:2">
      <c r="B1453" s="76"/>
    </row>
    <row r="1454" s="72" customFormat="true" customHeight="true" spans="2:2">
      <c r="B1454" s="76"/>
    </row>
    <row r="1455" s="72" customFormat="true" customHeight="true" spans="2:2">
      <c r="B1455" s="76"/>
    </row>
    <row r="1456" s="72" customFormat="true" customHeight="true" spans="2:2">
      <c r="B1456" s="76"/>
    </row>
    <row r="1457" s="72" customFormat="true" customHeight="true" spans="2:2">
      <c r="B1457" s="76"/>
    </row>
    <row r="1458" s="72" customFormat="true" customHeight="true" spans="2:2">
      <c r="B1458" s="76"/>
    </row>
    <row r="1459" s="72" customFormat="true" customHeight="true" spans="2:2">
      <c r="B1459" s="76"/>
    </row>
    <row r="1460" s="72" customFormat="true" customHeight="true" spans="2:2">
      <c r="B1460" s="76"/>
    </row>
    <row r="1461" s="72" customFormat="true" customHeight="true" spans="2:2">
      <c r="B1461" s="76"/>
    </row>
    <row r="1462" s="72" customFormat="true" customHeight="true" spans="2:2">
      <c r="B1462" s="76"/>
    </row>
    <row r="1463" s="72" customFormat="true" customHeight="true" spans="2:2">
      <c r="B1463" s="76"/>
    </row>
    <row r="1464" s="72" customFormat="true" customHeight="true" spans="2:2">
      <c r="B1464" s="76"/>
    </row>
    <row r="1465" s="72" customFormat="true" customHeight="true" spans="2:2">
      <c r="B1465" s="76"/>
    </row>
    <row r="1466" s="72" customFormat="true" customHeight="true" spans="2:2">
      <c r="B1466" s="76"/>
    </row>
    <row r="1467" s="72" customFormat="true" customHeight="true" spans="2:2">
      <c r="B1467" s="76"/>
    </row>
    <row r="1468" s="72" customFormat="true" customHeight="true" spans="2:2">
      <c r="B1468" s="76"/>
    </row>
    <row r="1469" s="72" customFormat="true" customHeight="true" spans="2:2">
      <c r="B1469" s="76"/>
    </row>
    <row r="1470" s="72" customFormat="true" customHeight="true" spans="2:2">
      <c r="B1470" s="76"/>
    </row>
    <row r="1471" s="72" customFormat="true" customHeight="true" spans="2:2">
      <c r="B1471" s="76"/>
    </row>
    <row r="1472" s="72" customFormat="true" customHeight="true" spans="2:2">
      <c r="B1472" s="76"/>
    </row>
    <row r="1473" s="72" customFormat="true" customHeight="true" spans="2:2">
      <c r="B1473" s="76"/>
    </row>
    <row r="1474" s="72" customFormat="true" customHeight="true" spans="2:2">
      <c r="B1474" s="76"/>
    </row>
    <row r="1475" s="72" customFormat="true" customHeight="true" spans="2:2">
      <c r="B1475" s="76"/>
    </row>
    <row r="1476" s="72" customFormat="true" customHeight="true" spans="2:2">
      <c r="B1476" s="76"/>
    </row>
    <row r="1477" s="72" customFormat="true" customHeight="true" spans="2:2">
      <c r="B1477" s="76"/>
    </row>
    <row r="1478" s="72" customFormat="true" customHeight="true" spans="2:2">
      <c r="B1478" s="76"/>
    </row>
    <row r="1479" s="72" customFormat="true" customHeight="true" spans="2:2">
      <c r="B1479" s="76"/>
    </row>
    <row r="1480" s="72" customFormat="true" customHeight="true" spans="2:2">
      <c r="B1480" s="76"/>
    </row>
    <row r="1481" s="72" customFormat="true" customHeight="true" spans="2:2">
      <c r="B1481" s="76"/>
    </row>
    <row r="1482" s="72" customFormat="true" customHeight="true" spans="2:2">
      <c r="B1482" s="76"/>
    </row>
    <row r="1483" s="72" customFormat="true" customHeight="true" spans="2:2">
      <c r="B1483" s="76"/>
    </row>
    <row r="1484" s="72" customFormat="true" customHeight="true" spans="2:2">
      <c r="B1484" s="76"/>
    </row>
    <row r="1485" s="72" customFormat="true" customHeight="true" spans="2:2">
      <c r="B1485" s="76"/>
    </row>
    <row r="1486" s="72" customFormat="true" customHeight="true" spans="2:2">
      <c r="B1486" s="76"/>
    </row>
    <row r="1487" s="72" customFormat="true" customHeight="true" spans="2:2">
      <c r="B1487" s="76"/>
    </row>
    <row r="1488" s="72" customFormat="true" customHeight="true" spans="2:2">
      <c r="B1488" s="76"/>
    </row>
    <row r="1489" s="72" customFormat="true" customHeight="true" spans="2:2">
      <c r="B1489" s="76"/>
    </row>
    <row r="1490" s="72" customFormat="true" customHeight="true" spans="2:2">
      <c r="B1490" s="76"/>
    </row>
    <row r="1491" s="72" customFormat="true" customHeight="true" spans="2:2">
      <c r="B1491" s="76"/>
    </row>
    <row r="1492" s="72" customFormat="true" customHeight="true" spans="2:2">
      <c r="B1492" s="76"/>
    </row>
    <row r="1493" s="72" customFormat="true" customHeight="true" spans="2:2">
      <c r="B1493" s="76"/>
    </row>
    <row r="1494" s="72" customFormat="true" customHeight="true" spans="2:2">
      <c r="B1494" s="76"/>
    </row>
    <row r="1495" s="72" customFormat="true" customHeight="true" spans="2:2">
      <c r="B1495" s="76"/>
    </row>
    <row r="1496" s="72" customFormat="true" customHeight="true" spans="2:2">
      <c r="B1496" s="76"/>
    </row>
    <row r="1497" s="72" customFormat="true" customHeight="true" spans="2:2">
      <c r="B1497" s="76"/>
    </row>
    <row r="1498" s="72" customFormat="true" customHeight="true" spans="2:2">
      <c r="B1498" s="76"/>
    </row>
    <row r="1499" s="72" customFormat="true" customHeight="true" spans="2:2">
      <c r="B1499" s="76"/>
    </row>
    <row r="1500" s="72" customFormat="true" customHeight="true" spans="2:2">
      <c r="B1500" s="76"/>
    </row>
    <row r="1501" s="72" customFormat="true" customHeight="true" spans="2:2">
      <c r="B1501" s="76"/>
    </row>
    <row r="1502" s="72" customFormat="true" customHeight="true" spans="2:2">
      <c r="B1502" s="76"/>
    </row>
    <row r="1503" s="72" customFormat="true" customHeight="true" spans="2:2">
      <c r="B1503" s="76"/>
    </row>
    <row r="1504" s="72" customFormat="true" customHeight="true" spans="2:2">
      <c r="B1504" s="76"/>
    </row>
    <row r="1505" s="72" customFormat="true" customHeight="true" spans="2:2">
      <c r="B1505" s="76"/>
    </row>
    <row r="1506" s="72" customFormat="true" customHeight="true" spans="2:2">
      <c r="B1506" s="76"/>
    </row>
    <row r="1507" s="72" customFormat="true" customHeight="true" spans="2:2">
      <c r="B1507" s="76"/>
    </row>
    <row r="1508" s="72" customFormat="true" customHeight="true" spans="2:2">
      <c r="B1508" s="76"/>
    </row>
    <row r="1509" s="72" customFormat="true" customHeight="true" spans="2:2">
      <c r="B1509" s="76"/>
    </row>
    <row r="1510" s="72" customFormat="true" customHeight="true" spans="2:2">
      <c r="B1510" s="76"/>
    </row>
    <row r="1511" s="72" customFormat="true" customHeight="true" spans="2:2">
      <c r="B1511" s="76"/>
    </row>
    <row r="1512" s="72" customFormat="true" customHeight="true" spans="2:2">
      <c r="B1512" s="76"/>
    </row>
    <row r="1513" s="72" customFormat="true" customHeight="true" spans="2:2">
      <c r="B1513" s="76"/>
    </row>
    <row r="1514" s="72" customFormat="true" customHeight="true" spans="2:2">
      <c r="B1514" s="76"/>
    </row>
    <row r="1515" s="72" customFormat="true" customHeight="true" spans="2:2">
      <c r="B1515" s="76"/>
    </row>
    <row r="1516" s="72" customFormat="true" customHeight="true" spans="2:2">
      <c r="B1516" s="76"/>
    </row>
    <row r="1517" s="72" customFormat="true" customHeight="true" spans="2:2">
      <c r="B1517" s="76"/>
    </row>
    <row r="1518" s="72" customFormat="true" customHeight="true" spans="2:2">
      <c r="B1518" s="76"/>
    </row>
    <row r="1519" s="72" customFormat="true" customHeight="true" spans="2:2">
      <c r="B1519" s="76"/>
    </row>
    <row r="1520" s="72" customFormat="true" customHeight="true" spans="2:2">
      <c r="B1520" s="76"/>
    </row>
    <row r="1521" s="72" customFormat="true" customHeight="true" spans="2:2">
      <c r="B1521" s="76"/>
    </row>
    <row r="1522" s="72" customFormat="true" customHeight="true" spans="2:2">
      <c r="B1522" s="76"/>
    </row>
    <row r="1523" s="72" customFormat="true" customHeight="true" spans="2:2">
      <c r="B1523" s="76"/>
    </row>
    <row r="1524" s="72" customFormat="true" customHeight="true" spans="2:2">
      <c r="B1524" s="76"/>
    </row>
    <row r="1525" s="72" customFormat="true" customHeight="true" spans="2:2">
      <c r="B1525" s="76"/>
    </row>
    <row r="1526" s="72" customFormat="true" customHeight="true" spans="2:2">
      <c r="B1526" s="76"/>
    </row>
    <row r="1527" s="72" customFormat="true" customHeight="true" spans="2:2">
      <c r="B1527" s="76"/>
    </row>
    <row r="1528" s="72" customFormat="true" customHeight="true" spans="2:2">
      <c r="B1528" s="76"/>
    </row>
    <row r="1529" s="72" customFormat="true" customHeight="true" spans="2:2">
      <c r="B1529" s="76"/>
    </row>
    <row r="1530" s="72" customFormat="true" customHeight="true" spans="2:2">
      <c r="B1530" s="76"/>
    </row>
    <row r="1531" s="72" customFormat="true" customHeight="true" spans="2:2">
      <c r="B1531" s="76"/>
    </row>
    <row r="1532" s="72" customFormat="true" customHeight="true" spans="2:2">
      <c r="B1532" s="76"/>
    </row>
    <row r="1533" s="72" customFormat="true" customHeight="true" spans="2:2">
      <c r="B1533" s="76"/>
    </row>
    <row r="1534" s="72" customFormat="true" customHeight="true" spans="2:2">
      <c r="B1534" s="76"/>
    </row>
    <row r="1535" s="72" customFormat="true" customHeight="true" spans="2:2">
      <c r="B1535" s="76"/>
    </row>
    <row r="1536" s="72" customFormat="true" customHeight="true" spans="2:2">
      <c r="B1536" s="76"/>
    </row>
    <row r="1537" s="72" customFormat="true" customHeight="true" spans="2:2">
      <c r="B1537" s="76"/>
    </row>
    <row r="1538" s="72" customFormat="true" customHeight="true" spans="2:2">
      <c r="B1538" s="76"/>
    </row>
    <row r="1539" s="72" customFormat="true" customHeight="true" spans="2:2">
      <c r="B1539" s="76"/>
    </row>
    <row r="1540" s="72" customFormat="true" customHeight="true" spans="2:2">
      <c r="B1540" s="76"/>
    </row>
    <row r="1541" s="72" customFormat="true" customHeight="true" spans="2:2">
      <c r="B1541" s="76"/>
    </row>
    <row r="1542" s="72" customFormat="true" customHeight="true" spans="2:2">
      <c r="B1542" s="76"/>
    </row>
    <row r="1543" s="72" customFormat="true" customHeight="true" spans="2:2">
      <c r="B1543" s="76"/>
    </row>
    <row r="1544" s="72" customFormat="true" customHeight="true" spans="2:2">
      <c r="B1544" s="76"/>
    </row>
    <row r="1545" s="72" customFormat="true" customHeight="true" spans="2:2">
      <c r="B1545" s="76"/>
    </row>
    <row r="1546" s="72" customFormat="true" customHeight="true" spans="2:2">
      <c r="B1546" s="76"/>
    </row>
    <row r="1547" s="72" customFormat="true" customHeight="true" spans="2:2">
      <c r="B1547" s="76"/>
    </row>
    <row r="1548" s="72" customFormat="true" customHeight="true" spans="2:2">
      <c r="B1548" s="76"/>
    </row>
    <row r="1549" s="72" customFormat="true" customHeight="true" spans="2:2">
      <c r="B1549" s="76"/>
    </row>
    <row r="1550" s="72" customFormat="true" customHeight="true" spans="2:2">
      <c r="B1550" s="76"/>
    </row>
    <row r="1551" s="72" customFormat="true" customHeight="true" spans="2:2">
      <c r="B1551" s="76"/>
    </row>
    <row r="1552" s="72" customFormat="true" customHeight="true" spans="2:2">
      <c r="B1552" s="76"/>
    </row>
    <row r="1553" s="72" customFormat="true" customHeight="true" spans="2:2">
      <c r="B1553" s="76"/>
    </row>
    <row r="1554" s="72" customFormat="true" customHeight="true" spans="2:2">
      <c r="B1554" s="76"/>
    </row>
    <row r="1555" s="72" customFormat="true" customHeight="true" spans="2:2">
      <c r="B1555" s="76"/>
    </row>
    <row r="1556" s="72" customFormat="true" customHeight="true" spans="2:2">
      <c r="B1556" s="76"/>
    </row>
    <row r="1557" s="72" customFormat="true" customHeight="true" spans="2:2">
      <c r="B1557" s="76"/>
    </row>
    <row r="1558" s="72" customFormat="true" customHeight="true" spans="2:2">
      <c r="B1558" s="76"/>
    </row>
    <row r="1559" s="72" customFormat="true" customHeight="true" spans="2:2">
      <c r="B1559" s="76"/>
    </row>
    <row r="1560" s="72" customFormat="true" customHeight="true" spans="2:2">
      <c r="B1560" s="76"/>
    </row>
    <row r="1561" s="72" customFormat="true" customHeight="true" spans="2:2">
      <c r="B1561" s="76"/>
    </row>
    <row r="1562" s="72" customFormat="true" customHeight="true" spans="2:2">
      <c r="B1562" s="76"/>
    </row>
    <row r="1563" s="72" customFormat="true" customHeight="true" spans="2:2">
      <c r="B1563" s="76"/>
    </row>
    <row r="1564" s="72" customFormat="true" customHeight="true" spans="2:2">
      <c r="B1564" s="76"/>
    </row>
    <row r="1565" s="72" customFormat="true" customHeight="true" spans="2:2">
      <c r="B1565" s="76"/>
    </row>
    <row r="1566" s="72" customFormat="true" customHeight="true" spans="2:2">
      <c r="B1566" s="76"/>
    </row>
    <row r="1567" s="72" customFormat="true" customHeight="true" spans="2:2">
      <c r="B1567" s="76"/>
    </row>
    <row r="1568" s="72" customFormat="true" customHeight="true" spans="2:2">
      <c r="B1568" s="76"/>
    </row>
    <row r="1569" s="72" customFormat="true" customHeight="true" spans="2:2">
      <c r="B1569" s="76"/>
    </row>
    <row r="1570" s="72" customFormat="true" customHeight="true" spans="2:2">
      <c r="B1570" s="76"/>
    </row>
    <row r="1571" s="72" customFormat="true" customHeight="true" spans="2:2">
      <c r="B1571" s="76"/>
    </row>
    <row r="1572" s="72" customFormat="true" customHeight="true" spans="2:2">
      <c r="B1572" s="76"/>
    </row>
    <row r="1573" s="72" customFormat="true" customHeight="true" spans="2:2">
      <c r="B1573" s="76"/>
    </row>
    <row r="1574" s="72" customFormat="true" customHeight="true" spans="2:2">
      <c r="B1574" s="76"/>
    </row>
    <row r="1575" s="72" customFormat="true" customHeight="true" spans="2:2">
      <c r="B1575" s="76"/>
    </row>
    <row r="1576" s="72" customFormat="true" customHeight="true" spans="2:2">
      <c r="B1576" s="76"/>
    </row>
    <row r="1577" s="72" customFormat="true" customHeight="true" spans="2:2">
      <c r="B1577" s="76"/>
    </row>
    <row r="1578" s="72" customFormat="true" customHeight="true" spans="2:2">
      <c r="B1578" s="76"/>
    </row>
    <row r="1579" s="72" customFormat="true" customHeight="true" spans="2:2">
      <c r="B1579" s="76"/>
    </row>
    <row r="1580" s="72" customFormat="true" customHeight="true" spans="2:2">
      <c r="B1580" s="76"/>
    </row>
    <row r="1581" s="72" customFormat="true" customHeight="true" spans="2:2">
      <c r="B1581" s="76"/>
    </row>
    <row r="1582" s="72" customFormat="true" customHeight="true" spans="2:2">
      <c r="B1582" s="76"/>
    </row>
    <row r="1583" s="72" customFormat="true" customHeight="true" spans="2:2">
      <c r="B1583" s="76"/>
    </row>
    <row r="1584" s="72" customFormat="true" customHeight="true" spans="2:2">
      <c r="B1584" s="76"/>
    </row>
    <row r="1585" s="72" customFormat="true" customHeight="true" spans="2:2">
      <c r="B1585" s="76"/>
    </row>
    <row r="1586" s="72" customFormat="true" customHeight="true" spans="2:2">
      <c r="B1586" s="76"/>
    </row>
    <row r="1587" s="72" customFormat="true" customHeight="true" spans="2:2">
      <c r="B1587" s="76"/>
    </row>
    <row r="1588" s="72" customFormat="true" customHeight="true" spans="2:2">
      <c r="B1588" s="76"/>
    </row>
    <row r="1589" s="72" customFormat="true" customHeight="true" spans="2:2">
      <c r="B1589" s="76"/>
    </row>
    <row r="1590" s="72" customFormat="true" customHeight="true" spans="2:2">
      <c r="B1590" s="76"/>
    </row>
    <row r="1591" s="72" customFormat="true" customHeight="true" spans="2:2">
      <c r="B1591" s="76"/>
    </row>
    <row r="1592" s="72" customFormat="true" customHeight="true" spans="2:2">
      <c r="B1592" s="76"/>
    </row>
    <row r="1593" s="72" customFormat="true" customHeight="true" spans="2:2">
      <c r="B1593" s="76"/>
    </row>
    <row r="1594" s="72" customFormat="true" customHeight="true" spans="2:2">
      <c r="B1594" s="76"/>
    </row>
    <row r="1595" s="72" customFormat="true" customHeight="true" spans="2:2">
      <c r="B1595" s="76"/>
    </row>
    <row r="1596" s="72" customFormat="true" customHeight="true" spans="2:2">
      <c r="B1596" s="76"/>
    </row>
    <row r="1597" s="72" customFormat="true" customHeight="true" spans="2:2">
      <c r="B1597" s="76"/>
    </row>
    <row r="1598" s="72" customFormat="true" customHeight="true" spans="2:2">
      <c r="B1598" s="76"/>
    </row>
    <row r="1599" s="72" customFormat="true" customHeight="true" spans="2:2">
      <c r="B1599" s="76"/>
    </row>
    <row r="1600" s="72" customFormat="true" customHeight="true" spans="2:2">
      <c r="B1600" s="76"/>
    </row>
    <row r="1601" s="72" customFormat="true" customHeight="true" spans="2:2">
      <c r="B1601" s="76"/>
    </row>
    <row r="1602" s="72" customFormat="true" customHeight="true" spans="2:2">
      <c r="B1602" s="76"/>
    </row>
    <row r="1603" s="72" customFormat="true" customHeight="true" spans="2:2">
      <c r="B1603" s="76"/>
    </row>
    <row r="1604" s="72" customFormat="true" customHeight="true" spans="2:2">
      <c r="B1604" s="76"/>
    </row>
    <row r="1605" s="72" customFormat="true" customHeight="true" spans="2:2">
      <c r="B1605" s="76"/>
    </row>
    <row r="1606" s="72" customFormat="true" customHeight="true" spans="2:2">
      <c r="B1606" s="76"/>
    </row>
    <row r="1607" s="72" customFormat="true" customHeight="true" spans="2:2">
      <c r="B1607" s="76"/>
    </row>
    <row r="1608" s="72" customFormat="true" customHeight="true" spans="2:2">
      <c r="B1608" s="76"/>
    </row>
    <row r="1609" s="72" customFormat="true" customHeight="true" spans="2:2">
      <c r="B1609" s="76"/>
    </row>
    <row r="1610" s="72" customFormat="true" customHeight="true" spans="2:2">
      <c r="B1610" s="76"/>
    </row>
    <row r="1611" s="72" customFormat="true" customHeight="true" spans="2:2">
      <c r="B1611" s="76"/>
    </row>
    <row r="1612" s="72" customFormat="true" customHeight="true" spans="2:2">
      <c r="B1612" s="76"/>
    </row>
    <row r="1613" s="72" customFormat="true" customHeight="true" spans="2:2">
      <c r="B1613" s="76"/>
    </row>
    <row r="1614" s="72" customFormat="true" customHeight="true" spans="2:2">
      <c r="B1614" s="76"/>
    </row>
    <row r="1615" s="72" customFormat="true" customHeight="true" spans="2:2">
      <c r="B1615" s="76"/>
    </row>
    <row r="1616" s="72" customFormat="true" customHeight="true" spans="2:2">
      <c r="B1616" s="76"/>
    </row>
    <row r="1617" s="72" customFormat="true" customHeight="true" spans="2:2">
      <c r="B1617" s="76"/>
    </row>
    <row r="1618" s="72" customFormat="true" customHeight="true" spans="2:2">
      <c r="B1618" s="76"/>
    </row>
    <row r="1619" s="72" customFormat="true" customHeight="true" spans="2:2">
      <c r="B1619" s="76"/>
    </row>
    <row r="1620" s="72" customFormat="true" customHeight="true" spans="2:2">
      <c r="B1620" s="76"/>
    </row>
    <row r="1621" s="72" customFormat="true" customHeight="true" spans="2:2">
      <c r="B1621" s="76"/>
    </row>
    <row r="1622" s="72" customFormat="true" customHeight="true" spans="2:2">
      <c r="B1622" s="76"/>
    </row>
    <row r="1623" s="72" customFormat="true" customHeight="true" spans="2:2">
      <c r="B1623" s="76"/>
    </row>
    <row r="1624" s="72" customFormat="true" customHeight="true" spans="2:2">
      <c r="B1624" s="76"/>
    </row>
    <row r="1625" s="72" customFormat="true" customHeight="true" spans="2:2">
      <c r="B1625" s="76"/>
    </row>
    <row r="1626" s="72" customFormat="true" customHeight="true" spans="2:2">
      <c r="B1626" s="76"/>
    </row>
    <row r="1627" s="72" customFormat="true" customHeight="true" spans="2:2">
      <c r="B1627" s="76"/>
    </row>
    <row r="1628" s="72" customFormat="true" customHeight="true" spans="2:2">
      <c r="B1628" s="76"/>
    </row>
    <row r="1629" s="72" customFormat="true" customHeight="true" spans="2:2">
      <c r="B1629" s="76"/>
    </row>
    <row r="1630" s="72" customFormat="true" customHeight="true" spans="2:2">
      <c r="B1630" s="76"/>
    </row>
    <row r="1631" s="72" customFormat="true" customHeight="true" spans="2:2">
      <c r="B1631" s="76"/>
    </row>
    <row r="1632" s="72" customFormat="true" customHeight="true" spans="2:2">
      <c r="B1632" s="76"/>
    </row>
    <row r="1633" s="72" customFormat="true" customHeight="true" spans="2:2">
      <c r="B1633" s="76"/>
    </row>
    <row r="1634" s="72" customFormat="true" customHeight="true" spans="2:2">
      <c r="B1634" s="76"/>
    </row>
    <row r="1635" s="72" customFormat="true" customHeight="true" spans="2:2">
      <c r="B1635" s="76"/>
    </row>
    <row r="1636" s="72" customFormat="true" customHeight="true" spans="2:2">
      <c r="B1636" s="76"/>
    </row>
    <row r="1637" s="72" customFormat="true" customHeight="true" spans="2:2">
      <c r="B1637" s="76"/>
    </row>
    <row r="1638" s="72" customFormat="true" customHeight="true" spans="2:2">
      <c r="B1638" s="76"/>
    </row>
    <row r="1639" s="72" customFormat="true" customHeight="true" spans="2:2">
      <c r="B1639" s="76"/>
    </row>
    <row r="1640" s="72" customFormat="true" customHeight="true" spans="2:2">
      <c r="B1640" s="76"/>
    </row>
    <row r="1641" s="72" customFormat="true" customHeight="true" spans="2:2">
      <c r="B1641" s="76"/>
    </row>
    <row r="1642" s="72" customFormat="true" customHeight="true" spans="2:2">
      <c r="B1642" s="76"/>
    </row>
    <row r="1643" s="72" customFormat="true" customHeight="true" spans="2:2">
      <c r="B1643" s="76"/>
    </row>
    <row r="1644" s="72" customFormat="true" customHeight="true" spans="2:2">
      <c r="B1644" s="76"/>
    </row>
    <row r="1645" s="72" customFormat="true" customHeight="true" spans="2:2">
      <c r="B1645" s="76"/>
    </row>
    <row r="1646" s="72" customFormat="true" customHeight="true" spans="2:2">
      <c r="B1646" s="76"/>
    </row>
    <row r="1647" s="72" customFormat="true" customHeight="true" spans="2:2">
      <c r="B1647" s="76"/>
    </row>
    <row r="1648" s="72" customFormat="true" customHeight="true" spans="2:2">
      <c r="B1648" s="76"/>
    </row>
    <row r="1649" s="72" customFormat="true" customHeight="true" spans="2:2">
      <c r="B1649" s="76"/>
    </row>
    <row r="1650" s="72" customFormat="true" customHeight="true" spans="2:2">
      <c r="B1650" s="76"/>
    </row>
    <row r="1651" s="72" customFormat="true" customHeight="true" spans="2:2">
      <c r="B1651" s="76"/>
    </row>
    <row r="1652" s="72" customFormat="true" customHeight="true" spans="2:2">
      <c r="B1652" s="76"/>
    </row>
    <row r="1653" s="72" customFormat="true" customHeight="true" spans="2:2">
      <c r="B1653" s="76"/>
    </row>
    <row r="1654" s="72" customFormat="true" customHeight="true" spans="2:2">
      <c r="B1654" s="76"/>
    </row>
    <row r="1655" s="72" customFormat="true" customHeight="true" spans="2:2">
      <c r="B1655" s="76"/>
    </row>
    <row r="1656" s="72" customFormat="true" customHeight="true" spans="2:2">
      <c r="B1656" s="76"/>
    </row>
    <row r="1657" s="72" customFormat="true" customHeight="true" spans="2:2">
      <c r="B1657" s="76"/>
    </row>
    <row r="1658" s="72" customFormat="true" customHeight="true" spans="2:2">
      <c r="B1658" s="76"/>
    </row>
    <row r="1659" s="72" customFormat="true" customHeight="true" spans="2:2">
      <c r="B1659" s="76"/>
    </row>
    <row r="1660" s="72" customFormat="true" customHeight="true" spans="2:2">
      <c r="B1660" s="76"/>
    </row>
    <row r="1661" s="72" customFormat="true" customHeight="true" spans="2:2">
      <c r="B1661" s="76"/>
    </row>
    <row r="1662" s="72" customFormat="true" customHeight="true" spans="2:2">
      <c r="B1662" s="76"/>
    </row>
    <row r="1663" s="72" customFormat="true" customHeight="true" spans="2:2">
      <c r="B1663" s="76"/>
    </row>
    <row r="1664" s="72" customFormat="true" customHeight="true" spans="2:2">
      <c r="B1664" s="76"/>
    </row>
    <row r="1665" s="72" customFormat="true" customHeight="true" spans="2:2">
      <c r="B1665" s="76"/>
    </row>
    <row r="1666" s="72" customFormat="true" customHeight="true" spans="2:2">
      <c r="B1666" s="76"/>
    </row>
    <row r="1667" s="72" customFormat="true" customHeight="true" spans="2:2">
      <c r="B1667" s="76"/>
    </row>
    <row r="1668" s="72" customFormat="true" customHeight="true" spans="2:2">
      <c r="B1668" s="76"/>
    </row>
    <row r="1669" s="72" customFormat="true" customHeight="true" spans="2:2">
      <c r="B1669" s="76"/>
    </row>
    <row r="1670" s="72" customFormat="true" customHeight="true" spans="2:2">
      <c r="B1670" s="76"/>
    </row>
    <row r="1671" s="72" customFormat="true" customHeight="true" spans="2:2">
      <c r="B1671" s="76"/>
    </row>
    <row r="1672" s="72" customFormat="true" customHeight="true" spans="2:2">
      <c r="B1672" s="76"/>
    </row>
    <row r="1673" s="72" customFormat="true" customHeight="true" spans="2:2">
      <c r="B1673" s="76"/>
    </row>
    <row r="1674" s="72" customFormat="true" customHeight="true" spans="2:2">
      <c r="B1674" s="76"/>
    </row>
    <row r="1675" s="72" customFormat="true" customHeight="true" spans="2:2">
      <c r="B1675" s="76"/>
    </row>
    <row r="1676" s="72" customFormat="true" customHeight="true" spans="2:2">
      <c r="B1676" s="76"/>
    </row>
    <row r="1677" s="72" customFormat="true" customHeight="true" spans="2:2">
      <c r="B1677" s="76"/>
    </row>
    <row r="1678" s="72" customFormat="true" customHeight="true" spans="2:2">
      <c r="B1678" s="76"/>
    </row>
    <row r="1679" s="72" customFormat="true" customHeight="true" spans="2:2">
      <c r="B1679" s="76"/>
    </row>
    <row r="1680" s="72" customFormat="true" customHeight="true" spans="2:2">
      <c r="B1680" s="76"/>
    </row>
    <row r="1681" s="72" customFormat="true" customHeight="true" spans="2:2">
      <c r="B1681" s="76"/>
    </row>
    <row r="1682" s="72" customFormat="true" customHeight="true" spans="2:2">
      <c r="B1682" s="76"/>
    </row>
    <row r="1683" s="72" customFormat="true" customHeight="true" spans="2:2">
      <c r="B1683" s="76"/>
    </row>
    <row r="1684" s="72" customFormat="true" customHeight="true" spans="2:2">
      <c r="B1684" s="76"/>
    </row>
    <row r="1685" s="72" customFormat="true" customHeight="true" spans="2:2">
      <c r="B1685" s="76"/>
    </row>
    <row r="1686" s="72" customFormat="true" customHeight="true" spans="2:2">
      <c r="B1686" s="76"/>
    </row>
    <row r="1687" s="72" customFormat="true" customHeight="true" spans="2:2">
      <c r="B1687" s="76"/>
    </row>
    <row r="1688" s="72" customFormat="true" customHeight="true" spans="2:2">
      <c r="B1688" s="76"/>
    </row>
    <row r="1689" s="72" customFormat="true" customHeight="true" spans="2:2">
      <c r="B1689" s="76"/>
    </row>
    <row r="1690" s="72" customFormat="true" customHeight="true" spans="2:2">
      <c r="B1690" s="76"/>
    </row>
    <row r="1691" s="72" customFormat="true" customHeight="true" spans="2:2">
      <c r="B1691" s="76"/>
    </row>
    <row r="1692" s="72" customFormat="true" customHeight="true" spans="2:2">
      <c r="B1692" s="76"/>
    </row>
    <row r="1693" s="72" customFormat="true" customHeight="true" spans="2:2">
      <c r="B1693" s="76"/>
    </row>
    <row r="1694" s="72" customFormat="true" customHeight="true" spans="2:2">
      <c r="B1694" s="76"/>
    </row>
    <row r="1695" s="72" customFormat="true" customHeight="true" spans="2:2">
      <c r="B1695" s="76"/>
    </row>
    <row r="1696" s="72" customFormat="true" customHeight="true" spans="2:2">
      <c r="B1696" s="76"/>
    </row>
    <row r="1697" s="72" customFormat="true" customHeight="true" spans="2:2">
      <c r="B1697" s="76"/>
    </row>
    <row r="1698" s="72" customFormat="true" customHeight="true" spans="2:2">
      <c r="B1698" s="76"/>
    </row>
    <row r="1699" s="72" customFormat="true" customHeight="true" spans="2:2">
      <c r="B1699" s="76"/>
    </row>
    <row r="1700" s="72" customFormat="true" customHeight="true" spans="2:2">
      <c r="B1700" s="76"/>
    </row>
    <row r="1701" s="72" customFormat="true" customHeight="true" spans="2:2">
      <c r="B1701" s="76"/>
    </row>
    <row r="1702" s="72" customFormat="true" customHeight="true" spans="2:2">
      <c r="B1702" s="76"/>
    </row>
    <row r="1703" s="72" customFormat="true" customHeight="true" spans="2:2">
      <c r="B1703" s="76"/>
    </row>
    <row r="1704" s="72" customFormat="true" customHeight="true" spans="2:2">
      <c r="B1704" s="76"/>
    </row>
    <row r="1705" s="72" customFormat="true" customHeight="true" spans="2:2">
      <c r="B1705" s="76"/>
    </row>
    <row r="1706" s="72" customFormat="true" customHeight="true" spans="2:2">
      <c r="B1706" s="76"/>
    </row>
    <row r="1707" s="72" customFormat="true" customHeight="true" spans="2:2">
      <c r="B1707" s="76"/>
    </row>
    <row r="1708" s="72" customFormat="true" customHeight="true" spans="2:2">
      <c r="B1708" s="76"/>
    </row>
    <row r="1709" s="72" customFormat="true" customHeight="true" spans="2:2">
      <c r="B1709" s="76"/>
    </row>
    <row r="1710" s="72" customFormat="true" customHeight="true" spans="2:2">
      <c r="B1710" s="76"/>
    </row>
    <row r="1711" s="72" customFormat="true" customHeight="true" spans="2:2">
      <c r="B1711" s="76"/>
    </row>
    <row r="1712" s="72" customFormat="true" customHeight="true" spans="2:2">
      <c r="B1712" s="76"/>
    </row>
    <row r="1713" s="72" customFormat="true" customHeight="true" spans="2:2">
      <c r="B1713" s="76"/>
    </row>
    <row r="1714" s="72" customFormat="true" customHeight="true" spans="2:2">
      <c r="B1714" s="76"/>
    </row>
    <row r="1715" s="72" customFormat="true" customHeight="true" spans="2:2">
      <c r="B1715" s="76"/>
    </row>
    <row r="1716" s="72" customFormat="true" customHeight="true" spans="2:2">
      <c r="B1716" s="76"/>
    </row>
    <row r="1717" s="72" customFormat="true" customHeight="true" spans="2:2">
      <c r="B1717" s="76"/>
    </row>
    <row r="1718" s="72" customFormat="true" customHeight="true" spans="2:2">
      <c r="B1718" s="76"/>
    </row>
    <row r="1719" s="72" customFormat="true" customHeight="true" spans="2:2">
      <c r="B1719" s="76"/>
    </row>
    <row r="1720" s="72" customFormat="true" customHeight="true" spans="2:2">
      <c r="B1720" s="76"/>
    </row>
    <row r="1721" s="72" customFormat="true" customHeight="true" spans="2:2">
      <c r="B1721" s="76"/>
    </row>
    <row r="1722" s="72" customFormat="true" customHeight="true" spans="2:2">
      <c r="B1722" s="76"/>
    </row>
    <row r="1723" s="72" customFormat="true" customHeight="true" spans="2:2">
      <c r="B1723" s="76"/>
    </row>
    <row r="1724" s="72" customFormat="true" customHeight="true" spans="2:2">
      <c r="B1724" s="76"/>
    </row>
    <row r="1725" s="72" customFormat="true" customHeight="true" spans="2:2">
      <c r="B1725" s="76"/>
    </row>
    <row r="1726" s="72" customFormat="true" customHeight="true" spans="2:2">
      <c r="B1726" s="76"/>
    </row>
    <row r="1727" s="72" customFormat="true" customHeight="true" spans="2:2">
      <c r="B1727" s="76"/>
    </row>
    <row r="1728" s="72" customFormat="true" customHeight="true" spans="2:2">
      <c r="B1728" s="76"/>
    </row>
    <row r="1729" s="72" customFormat="true" customHeight="true" spans="2:2">
      <c r="B1729" s="76"/>
    </row>
    <row r="1730" s="72" customFormat="true" customHeight="true" spans="2:2">
      <c r="B1730" s="76"/>
    </row>
    <row r="1731" s="72" customFormat="true" customHeight="true" spans="2:2">
      <c r="B1731" s="76"/>
    </row>
    <row r="1732" s="72" customFormat="true" customHeight="true" spans="2:2">
      <c r="B1732" s="76"/>
    </row>
    <row r="1733" s="72" customFormat="true" customHeight="true" spans="2:2">
      <c r="B1733" s="76"/>
    </row>
    <row r="1734" s="72" customFormat="true" customHeight="true" spans="2:2">
      <c r="B1734" s="76"/>
    </row>
    <row r="1735" s="72" customFormat="true" customHeight="true" spans="2:2">
      <c r="B1735" s="76"/>
    </row>
    <row r="1736" s="72" customFormat="true" customHeight="true" spans="2:2">
      <c r="B1736" s="76"/>
    </row>
    <row r="1737" s="72" customFormat="true" customHeight="true" spans="2:2">
      <c r="B1737" s="76"/>
    </row>
    <row r="1738" s="72" customFormat="true" customHeight="true" spans="2:2">
      <c r="B1738" s="76"/>
    </row>
    <row r="1739" s="72" customFormat="true" customHeight="true" spans="2:2">
      <c r="B1739" s="76"/>
    </row>
    <row r="1740" s="72" customFormat="true" customHeight="true" spans="2:2">
      <c r="B1740" s="76"/>
    </row>
    <row r="1741" s="72" customFormat="true" customHeight="true" spans="2:2">
      <c r="B1741" s="76"/>
    </row>
    <row r="1742" s="72" customFormat="true" customHeight="true" spans="2:2">
      <c r="B1742" s="76"/>
    </row>
    <row r="1743" s="72" customFormat="true" customHeight="true" spans="2:2">
      <c r="B1743" s="76"/>
    </row>
    <row r="1744" s="72" customFormat="true" customHeight="true" spans="2:2">
      <c r="B1744" s="76"/>
    </row>
    <row r="1745" s="72" customFormat="true" customHeight="true" spans="2:2">
      <c r="B1745" s="76"/>
    </row>
    <row r="1746" s="72" customFormat="true" customHeight="true" spans="2:2">
      <c r="B1746" s="76"/>
    </row>
    <row r="1747" s="72" customFormat="true" customHeight="true" spans="2:2">
      <c r="B1747" s="76"/>
    </row>
    <row r="1748" s="72" customFormat="true" customHeight="true" spans="2:2">
      <c r="B1748" s="76"/>
    </row>
    <row r="1749" s="72" customFormat="true" customHeight="true" spans="2:2">
      <c r="B1749" s="76"/>
    </row>
    <row r="1750" s="72" customFormat="true" customHeight="true" spans="2:2">
      <c r="B1750" s="76"/>
    </row>
    <row r="1751" s="72" customFormat="true" customHeight="true" spans="2:2">
      <c r="B1751" s="76"/>
    </row>
    <row r="1752" s="72" customFormat="true" customHeight="true" spans="2:2">
      <c r="B1752" s="76"/>
    </row>
    <row r="1753" s="72" customFormat="true" customHeight="true" spans="2:2">
      <c r="B1753" s="76"/>
    </row>
    <row r="1754" s="72" customFormat="true" customHeight="true" spans="2:2">
      <c r="B1754" s="76"/>
    </row>
    <row r="1755" s="72" customFormat="true" customHeight="true" spans="2:2">
      <c r="B1755" s="76"/>
    </row>
    <row r="1756" s="72" customFormat="true" customHeight="true" spans="2:2">
      <c r="B1756" s="76"/>
    </row>
    <row r="1757" s="72" customFormat="true" customHeight="true" spans="2:2">
      <c r="B1757" s="76"/>
    </row>
    <row r="1758" s="72" customFormat="true" customHeight="true" spans="2:2">
      <c r="B1758" s="76"/>
    </row>
    <row r="1759" s="72" customFormat="true" customHeight="true" spans="2:2">
      <c r="B1759" s="76"/>
    </row>
    <row r="1760" s="72" customFormat="true" customHeight="true" spans="2:2">
      <c r="B1760" s="76"/>
    </row>
    <row r="1761" s="72" customFormat="true" customHeight="true" spans="2:2">
      <c r="B1761" s="76"/>
    </row>
    <row r="1762" s="72" customFormat="true" customHeight="true" spans="2:2">
      <c r="B1762" s="76"/>
    </row>
    <row r="1763" s="72" customFormat="true" customHeight="true" spans="2:2">
      <c r="B1763" s="76"/>
    </row>
    <row r="1764" s="72" customFormat="true" customHeight="true" spans="2:2">
      <c r="B1764" s="76"/>
    </row>
    <row r="1765" s="72" customFormat="true" customHeight="true" spans="2:2">
      <c r="B1765" s="76"/>
    </row>
    <row r="1766" s="72" customFormat="true" customHeight="true" spans="2:2">
      <c r="B1766" s="76"/>
    </row>
    <row r="1767" s="72" customFormat="true" customHeight="true" spans="2:2">
      <c r="B1767" s="76"/>
    </row>
    <row r="1768" s="72" customFormat="true" customHeight="true" spans="2:2">
      <c r="B1768" s="76"/>
    </row>
    <row r="1769" s="72" customFormat="true" customHeight="true" spans="2:2">
      <c r="B1769" s="76"/>
    </row>
    <row r="1770" s="72" customFormat="true" customHeight="true" spans="2:2">
      <c r="B1770" s="76"/>
    </row>
    <row r="1771" s="72" customFormat="true" customHeight="true" spans="2:2">
      <c r="B1771" s="76"/>
    </row>
    <row r="1772" s="72" customFormat="true" customHeight="true" spans="2:2">
      <c r="B1772" s="76"/>
    </row>
    <row r="1773" s="72" customFormat="true" customHeight="true" spans="2:2">
      <c r="B1773" s="76"/>
    </row>
    <row r="1774" s="72" customFormat="true" customHeight="true" spans="2:2">
      <c r="B1774" s="76"/>
    </row>
    <row r="1775" s="72" customFormat="true" customHeight="true" spans="2:2">
      <c r="B1775" s="76"/>
    </row>
    <row r="1776" s="72" customFormat="true" customHeight="true" spans="2:2">
      <c r="B1776" s="76"/>
    </row>
    <row r="1777" s="72" customFormat="true" customHeight="true" spans="2:2">
      <c r="B1777" s="76"/>
    </row>
    <row r="1778" s="72" customFormat="true" customHeight="true" spans="2:2">
      <c r="B1778" s="76"/>
    </row>
    <row r="1779" s="72" customFormat="true" customHeight="true" spans="2:2">
      <c r="B1779" s="76"/>
    </row>
    <row r="1780" s="72" customFormat="true" customHeight="true" spans="2:2">
      <c r="B1780" s="76"/>
    </row>
    <row r="1781" s="72" customFormat="true" customHeight="true" spans="2:2">
      <c r="B1781" s="76"/>
    </row>
    <row r="1782" s="72" customFormat="true" customHeight="true" spans="2:2">
      <c r="B1782" s="76"/>
    </row>
    <row r="1783" s="72" customFormat="true" customHeight="true" spans="2:2">
      <c r="B1783" s="76"/>
    </row>
    <row r="1784" s="72" customFormat="true" customHeight="true" spans="2:2">
      <c r="B1784" s="76"/>
    </row>
    <row r="1785" s="72" customFormat="true" customHeight="true" spans="2:2">
      <c r="B1785" s="76"/>
    </row>
    <row r="1786" s="72" customFormat="true" customHeight="true" spans="2:2">
      <c r="B1786" s="76"/>
    </row>
    <row r="1787" s="72" customFormat="true" customHeight="true" spans="2:2">
      <c r="B1787" s="76"/>
    </row>
    <row r="1788" s="72" customFormat="true" customHeight="true" spans="2:2">
      <c r="B1788" s="76"/>
    </row>
    <row r="1789" s="72" customFormat="true" customHeight="true" spans="2:2">
      <c r="B1789" s="76"/>
    </row>
    <row r="1790" s="72" customFormat="true" customHeight="true" spans="2:2">
      <c r="B1790" s="76"/>
    </row>
    <row r="1791" s="72" customFormat="true" customHeight="true" spans="2:2">
      <c r="B1791" s="76"/>
    </row>
    <row r="1792" s="72" customFormat="true" customHeight="true" spans="2:2">
      <c r="B1792" s="76"/>
    </row>
    <row r="1793" s="72" customFormat="true" customHeight="true" spans="2:2">
      <c r="B1793" s="76"/>
    </row>
    <row r="1794" s="72" customFormat="true" customHeight="true" spans="2:2">
      <c r="B1794" s="76"/>
    </row>
    <row r="1795" s="72" customFormat="true" customHeight="true" spans="2:2">
      <c r="B1795" s="76"/>
    </row>
    <row r="1796" s="72" customFormat="true" customHeight="true" spans="2:2">
      <c r="B1796" s="76"/>
    </row>
    <row r="1797" s="72" customFormat="true" customHeight="true" spans="2:2">
      <c r="B1797" s="76"/>
    </row>
    <row r="1798" s="72" customFormat="true" customHeight="true" spans="2:2">
      <c r="B1798" s="76"/>
    </row>
    <row r="1799" s="72" customFormat="true" customHeight="true" spans="2:2">
      <c r="B1799" s="76"/>
    </row>
    <row r="1800" s="72" customFormat="true" customHeight="true" spans="2:2">
      <c r="B1800" s="76"/>
    </row>
    <row r="1801" s="72" customFormat="true" customHeight="true" spans="2:2">
      <c r="B1801" s="76"/>
    </row>
    <row r="1802" s="72" customFormat="true" customHeight="true" spans="2:2">
      <c r="B1802" s="76"/>
    </row>
    <row r="1803" s="72" customFormat="true" customHeight="true" spans="2:2">
      <c r="B1803" s="76"/>
    </row>
    <row r="1804" s="72" customFormat="true" customHeight="true" spans="2:2">
      <c r="B1804" s="76"/>
    </row>
    <row r="1805" s="72" customFormat="true" customHeight="true" spans="2:2">
      <c r="B1805" s="76"/>
    </row>
    <row r="1806" s="72" customFormat="true" customHeight="true" spans="2:2">
      <c r="B1806" s="76"/>
    </row>
    <row r="1807" s="72" customFormat="true" customHeight="true" spans="2:2">
      <c r="B1807" s="76"/>
    </row>
    <row r="1808" s="72" customFormat="true" customHeight="true" spans="2:2">
      <c r="B1808" s="76"/>
    </row>
    <row r="1809" s="72" customFormat="true" customHeight="true" spans="2:2">
      <c r="B1809" s="76"/>
    </row>
    <row r="1810" s="72" customFormat="true" customHeight="true" spans="2:2">
      <c r="B1810" s="76"/>
    </row>
    <row r="1811" s="72" customFormat="true" customHeight="true" spans="2:2">
      <c r="B1811" s="76"/>
    </row>
    <row r="1812" s="72" customFormat="true" customHeight="true" spans="2:2">
      <c r="B1812" s="76"/>
    </row>
    <row r="1813" s="72" customFormat="true" customHeight="true" spans="2:2">
      <c r="B1813" s="76"/>
    </row>
    <row r="1814" s="72" customFormat="true" customHeight="true" spans="2:2">
      <c r="B1814" s="76"/>
    </row>
    <row r="1815" s="72" customFormat="true" customHeight="true" spans="2:2">
      <c r="B1815" s="76"/>
    </row>
    <row r="1816" s="72" customFormat="true" customHeight="true" spans="2:2">
      <c r="B1816" s="76"/>
    </row>
    <row r="1817" s="72" customFormat="true" customHeight="true" spans="2:2">
      <c r="B1817" s="76"/>
    </row>
    <row r="1818" s="72" customFormat="true" customHeight="true" spans="2:2">
      <c r="B1818" s="76"/>
    </row>
    <row r="1819" s="72" customFormat="true" customHeight="true" spans="2:2">
      <c r="B1819" s="76"/>
    </row>
    <row r="1820" s="72" customFormat="true" customHeight="true" spans="2:2">
      <c r="B1820" s="76"/>
    </row>
    <row r="1821" s="72" customFormat="true" customHeight="true" spans="2:2">
      <c r="B1821" s="76"/>
    </row>
    <row r="1822" s="72" customFormat="true" customHeight="true" spans="2:2">
      <c r="B1822" s="76"/>
    </row>
    <row r="1823" s="72" customFormat="true" customHeight="true" spans="2:2">
      <c r="B1823" s="76"/>
    </row>
    <row r="1824" s="72" customFormat="true" customHeight="true" spans="2:2">
      <c r="B1824" s="76"/>
    </row>
    <row r="1825" s="72" customFormat="true" customHeight="true" spans="2:2">
      <c r="B1825" s="76"/>
    </row>
    <row r="1826" s="72" customFormat="true" customHeight="true" spans="2:2">
      <c r="B1826" s="76"/>
    </row>
    <row r="1827" s="72" customFormat="true" customHeight="true" spans="2:2">
      <c r="B1827" s="76"/>
    </row>
    <row r="1828" s="72" customFormat="true" customHeight="true" spans="2:2">
      <c r="B1828" s="76"/>
    </row>
    <row r="1829" s="72" customFormat="true" customHeight="true" spans="2:2">
      <c r="B1829" s="76"/>
    </row>
    <row r="1830" s="72" customFormat="true" customHeight="true" spans="2:2">
      <c r="B1830" s="76"/>
    </row>
    <row r="1831" s="72" customFormat="true" customHeight="true" spans="2:2">
      <c r="B1831" s="76"/>
    </row>
    <row r="1832" s="72" customFormat="true" customHeight="true" spans="2:2">
      <c r="B1832" s="76"/>
    </row>
    <row r="1833" s="72" customFormat="true" customHeight="true" spans="2:2">
      <c r="B1833" s="76"/>
    </row>
    <row r="1834" s="72" customFormat="true" customHeight="true" spans="2:2">
      <c r="B1834" s="76"/>
    </row>
    <row r="1835" s="72" customFormat="true" customHeight="true" spans="2:2">
      <c r="B1835" s="76"/>
    </row>
    <row r="1836" s="72" customFormat="true" customHeight="true" spans="2:2">
      <c r="B1836" s="76"/>
    </row>
    <row r="1837" s="72" customFormat="true" customHeight="true" spans="2:2">
      <c r="B1837" s="76"/>
    </row>
    <row r="1838" s="72" customFormat="true" customHeight="true" spans="2:2">
      <c r="B1838" s="76"/>
    </row>
    <row r="1839" s="72" customFormat="true" customHeight="true" spans="2:2">
      <c r="B1839" s="76"/>
    </row>
    <row r="1840" s="72" customFormat="true" customHeight="true" spans="2:2">
      <c r="B1840" s="76"/>
    </row>
    <row r="1841" s="72" customFormat="true" customHeight="true" spans="2:2">
      <c r="B1841" s="76"/>
    </row>
    <row r="1842" s="72" customFormat="true" customHeight="true" spans="2:2">
      <c r="B1842" s="76"/>
    </row>
    <row r="1843" s="72" customFormat="true" customHeight="true" spans="2:2">
      <c r="B1843" s="76"/>
    </row>
    <row r="1844" s="72" customFormat="true" customHeight="true" spans="2:2">
      <c r="B1844" s="76"/>
    </row>
    <row r="1845" s="72" customFormat="true" customHeight="true" spans="2:2">
      <c r="B1845" s="76"/>
    </row>
    <row r="1846" s="72" customFormat="true" customHeight="true" spans="2:2">
      <c r="B1846" s="76"/>
    </row>
    <row r="1847" s="72" customFormat="true" customHeight="true" spans="2:2">
      <c r="B1847" s="76"/>
    </row>
    <row r="1848" s="72" customFormat="true" customHeight="true" spans="2:2">
      <c r="B1848" s="76"/>
    </row>
    <row r="1849" s="72" customFormat="true" customHeight="true" spans="2:2">
      <c r="B1849" s="76"/>
    </row>
    <row r="1850" s="72" customFormat="true" customHeight="true" spans="2:2">
      <c r="B1850" s="76"/>
    </row>
    <row r="1851" s="72" customFormat="true" customHeight="true" spans="2:2">
      <c r="B1851" s="76"/>
    </row>
    <row r="1852" s="72" customFormat="true" customHeight="true" spans="2:2">
      <c r="B1852" s="76"/>
    </row>
    <row r="1853" s="72" customFormat="true" customHeight="true" spans="2:2">
      <c r="B1853" s="76"/>
    </row>
    <row r="1854" s="72" customFormat="true" customHeight="true" spans="2:2">
      <c r="B1854" s="76"/>
    </row>
    <row r="1855" s="72" customFormat="true" customHeight="true" spans="2:2">
      <c r="B1855" s="76"/>
    </row>
    <row r="1856" s="72" customFormat="true" customHeight="true" spans="2:2">
      <c r="B1856" s="76"/>
    </row>
    <row r="1857" s="72" customFormat="true" customHeight="true" spans="2:2">
      <c r="B1857" s="76"/>
    </row>
    <row r="1858" s="72" customFormat="true" customHeight="true" spans="2:2">
      <c r="B1858" s="76"/>
    </row>
    <row r="1859" s="72" customFormat="true" customHeight="true" spans="2:2">
      <c r="B1859" s="76"/>
    </row>
    <row r="1860" s="72" customFormat="true" customHeight="true" spans="2:2">
      <c r="B1860" s="76"/>
    </row>
    <row r="1861" s="72" customFormat="true" customHeight="true" spans="2:2">
      <c r="B1861" s="76"/>
    </row>
    <row r="1862" s="72" customFormat="true" customHeight="true" spans="2:2">
      <c r="B1862" s="76"/>
    </row>
    <row r="1863" s="72" customFormat="true" customHeight="true" spans="2:2">
      <c r="B1863" s="76"/>
    </row>
    <row r="1864" s="72" customFormat="true" customHeight="true" spans="2:2">
      <c r="B1864" s="76"/>
    </row>
    <row r="1865" s="72" customFormat="true" customHeight="true" spans="2:2">
      <c r="B1865" s="76"/>
    </row>
    <row r="1866" s="72" customFormat="true" customHeight="true" spans="2:2">
      <c r="B1866" s="76"/>
    </row>
    <row r="1867" s="72" customFormat="true" customHeight="true" spans="2:2">
      <c r="B1867" s="76"/>
    </row>
    <row r="1868" s="72" customFormat="true" customHeight="true" spans="2:2">
      <c r="B1868" s="76"/>
    </row>
    <row r="1869" s="72" customFormat="true" customHeight="true" spans="2:2">
      <c r="B1869" s="76"/>
    </row>
    <row r="1870" s="72" customFormat="true" customHeight="true" spans="2:2">
      <c r="B1870" s="76"/>
    </row>
    <row r="1871" s="72" customFormat="true" customHeight="true" spans="2:2">
      <c r="B1871" s="76"/>
    </row>
    <row r="1872" s="72" customFormat="true" customHeight="true" spans="2:2">
      <c r="B1872" s="76"/>
    </row>
    <row r="1873" s="72" customFormat="true" customHeight="true" spans="2:2">
      <c r="B1873" s="76"/>
    </row>
    <row r="1874" s="72" customFormat="true" customHeight="true" spans="2:2">
      <c r="B1874" s="76"/>
    </row>
    <row r="1875" s="72" customFormat="true" customHeight="true" spans="2:2">
      <c r="B1875" s="76"/>
    </row>
    <row r="1876" s="72" customFormat="true" customHeight="true" spans="2:2">
      <c r="B1876" s="76"/>
    </row>
    <row r="1877" s="72" customFormat="true" customHeight="true" spans="2:2">
      <c r="B1877" s="76"/>
    </row>
    <row r="1878" s="72" customFormat="true" customHeight="true" spans="2:2">
      <c r="B1878" s="76"/>
    </row>
    <row r="1879" s="72" customFormat="true" customHeight="true" spans="2:2">
      <c r="B1879" s="76"/>
    </row>
    <row r="1880" s="72" customFormat="true" customHeight="true" spans="2:2">
      <c r="B1880" s="76"/>
    </row>
    <row r="1881" s="72" customFormat="true" customHeight="true" spans="2:2">
      <c r="B1881" s="76"/>
    </row>
    <row r="1882" s="72" customFormat="true" customHeight="true" spans="2:2">
      <c r="B1882" s="76"/>
    </row>
    <row r="1883" s="72" customFormat="true" customHeight="true" spans="2:2">
      <c r="B1883" s="76"/>
    </row>
    <row r="1884" s="72" customFormat="true" customHeight="true" spans="2:2">
      <c r="B1884" s="76"/>
    </row>
    <row r="1885" s="72" customFormat="true" customHeight="true" spans="2:2">
      <c r="B1885" s="76"/>
    </row>
    <row r="1886" s="72" customFormat="true" customHeight="true" spans="2:2">
      <c r="B1886" s="76"/>
    </row>
    <row r="1887" s="72" customFormat="true" customHeight="true" spans="2:2">
      <c r="B1887" s="76"/>
    </row>
    <row r="1888" s="72" customFormat="true" customHeight="true" spans="2:2">
      <c r="B1888" s="76"/>
    </row>
    <row r="1889" s="72" customFormat="true" customHeight="true" spans="2:2">
      <c r="B1889" s="76"/>
    </row>
    <row r="1890" s="72" customFormat="true" customHeight="true" spans="2:2">
      <c r="B1890" s="76"/>
    </row>
    <row r="1891" s="72" customFormat="true" customHeight="true" spans="2:2">
      <c r="B1891" s="76"/>
    </row>
    <row r="1892" s="72" customFormat="true" customHeight="true" spans="2:2">
      <c r="B1892" s="76"/>
    </row>
    <row r="1893" s="72" customFormat="true" customHeight="true" spans="2:2">
      <c r="B1893" s="76"/>
    </row>
    <row r="1894" s="72" customFormat="true" customHeight="true" spans="2:2">
      <c r="B1894" s="76"/>
    </row>
    <row r="1895" s="72" customFormat="true" customHeight="true" spans="2:2">
      <c r="B1895" s="76"/>
    </row>
    <row r="1896" s="72" customFormat="true" customHeight="true" spans="2:2">
      <c r="B1896" s="76"/>
    </row>
    <row r="1897" s="72" customFormat="true" customHeight="true" spans="2:2">
      <c r="B1897" s="76"/>
    </row>
    <row r="1898" s="72" customFormat="true" customHeight="true" spans="2:2">
      <c r="B1898" s="76"/>
    </row>
    <row r="1899" s="72" customFormat="true" customHeight="true" spans="2:2">
      <c r="B1899" s="76"/>
    </row>
    <row r="1900" s="72" customFormat="true" customHeight="true" spans="2:2">
      <c r="B1900" s="76"/>
    </row>
    <row r="1901" s="72" customFormat="true" customHeight="true" spans="2:2">
      <c r="B1901" s="76"/>
    </row>
    <row r="1902" s="72" customFormat="true" customHeight="true" spans="2:2">
      <c r="B1902" s="76"/>
    </row>
    <row r="1903" s="72" customFormat="true" customHeight="true" spans="2:2">
      <c r="B1903" s="76"/>
    </row>
    <row r="1904" s="72" customFormat="true" customHeight="true" spans="2:2">
      <c r="B1904" s="76"/>
    </row>
    <row r="1905" s="72" customFormat="true" customHeight="true" spans="2:2">
      <c r="B1905" s="76"/>
    </row>
    <row r="1906" s="72" customFormat="true" customHeight="true" spans="2:2">
      <c r="B1906" s="76"/>
    </row>
    <row r="1907" s="72" customFormat="true" customHeight="true" spans="2:2">
      <c r="B1907" s="76"/>
    </row>
    <row r="1908" s="72" customFormat="true" customHeight="true" spans="2:2">
      <c r="B1908" s="76"/>
    </row>
    <row r="1909" s="72" customFormat="true" customHeight="true" spans="2:2">
      <c r="B1909" s="76"/>
    </row>
    <row r="1910" s="72" customFormat="true" customHeight="true" spans="2:2">
      <c r="B1910" s="76"/>
    </row>
    <row r="1911" s="72" customFormat="true" customHeight="true" spans="2:2">
      <c r="B1911" s="76"/>
    </row>
    <row r="1912" s="72" customFormat="true" customHeight="true" spans="2:2">
      <c r="B1912" s="76"/>
    </row>
    <row r="1913" s="72" customFormat="true" customHeight="true" spans="2:2">
      <c r="B1913" s="76"/>
    </row>
    <row r="1914" s="72" customFormat="true" customHeight="true" spans="2:2">
      <c r="B1914" s="76"/>
    </row>
    <row r="1915" s="72" customFormat="true" customHeight="true" spans="2:2">
      <c r="B1915" s="76"/>
    </row>
    <row r="1916" s="72" customFormat="true" customHeight="true" spans="2:2">
      <c r="B1916" s="76"/>
    </row>
    <row r="1917" s="72" customFormat="true" customHeight="true" spans="2:2">
      <c r="B1917" s="76"/>
    </row>
    <row r="1918" s="72" customFormat="true" customHeight="true" spans="2:2">
      <c r="B1918" s="76"/>
    </row>
    <row r="1919" s="72" customFormat="true" customHeight="true" spans="2:2">
      <c r="B1919" s="76"/>
    </row>
    <row r="1920" s="72" customFormat="true" customHeight="true" spans="2:2">
      <c r="B1920" s="76"/>
    </row>
    <row r="1921" s="72" customFormat="true" customHeight="true" spans="2:2">
      <c r="B1921" s="76"/>
    </row>
    <row r="1922" s="72" customFormat="true" customHeight="true" spans="2:2">
      <c r="B1922" s="76"/>
    </row>
    <row r="1923" s="72" customFormat="true" customHeight="true" spans="2:2">
      <c r="B1923" s="76"/>
    </row>
    <row r="1924" s="72" customFormat="true" customHeight="true" spans="2:2">
      <c r="B1924" s="76"/>
    </row>
    <row r="1925" s="72" customFormat="true" customHeight="true" spans="2:2">
      <c r="B1925" s="76"/>
    </row>
    <row r="1926" s="72" customFormat="true" customHeight="true" spans="2:2">
      <c r="B1926" s="76"/>
    </row>
    <row r="1927" s="72" customFormat="true" customHeight="true" spans="2:2">
      <c r="B1927" s="76"/>
    </row>
    <row r="1928" s="72" customFormat="true" customHeight="true" spans="2:2">
      <c r="B1928" s="76"/>
    </row>
    <row r="1929" s="72" customFormat="true" customHeight="true" spans="2:2">
      <c r="B1929" s="76"/>
    </row>
    <row r="1930" s="72" customFormat="true" customHeight="true" spans="2:2">
      <c r="B1930" s="76"/>
    </row>
    <row r="1931" s="72" customFormat="true" customHeight="true" spans="2:2">
      <c r="B1931" s="76"/>
    </row>
    <row r="1932" s="72" customFormat="true" customHeight="true" spans="2:2">
      <c r="B1932" s="76"/>
    </row>
    <row r="1933" s="72" customFormat="true" customHeight="true" spans="2:2">
      <c r="B1933" s="76"/>
    </row>
    <row r="1934" s="72" customFormat="true" customHeight="true" spans="2:2">
      <c r="B1934" s="76"/>
    </row>
    <row r="1935" s="72" customFormat="true" customHeight="true" spans="2:2">
      <c r="B1935" s="76"/>
    </row>
    <row r="1936" s="72" customFormat="true" customHeight="true" spans="2:2">
      <c r="B1936" s="76"/>
    </row>
    <row r="1937" s="72" customFormat="true" customHeight="true" spans="2:2">
      <c r="B1937" s="76"/>
    </row>
    <row r="1938" s="72" customFormat="true" customHeight="true" spans="2:2">
      <c r="B1938" s="76"/>
    </row>
    <row r="1939" s="72" customFormat="true" customHeight="true" spans="2:2">
      <c r="B1939" s="76"/>
    </row>
    <row r="1940" s="72" customFormat="true" customHeight="true" spans="2:2">
      <c r="B1940" s="76"/>
    </row>
    <row r="1941" s="72" customFormat="true" customHeight="true" spans="2:2">
      <c r="B1941" s="76"/>
    </row>
    <row r="1942" s="72" customFormat="true" customHeight="true" spans="2:2">
      <c r="B1942" s="76"/>
    </row>
    <row r="1943" s="72" customFormat="true" customHeight="true" spans="2:2">
      <c r="B1943" s="76"/>
    </row>
    <row r="1944" s="72" customFormat="true" customHeight="true" spans="2:2">
      <c r="B1944" s="76"/>
    </row>
    <row r="1945" s="72" customFormat="true" customHeight="true" spans="2:2">
      <c r="B1945" s="76"/>
    </row>
    <row r="1946" s="72" customFormat="true" customHeight="true" spans="2:2">
      <c r="B1946" s="76"/>
    </row>
    <row r="1947" s="72" customFormat="true" customHeight="true" spans="2:2">
      <c r="B1947" s="76"/>
    </row>
    <row r="1948" s="72" customFormat="true" customHeight="true" spans="2:2">
      <c r="B1948" s="76"/>
    </row>
    <row r="1949" s="72" customFormat="true" customHeight="true" spans="2:2">
      <c r="B1949" s="76"/>
    </row>
    <row r="1950" s="72" customFormat="true" customHeight="true" spans="2:2">
      <c r="B1950" s="76"/>
    </row>
    <row r="1951" s="72" customFormat="true" customHeight="true" spans="2:2">
      <c r="B1951" s="76"/>
    </row>
    <row r="1952" s="72" customFormat="true" customHeight="true" spans="2:2">
      <c r="B1952" s="76"/>
    </row>
    <row r="1953" s="72" customFormat="true" customHeight="true" spans="2:2">
      <c r="B1953" s="76"/>
    </row>
    <row r="1954" s="72" customFormat="true" customHeight="true" spans="2:2">
      <c r="B1954" s="76"/>
    </row>
    <row r="1955" s="72" customFormat="true" customHeight="true" spans="2:2">
      <c r="B1955" s="76"/>
    </row>
    <row r="1956" s="72" customFormat="true" customHeight="true" spans="2:2">
      <c r="B1956" s="76"/>
    </row>
    <row r="1957" s="72" customFormat="true" customHeight="true" spans="2:2">
      <c r="B1957" s="76"/>
    </row>
    <row r="1958" s="72" customFormat="true" customHeight="true" spans="2:2">
      <c r="B1958" s="76"/>
    </row>
    <row r="1959" s="72" customFormat="true" customHeight="true" spans="2:2">
      <c r="B1959" s="76"/>
    </row>
    <row r="1960" s="72" customFormat="true" customHeight="true" spans="2:2">
      <c r="B1960" s="76"/>
    </row>
    <row r="1961" s="72" customFormat="true" customHeight="true" spans="2:2">
      <c r="B1961" s="76"/>
    </row>
    <row r="1962" s="72" customFormat="true" customHeight="true" spans="2:2">
      <c r="B1962" s="76"/>
    </row>
    <row r="1963" s="72" customFormat="true" customHeight="true" spans="2:2">
      <c r="B1963" s="76"/>
    </row>
    <row r="1964" s="72" customFormat="true" customHeight="true" spans="2:2">
      <c r="B1964" s="76"/>
    </row>
    <row r="1965" s="72" customFormat="true" customHeight="true" spans="2:2">
      <c r="B1965" s="76"/>
    </row>
    <row r="1966" s="72" customFormat="true" customHeight="true" spans="2:2">
      <c r="B1966" s="76"/>
    </row>
    <row r="1967" s="72" customFormat="true" customHeight="true" spans="2:2">
      <c r="B1967" s="76"/>
    </row>
    <row r="1968" s="72" customFormat="true" customHeight="true" spans="2:2">
      <c r="B1968" s="76"/>
    </row>
    <row r="1969" s="72" customFormat="true" customHeight="true" spans="2:2">
      <c r="B1969" s="76"/>
    </row>
    <row r="1970" s="72" customFormat="true" customHeight="true" spans="2:2">
      <c r="B1970" s="76"/>
    </row>
    <row r="1971" s="72" customFormat="true" customHeight="true" spans="2:2">
      <c r="B1971" s="76"/>
    </row>
    <row r="1972" s="72" customFormat="true" customHeight="true" spans="2:2">
      <c r="B1972" s="76"/>
    </row>
    <row r="1973" s="72" customFormat="true" customHeight="true" spans="2:2">
      <c r="B1973" s="76"/>
    </row>
    <row r="1974" s="72" customFormat="true" customHeight="true" spans="2:2">
      <c r="B1974" s="76"/>
    </row>
    <row r="1975" s="72" customFormat="true" customHeight="true" spans="2:2">
      <c r="B1975" s="76"/>
    </row>
    <row r="1976" s="72" customFormat="true" customHeight="true" spans="2:2">
      <c r="B1976" s="76"/>
    </row>
    <row r="1977" s="72" customFormat="true" customHeight="true" spans="2:2">
      <c r="B1977" s="76"/>
    </row>
    <row r="1978" s="72" customFormat="true" customHeight="true" spans="2:2">
      <c r="B1978" s="76"/>
    </row>
    <row r="1979" s="72" customFormat="true" customHeight="true" spans="2:2">
      <c r="B1979" s="76"/>
    </row>
    <row r="1980" s="72" customFormat="true" customHeight="true" spans="2:2">
      <c r="B1980" s="76"/>
    </row>
    <row r="1981" s="72" customFormat="true" customHeight="true" spans="2:2">
      <c r="B1981" s="76"/>
    </row>
    <row r="1982" s="72" customFormat="true" customHeight="true" spans="2:2">
      <c r="B1982" s="76"/>
    </row>
    <row r="1983" s="72" customFormat="true" customHeight="true" spans="2:2">
      <c r="B1983" s="76"/>
    </row>
    <row r="1984" s="72" customFormat="true" customHeight="true" spans="2:2">
      <c r="B1984" s="76"/>
    </row>
    <row r="1985" s="72" customFormat="true" customHeight="true" spans="2:2">
      <c r="B1985" s="76"/>
    </row>
    <row r="1986" s="72" customFormat="true" customHeight="true" spans="2:2">
      <c r="B1986" s="76"/>
    </row>
    <row r="1987" s="72" customFormat="true" customHeight="true" spans="2:2">
      <c r="B1987" s="76"/>
    </row>
    <row r="1988" s="72" customFormat="true" customHeight="true" spans="2:2">
      <c r="B1988" s="76"/>
    </row>
    <row r="1989" s="72" customFormat="true" customHeight="true" spans="2:2">
      <c r="B1989" s="76"/>
    </row>
    <row r="1990" s="72" customFormat="true" customHeight="true" spans="2:2">
      <c r="B1990" s="76"/>
    </row>
    <row r="1991" s="72" customFormat="true" customHeight="true" spans="2:2">
      <c r="B1991" s="76"/>
    </row>
    <row r="1992" s="72" customFormat="true" customHeight="true" spans="2:2">
      <c r="B1992" s="76"/>
    </row>
    <row r="1993" s="72" customFormat="true" customHeight="true" spans="2:2">
      <c r="B1993" s="76"/>
    </row>
    <row r="1994" s="72" customFormat="true" customHeight="true" spans="2:2">
      <c r="B1994" s="76"/>
    </row>
    <row r="1995" s="72" customFormat="true" customHeight="true" spans="2:2">
      <c r="B1995" s="76"/>
    </row>
    <row r="1996" s="72" customFormat="true" customHeight="true" spans="2:2">
      <c r="B1996" s="76"/>
    </row>
    <row r="1997" s="72" customFormat="true" customHeight="true" spans="2:2">
      <c r="B1997" s="76"/>
    </row>
    <row r="1998" s="72" customFormat="true" customHeight="true" spans="2:2">
      <c r="B1998" s="76"/>
    </row>
    <row r="1999" s="72" customFormat="true" customHeight="true" spans="2:2">
      <c r="B1999" s="76"/>
    </row>
    <row r="2000" s="72" customFormat="true" customHeight="true" spans="2:2">
      <c r="B2000" s="76"/>
    </row>
    <row r="2001" s="72" customFormat="true" customHeight="true" spans="2:2">
      <c r="B2001" s="76"/>
    </row>
    <row r="2002" s="72" customFormat="true" customHeight="true" spans="2:2">
      <c r="B2002" s="76"/>
    </row>
    <row r="2003" s="72" customFormat="true" customHeight="true" spans="2:2">
      <c r="B2003" s="76"/>
    </row>
    <row r="2004" s="72" customFormat="true" customHeight="true" spans="2:2">
      <c r="B2004" s="76"/>
    </row>
    <row r="2005" s="72" customFormat="true" customHeight="true" spans="2:2">
      <c r="B2005" s="76"/>
    </row>
    <row r="2006" s="72" customFormat="true" customHeight="true" spans="2:2">
      <c r="B2006" s="76"/>
    </row>
    <row r="2007" s="72" customFormat="true" customHeight="true" spans="2:2">
      <c r="B2007" s="76"/>
    </row>
    <row r="2008" s="72" customFormat="true" customHeight="true" spans="2:2">
      <c r="B2008" s="76"/>
    </row>
    <row r="2009" s="72" customFormat="true" customHeight="true" spans="2:2">
      <c r="B2009" s="76"/>
    </row>
    <row r="2010" s="72" customFormat="true" customHeight="true" spans="2:2">
      <c r="B2010" s="76"/>
    </row>
    <row r="2011" s="72" customFormat="true" customHeight="true" spans="2:2">
      <c r="B2011" s="76"/>
    </row>
    <row r="2012" s="72" customFormat="true" customHeight="true" spans="2:2">
      <c r="B2012" s="76"/>
    </row>
    <row r="2013" s="72" customFormat="true" customHeight="true" spans="2:2">
      <c r="B2013" s="76"/>
    </row>
    <row r="2014" s="72" customFormat="true" customHeight="true" spans="2:2">
      <c r="B2014" s="76"/>
    </row>
    <row r="2015" s="72" customFormat="true" customHeight="true" spans="2:2">
      <c r="B2015" s="76"/>
    </row>
    <row r="2016" s="72" customFormat="true" customHeight="true" spans="2:2">
      <c r="B2016" s="76"/>
    </row>
    <row r="2017" s="72" customFormat="true" customHeight="true" spans="2:2">
      <c r="B2017" s="76"/>
    </row>
    <row r="2018" s="72" customFormat="true" customHeight="true" spans="2:2">
      <c r="B2018" s="76"/>
    </row>
    <row r="2019" s="72" customFormat="true" customHeight="true" spans="2:2">
      <c r="B2019" s="76"/>
    </row>
    <row r="2020" s="72" customFormat="true" customHeight="true" spans="2:2">
      <c r="B2020" s="76"/>
    </row>
    <row r="2021" s="72" customFormat="true" customHeight="true" spans="2:2">
      <c r="B2021" s="76"/>
    </row>
    <row r="2022" s="72" customFormat="true" customHeight="true" spans="2:2">
      <c r="B2022" s="76"/>
    </row>
    <row r="2023" s="72" customFormat="true" customHeight="true" spans="2:2">
      <c r="B2023" s="76"/>
    </row>
    <row r="2024" s="72" customFormat="true" customHeight="true" spans="2:2">
      <c r="B2024" s="76"/>
    </row>
    <row r="2025" s="72" customFormat="true" customHeight="true" spans="2:2">
      <c r="B2025" s="76"/>
    </row>
    <row r="2026" s="72" customFormat="true" customHeight="true" spans="2:2">
      <c r="B2026" s="76"/>
    </row>
    <row r="2027" s="72" customFormat="true" customHeight="true" spans="2:2">
      <c r="B2027" s="76"/>
    </row>
    <row r="2028" s="72" customFormat="true" customHeight="true" spans="2:2">
      <c r="B2028" s="76"/>
    </row>
    <row r="2029" s="72" customFormat="true" customHeight="true" spans="2:2">
      <c r="B2029" s="76"/>
    </row>
    <row r="2030" s="72" customFormat="true" customHeight="true" spans="2:2">
      <c r="B2030" s="76"/>
    </row>
    <row r="2031" s="72" customFormat="true" customHeight="true" spans="2:2">
      <c r="B2031" s="76"/>
    </row>
    <row r="2032" s="72" customFormat="true" customHeight="true" spans="2:2">
      <c r="B2032" s="76"/>
    </row>
    <row r="2033" s="72" customFormat="true" customHeight="true" spans="2:2">
      <c r="B2033" s="76"/>
    </row>
    <row r="2034" s="72" customFormat="true" customHeight="true" spans="2:2">
      <c r="B2034" s="76"/>
    </row>
    <row r="2035" s="72" customFormat="true" customHeight="true" spans="2:2">
      <c r="B2035" s="76"/>
    </row>
    <row r="2036" s="72" customFormat="true" customHeight="true" spans="2:2">
      <c r="B2036" s="76"/>
    </row>
    <row r="2037" s="72" customFormat="true" customHeight="true" spans="2:2">
      <c r="B2037" s="76"/>
    </row>
    <row r="2038" s="72" customFormat="true" customHeight="true" spans="2:2">
      <c r="B2038" s="76"/>
    </row>
    <row r="2039" s="72" customFormat="true" customHeight="true" spans="2:2">
      <c r="B2039" s="76"/>
    </row>
    <row r="2040" s="72" customFormat="true" customHeight="true" spans="2:2">
      <c r="B2040" s="76"/>
    </row>
    <row r="2041" s="72" customFormat="true" customHeight="true" spans="2:2">
      <c r="B2041" s="76"/>
    </row>
    <row r="2042" s="72" customFormat="true" customHeight="true" spans="2:2">
      <c r="B2042" s="76"/>
    </row>
    <row r="2043" s="72" customFormat="true" customHeight="true" spans="2:2">
      <c r="B2043" s="76"/>
    </row>
    <row r="2044" s="72" customFormat="true" customHeight="true" spans="2:2">
      <c r="B2044" s="76"/>
    </row>
    <row r="2045" s="72" customFormat="true" customHeight="true" spans="2:2">
      <c r="B2045" s="76"/>
    </row>
    <row r="2046" s="72" customFormat="true" customHeight="true" spans="2:2">
      <c r="B2046" s="76"/>
    </row>
    <row r="2047" s="72" customFormat="true" customHeight="true" spans="2:2">
      <c r="B2047" s="76"/>
    </row>
    <row r="2048" s="72" customFormat="true" customHeight="true" spans="2:2">
      <c r="B2048" s="76"/>
    </row>
    <row r="2049" s="72" customFormat="true" customHeight="true" spans="2:2">
      <c r="B2049" s="76"/>
    </row>
    <row r="2050" s="72" customFormat="true" customHeight="true" spans="2:2">
      <c r="B2050" s="76"/>
    </row>
    <row r="2051" s="72" customFormat="true" customHeight="true" spans="2:2">
      <c r="B2051" s="76"/>
    </row>
    <row r="2052" s="72" customFormat="true" customHeight="true" spans="2:2">
      <c r="B2052" s="76"/>
    </row>
    <row r="2053" s="72" customFormat="true" customHeight="true" spans="2:2">
      <c r="B2053" s="76"/>
    </row>
    <row r="2054" s="72" customFormat="true" customHeight="true" spans="2:2">
      <c r="B2054" s="76"/>
    </row>
    <row r="2055" s="72" customFormat="true" customHeight="true" spans="2:2">
      <c r="B2055" s="76"/>
    </row>
    <row r="2056" s="72" customFormat="true" customHeight="true" spans="2:2">
      <c r="B2056" s="76"/>
    </row>
    <row r="2057" s="72" customFormat="true" customHeight="true" spans="2:2">
      <c r="B2057" s="76"/>
    </row>
    <row r="2058" s="72" customFormat="true" customHeight="true" spans="2:2">
      <c r="B2058" s="76"/>
    </row>
    <row r="2059" s="72" customFormat="true" customHeight="true" spans="2:2">
      <c r="B2059" s="76"/>
    </row>
    <row r="2060" s="72" customFormat="true" customHeight="true" spans="2:2">
      <c r="B2060" s="76"/>
    </row>
    <row r="2061" s="72" customFormat="true" customHeight="true" spans="2:2">
      <c r="B2061" s="76"/>
    </row>
    <row r="2062" s="72" customFormat="true" customHeight="true" spans="2:2">
      <c r="B2062" s="76"/>
    </row>
    <row r="2063" s="72" customFormat="true" customHeight="true" spans="2:2">
      <c r="B2063" s="76"/>
    </row>
    <row r="2064" s="72" customFormat="true" customHeight="true" spans="2:2">
      <c r="B2064" s="76"/>
    </row>
    <row r="2065" s="72" customFormat="true" customHeight="true" spans="2:2">
      <c r="B2065" s="76"/>
    </row>
    <row r="2066" s="72" customFormat="true" customHeight="true" spans="2:2">
      <c r="B2066" s="76"/>
    </row>
    <row r="2067" s="72" customFormat="true" customHeight="true" spans="2:2">
      <c r="B2067" s="76"/>
    </row>
    <row r="2068" s="72" customFormat="true" customHeight="true" spans="2:2">
      <c r="B2068" s="76"/>
    </row>
    <row r="2069" s="72" customFormat="true" customHeight="true" spans="2:2">
      <c r="B2069" s="76"/>
    </row>
    <row r="2070" s="72" customFormat="true" customHeight="true" spans="2:2">
      <c r="B2070" s="76"/>
    </row>
    <row r="2071" s="72" customFormat="true" customHeight="true" spans="2:2">
      <c r="B2071" s="76"/>
    </row>
    <row r="2072" s="72" customFormat="true" customHeight="true" spans="2:2">
      <c r="B2072" s="76"/>
    </row>
    <row r="2073" s="72" customFormat="true" customHeight="true" spans="2:2">
      <c r="B2073" s="76"/>
    </row>
    <row r="2074" s="72" customFormat="true" customHeight="true" spans="2:2">
      <c r="B2074" s="76"/>
    </row>
    <row r="2075" s="72" customFormat="true" customHeight="true" spans="2:2">
      <c r="B2075" s="76"/>
    </row>
    <row r="2076" s="72" customFormat="true" customHeight="true" spans="2:2">
      <c r="B2076" s="76"/>
    </row>
    <row r="2077" s="72" customFormat="true" customHeight="true" spans="2:2">
      <c r="B2077" s="76"/>
    </row>
    <row r="2078" s="72" customFormat="true" customHeight="true" spans="2:2">
      <c r="B2078" s="76"/>
    </row>
    <row r="2079" s="72" customFormat="true" customHeight="true" spans="2:2">
      <c r="B2079" s="76"/>
    </row>
    <row r="2080" s="72" customFormat="true" customHeight="true" spans="2:2">
      <c r="B2080" s="76"/>
    </row>
    <row r="2081" s="72" customFormat="true" customHeight="true" spans="2:2">
      <c r="B2081" s="76"/>
    </row>
    <row r="2082" s="72" customFormat="true" customHeight="true" spans="2:2">
      <c r="B2082" s="76"/>
    </row>
    <row r="2083" s="72" customFormat="true" customHeight="true" spans="2:2">
      <c r="B2083" s="76"/>
    </row>
    <row r="2084" s="72" customFormat="true" customHeight="true" spans="2:2">
      <c r="B2084" s="76"/>
    </row>
    <row r="2085" s="72" customFormat="true" customHeight="true" spans="2:2">
      <c r="B2085" s="76"/>
    </row>
    <row r="2086" s="72" customFormat="true" customHeight="true" spans="2:2">
      <c r="B2086" s="76"/>
    </row>
    <row r="2087" s="72" customFormat="true" customHeight="true" spans="2:2">
      <c r="B2087" s="76"/>
    </row>
    <row r="2088" s="72" customFormat="true" customHeight="true" spans="2:2">
      <c r="B2088" s="76"/>
    </row>
    <row r="2089" s="72" customFormat="true" customHeight="true" spans="2:2">
      <c r="B2089" s="76"/>
    </row>
    <row r="2090" s="72" customFormat="true" customHeight="true" spans="2:2">
      <c r="B2090" s="76"/>
    </row>
    <row r="2091" s="72" customFormat="true" customHeight="true" spans="2:2">
      <c r="B2091" s="76"/>
    </row>
    <row r="2092" s="72" customFormat="true" customHeight="true" spans="2:2">
      <c r="B2092" s="76"/>
    </row>
    <row r="2093" s="72" customFormat="true" customHeight="true" spans="2:2">
      <c r="B2093" s="76"/>
    </row>
    <row r="2094" s="72" customFormat="true" customHeight="true" spans="2:2">
      <c r="B2094" s="76"/>
    </row>
    <row r="2095" s="72" customFormat="true" customHeight="true" spans="2:2">
      <c r="B2095" s="76"/>
    </row>
    <row r="2096" s="72" customFormat="true" customHeight="true" spans="2:2">
      <c r="B2096" s="76"/>
    </row>
    <row r="2097" s="72" customFormat="true" customHeight="true" spans="2:2">
      <c r="B2097" s="76"/>
    </row>
    <row r="2098" s="72" customFormat="true" customHeight="true" spans="2:2">
      <c r="B2098" s="76"/>
    </row>
    <row r="2099" s="72" customFormat="true" customHeight="true" spans="2:2">
      <c r="B2099" s="76"/>
    </row>
    <row r="2100" s="72" customFormat="true" customHeight="true" spans="2:2">
      <c r="B2100" s="76"/>
    </row>
    <row r="2101" s="72" customFormat="true" customHeight="true" spans="2:2">
      <c r="B2101" s="76"/>
    </row>
    <row r="2102" s="72" customFormat="true" customHeight="true" spans="2:2">
      <c r="B2102" s="76"/>
    </row>
    <row r="2103" s="72" customFormat="true" customHeight="true" spans="2:2">
      <c r="B2103" s="76"/>
    </row>
    <row r="2104" s="72" customFormat="true" customHeight="true" spans="2:2">
      <c r="B2104" s="76"/>
    </row>
    <row r="2105" s="72" customFormat="true" customHeight="true" spans="2:2">
      <c r="B2105" s="76"/>
    </row>
    <row r="2106" s="72" customFormat="true" customHeight="true" spans="2:2">
      <c r="B2106" s="76"/>
    </row>
    <row r="2107" s="72" customFormat="true" customHeight="true" spans="2:2">
      <c r="B2107" s="76"/>
    </row>
    <row r="2108" s="72" customFormat="true" customHeight="true" spans="2:2">
      <c r="B2108" s="76"/>
    </row>
    <row r="2109" s="72" customFormat="true" customHeight="true" spans="2:2">
      <c r="B2109" s="76"/>
    </row>
    <row r="2110" s="72" customFormat="true" customHeight="true" spans="2:2">
      <c r="B2110" s="76"/>
    </row>
    <row r="2111" s="72" customFormat="true" customHeight="true" spans="2:2">
      <c r="B2111" s="76"/>
    </row>
    <row r="2112" s="72" customFormat="true" customHeight="true" spans="2:2">
      <c r="B2112" s="76"/>
    </row>
    <row r="2113" s="72" customFormat="true" customHeight="true" spans="2:2">
      <c r="B2113" s="76"/>
    </row>
    <row r="2114" s="72" customFormat="true" customHeight="true" spans="2:2">
      <c r="B2114" s="76"/>
    </row>
    <row r="2115" s="72" customFormat="true" customHeight="true" spans="2:2">
      <c r="B2115" s="76"/>
    </row>
    <row r="2116" s="72" customFormat="true" customHeight="true" spans="2:2">
      <c r="B2116" s="76"/>
    </row>
    <row r="2117" s="72" customFormat="true" customHeight="true" spans="2:2">
      <c r="B2117" s="76"/>
    </row>
    <row r="2118" s="72" customFormat="true" customHeight="true" spans="2:2">
      <c r="B2118" s="76"/>
    </row>
    <row r="2119" s="72" customFormat="true" customHeight="true" spans="2:2">
      <c r="B2119" s="76"/>
    </row>
    <row r="2120" s="72" customFormat="true" customHeight="true" spans="2:2">
      <c r="B2120" s="76"/>
    </row>
    <row r="2121" s="72" customFormat="true" customHeight="true" spans="2:2">
      <c r="B2121" s="76"/>
    </row>
    <row r="2122" s="72" customFormat="true" customHeight="true" spans="2:2">
      <c r="B2122" s="76"/>
    </row>
    <row r="2123" s="72" customFormat="true" customHeight="true" spans="2:2">
      <c r="B2123" s="76"/>
    </row>
    <row r="2124" s="72" customFormat="true" customHeight="true" spans="2:2">
      <c r="B2124" s="76"/>
    </row>
    <row r="2125" s="72" customFormat="true" customHeight="true" spans="2:2">
      <c r="B2125" s="76"/>
    </row>
    <row r="2126" s="72" customFormat="true" customHeight="true" spans="2:2">
      <c r="B2126" s="76"/>
    </row>
    <row r="2127" s="72" customFormat="true" customHeight="true" spans="2:2">
      <c r="B2127" s="76"/>
    </row>
    <row r="2128" s="72" customFormat="true" customHeight="true" spans="2:2">
      <c r="B2128" s="76"/>
    </row>
    <row r="2129" s="72" customFormat="true" customHeight="true" spans="2:2">
      <c r="B2129" s="76"/>
    </row>
    <row r="2130" s="72" customFormat="true" customHeight="true" spans="2:2">
      <c r="B2130" s="76"/>
    </row>
    <row r="2131" s="72" customFormat="true" customHeight="true" spans="2:2">
      <c r="B2131" s="76"/>
    </row>
    <row r="2132" s="72" customFormat="true" customHeight="true" spans="2:2">
      <c r="B2132" s="76"/>
    </row>
    <row r="2133" s="72" customFormat="true" customHeight="true" spans="2:2">
      <c r="B2133" s="76"/>
    </row>
    <row r="2134" s="72" customFormat="true" customHeight="true" spans="2:2">
      <c r="B2134" s="76"/>
    </row>
    <row r="2135" s="72" customFormat="true" customHeight="true" spans="2:2">
      <c r="B2135" s="76"/>
    </row>
    <row r="2136" s="72" customFormat="true" customHeight="true" spans="2:2">
      <c r="B2136" s="76"/>
    </row>
    <row r="2137" s="72" customFormat="true" customHeight="true" spans="2:2">
      <c r="B2137" s="76"/>
    </row>
    <row r="2138" s="72" customFormat="true" customHeight="true" spans="2:2">
      <c r="B2138" s="76"/>
    </row>
    <row r="2139" s="72" customFormat="true" customHeight="true" spans="2:2">
      <c r="B2139" s="76"/>
    </row>
    <row r="2140" s="72" customFormat="true" customHeight="true" spans="2:2">
      <c r="B2140" s="76"/>
    </row>
    <row r="2141" s="72" customFormat="true" customHeight="true" spans="2:2">
      <c r="B2141" s="76"/>
    </row>
    <row r="2142" s="72" customFormat="true" customHeight="true" spans="2:2">
      <c r="B2142" s="76"/>
    </row>
    <row r="2143" s="72" customFormat="true" customHeight="true" spans="2:2">
      <c r="B2143" s="76"/>
    </row>
    <row r="2144" s="72" customFormat="true" customHeight="true" spans="2:2">
      <c r="B2144" s="76"/>
    </row>
    <row r="2145" s="72" customFormat="true" customHeight="true" spans="2:2">
      <c r="B2145" s="76"/>
    </row>
    <row r="2146" s="72" customFormat="true" customHeight="true" spans="2:2">
      <c r="B2146" s="76"/>
    </row>
    <row r="2147" s="72" customFormat="true" customHeight="true" spans="2:2">
      <c r="B2147" s="76"/>
    </row>
    <row r="2148" s="72" customFormat="true" customHeight="true" spans="2:2">
      <c r="B2148" s="76"/>
    </row>
    <row r="2149" s="72" customFormat="true" customHeight="true" spans="2:2">
      <c r="B2149" s="76"/>
    </row>
    <row r="2150" s="72" customFormat="true" customHeight="true" spans="2:2">
      <c r="B2150" s="76"/>
    </row>
    <row r="2151" s="72" customFormat="true" customHeight="true" spans="2:2">
      <c r="B2151" s="76"/>
    </row>
    <row r="2152" s="72" customFormat="true" customHeight="true" spans="2:2">
      <c r="B2152" s="76"/>
    </row>
    <row r="2153" s="72" customFormat="true" customHeight="true" spans="2:2">
      <c r="B2153" s="76"/>
    </row>
    <row r="2154" s="72" customFormat="true" customHeight="true" spans="2:2">
      <c r="B2154" s="76"/>
    </row>
    <row r="2155" s="72" customFormat="true" customHeight="true" spans="2:2">
      <c r="B2155" s="76"/>
    </row>
    <row r="2156" s="72" customFormat="true" customHeight="true" spans="2:2">
      <c r="B2156" s="76"/>
    </row>
    <row r="2157" s="72" customFormat="true" customHeight="true" spans="2:2">
      <c r="B2157" s="76"/>
    </row>
    <row r="2158" s="72" customFormat="true" customHeight="true" spans="2:2">
      <c r="B2158" s="76"/>
    </row>
    <row r="2159" s="72" customFormat="true" customHeight="true" spans="2:2">
      <c r="B2159" s="76"/>
    </row>
    <row r="2160" s="72" customFormat="true" customHeight="true" spans="2:2">
      <c r="B2160" s="76"/>
    </row>
    <row r="2161" s="72" customFormat="true" customHeight="true" spans="2:2">
      <c r="B2161" s="76"/>
    </row>
    <row r="2162" s="72" customFormat="true" customHeight="true" spans="2:2">
      <c r="B2162" s="76"/>
    </row>
    <row r="2163" s="72" customFormat="true" customHeight="true" spans="2:2">
      <c r="B2163" s="76"/>
    </row>
    <row r="2164" s="72" customFormat="true" customHeight="true" spans="2:2">
      <c r="B2164" s="76"/>
    </row>
    <row r="2165" s="72" customFormat="true" customHeight="true" spans="2:2">
      <c r="B2165" s="76"/>
    </row>
    <row r="2166" s="72" customFormat="true" customHeight="true" spans="2:2">
      <c r="B2166" s="76"/>
    </row>
    <row r="2167" s="72" customFormat="true" customHeight="true" spans="2:2">
      <c r="B2167" s="76"/>
    </row>
    <row r="2168" s="72" customFormat="true" customHeight="true" spans="2:2">
      <c r="B2168" s="76"/>
    </row>
    <row r="2169" s="72" customFormat="true" customHeight="true" spans="2:2">
      <c r="B2169" s="76"/>
    </row>
    <row r="2170" s="72" customFormat="true" customHeight="true" spans="2:2">
      <c r="B2170" s="76"/>
    </row>
    <row r="2171" s="72" customFormat="true" customHeight="true" spans="2:2">
      <c r="B2171" s="76"/>
    </row>
    <row r="2172" s="72" customFormat="true" customHeight="true" spans="2:2">
      <c r="B2172" s="76"/>
    </row>
    <row r="2173" s="72" customFormat="true" customHeight="true" spans="2:2">
      <c r="B2173" s="76"/>
    </row>
    <row r="2174" s="72" customFormat="true" customHeight="true" spans="2:2">
      <c r="B2174" s="76"/>
    </row>
    <row r="2175" s="72" customFormat="true" customHeight="true" spans="2:2">
      <c r="B2175" s="76"/>
    </row>
    <row r="2176" s="72" customFormat="true" customHeight="true" spans="2:3">
      <c r="B2176" s="76"/>
      <c r="C2176" s="74"/>
    </row>
    <row r="2177" s="72" customFormat="true" customHeight="true" spans="2:3">
      <c r="B2177" s="76"/>
      <c r="C2177" s="74"/>
    </row>
    <row r="2178" s="72" customFormat="true" customHeight="true" spans="2:3">
      <c r="B2178" s="76"/>
      <c r="C2178" s="74"/>
    </row>
    <row r="2179" s="72" customFormat="true" customHeight="true" spans="2:3">
      <c r="B2179" s="76"/>
      <c r="C2179" s="74"/>
    </row>
    <row r="2180" customHeight="true" spans="1:2">
      <c r="A2180" s="72"/>
      <c r="B2180" s="76"/>
    </row>
    <row r="2181" customHeight="true" spans="1:2">
      <c r="A2181" s="72"/>
      <c r="B2181" s="76"/>
    </row>
    <row r="2182" customHeight="true" spans="1:2">
      <c r="A2182" s="72"/>
      <c r="B2182" s="76"/>
    </row>
    <row r="2183" customHeight="true" spans="1:2">
      <c r="A2183" s="72"/>
      <c r="B2183" s="76"/>
    </row>
    <row r="2184" customHeight="true" spans="1:2">
      <c r="A2184" s="72"/>
      <c r="B2184" s="76"/>
    </row>
    <row r="2185" customHeight="true" spans="1:2">
      <c r="A2185" s="72"/>
      <c r="B2185" s="76"/>
    </row>
    <row r="2186" customHeight="true" spans="1:2">
      <c r="A2186" s="72"/>
      <c r="B2186" s="76"/>
    </row>
    <row r="2187" customHeight="true" spans="1:2">
      <c r="A2187" s="72"/>
      <c r="B2187" s="76"/>
    </row>
    <row r="2188" customHeight="true" spans="1:2">
      <c r="A2188" s="72"/>
      <c r="B2188" s="76"/>
    </row>
    <row r="2189" customHeight="true" spans="1:2">
      <c r="A2189" s="72"/>
      <c r="B2189" s="76"/>
    </row>
    <row r="2190" customHeight="true" spans="1:2">
      <c r="A2190" s="72"/>
      <c r="B2190" s="76"/>
    </row>
    <row r="2191" customHeight="true" spans="1:2">
      <c r="A2191" s="72"/>
      <c r="B2191" s="76"/>
    </row>
    <row r="2192" customHeight="true" spans="1:2">
      <c r="A2192" s="72"/>
      <c r="B2192" s="76"/>
    </row>
    <row r="2193" customHeight="true" spans="1:2">
      <c r="A2193" s="72"/>
      <c r="B2193" s="76"/>
    </row>
    <row r="2194" customHeight="true" spans="1:2">
      <c r="A2194" s="72"/>
      <c r="B2194" s="76"/>
    </row>
    <row r="2195" customHeight="true" spans="1:2">
      <c r="A2195" s="72"/>
      <c r="B2195" s="76"/>
    </row>
    <row r="2196" customHeight="true" spans="1:2">
      <c r="A2196" s="72"/>
      <c r="B2196" s="76"/>
    </row>
    <row r="2197" customHeight="true" spans="1:2">
      <c r="A2197" s="72"/>
      <c r="B2197" s="76"/>
    </row>
    <row r="2198" customHeight="true" spans="1:2">
      <c r="A2198" s="72"/>
      <c r="B2198" s="76"/>
    </row>
    <row r="2199" customHeight="true" spans="1:2">
      <c r="A2199" s="72"/>
      <c r="B2199" s="76"/>
    </row>
    <row r="2200" customHeight="true" spans="1:2">
      <c r="A2200" s="72"/>
      <c r="B2200" s="76"/>
    </row>
    <row r="2201" customHeight="true" spans="1:2">
      <c r="A2201" s="72"/>
      <c r="B2201" s="76"/>
    </row>
    <row r="2202" customHeight="true" spans="1:2">
      <c r="A2202" s="72"/>
      <c r="B2202" s="76"/>
    </row>
    <row r="2203" customHeight="true" spans="1:2">
      <c r="A2203" s="72"/>
      <c r="B2203" s="76"/>
    </row>
    <row r="2204" customHeight="true" spans="1:2">
      <c r="A2204" s="72"/>
      <c r="B2204" s="76"/>
    </row>
    <row r="2205" customHeight="true" spans="1:2">
      <c r="A2205" s="72"/>
      <c r="B2205" s="76"/>
    </row>
    <row r="2206" customHeight="true" spans="1:2">
      <c r="A2206" s="72"/>
      <c r="B2206" s="76"/>
    </row>
    <row r="2207" customHeight="true" spans="1:2">
      <c r="A2207" s="72"/>
      <c r="B2207" s="76"/>
    </row>
    <row r="2208" customHeight="true" spans="1:2">
      <c r="A2208" s="72"/>
      <c r="B2208" s="76"/>
    </row>
    <row r="2209" customHeight="true" spans="1:2">
      <c r="A2209" s="72"/>
      <c r="B2209" s="76"/>
    </row>
    <row r="2210" customHeight="true" spans="1:2">
      <c r="A2210" s="72"/>
      <c r="B2210" s="76"/>
    </row>
    <row r="2211" customHeight="true" spans="1:2">
      <c r="A2211" s="72"/>
      <c r="B2211" s="76"/>
    </row>
    <row r="2212" customHeight="true" spans="1:2">
      <c r="A2212" s="72"/>
      <c r="B2212" s="76"/>
    </row>
    <row r="2213" customHeight="true" spans="1:2">
      <c r="A2213" s="72"/>
      <c r="B2213" s="76"/>
    </row>
    <row r="2214" customHeight="true" spans="1:2">
      <c r="A2214" s="72"/>
      <c r="B2214" s="76"/>
    </row>
    <row r="2215" customHeight="true" spans="1:2">
      <c r="A2215" s="72"/>
      <c r="B2215" s="76"/>
    </row>
    <row r="2216" customHeight="true" spans="1:2">
      <c r="A2216" s="72"/>
      <c r="B2216" s="76"/>
    </row>
    <row r="2217" customHeight="true" spans="1:2">
      <c r="A2217" s="72"/>
      <c r="B2217" s="76"/>
    </row>
    <row r="2218" customHeight="true" spans="1:2">
      <c r="A2218" s="72"/>
      <c r="B2218" s="76"/>
    </row>
    <row r="2219" customHeight="true" spans="1:2">
      <c r="A2219" s="72"/>
      <c r="B2219" s="76"/>
    </row>
    <row r="2220" customHeight="true" spans="1:2">
      <c r="A2220" s="72"/>
      <c r="B2220" s="76"/>
    </row>
    <row r="2221" customHeight="true" spans="1:2">
      <c r="A2221" s="72"/>
      <c r="B2221" s="76"/>
    </row>
    <row r="2222" customHeight="true" spans="1:2">
      <c r="A2222" s="72"/>
      <c r="B2222" s="76"/>
    </row>
    <row r="2223" customHeight="true" spans="1:2">
      <c r="A2223" s="72"/>
      <c r="B2223" s="76"/>
    </row>
    <row r="2224" customHeight="true" spans="1:2">
      <c r="A2224" s="72"/>
      <c r="B2224" s="76"/>
    </row>
    <row r="2225" customHeight="true" spans="1:2">
      <c r="A2225" s="72"/>
      <c r="B2225" s="76"/>
    </row>
    <row r="2226" customHeight="true" spans="1:2">
      <c r="A2226" s="72"/>
      <c r="B2226" s="76"/>
    </row>
    <row r="2227" customHeight="true" spans="1:2">
      <c r="A2227" s="72"/>
      <c r="B2227" s="76"/>
    </row>
    <row r="2228" customHeight="true" spans="1:2">
      <c r="A2228" s="72"/>
      <c r="B2228" s="76"/>
    </row>
    <row r="2229" customHeight="true" spans="1:2">
      <c r="A2229" s="72"/>
      <c r="B2229" s="76"/>
    </row>
    <row r="2230" customHeight="true" spans="1:2">
      <c r="A2230" s="72"/>
      <c r="B2230" s="76"/>
    </row>
    <row r="2231" customHeight="true" spans="1:2">
      <c r="A2231" s="72"/>
      <c r="B2231" s="76"/>
    </row>
    <row r="2232" customHeight="true" spans="1:2">
      <c r="A2232" s="72"/>
      <c r="B2232" s="76"/>
    </row>
    <row r="2233" customHeight="true" spans="1:2">
      <c r="A2233" s="72"/>
      <c r="B2233" s="76"/>
    </row>
    <row r="2234" customHeight="true" spans="1:2">
      <c r="A2234" s="72"/>
      <c r="B2234" s="76"/>
    </row>
    <row r="2235" customHeight="true" spans="1:2">
      <c r="A2235" s="72"/>
      <c r="B2235" s="76"/>
    </row>
    <row r="2236" customHeight="true" spans="1:2">
      <c r="A2236" s="72"/>
      <c r="B2236" s="76"/>
    </row>
    <row r="2237" customHeight="true" spans="1:2">
      <c r="A2237" s="72"/>
      <c r="B2237" s="76"/>
    </row>
    <row r="2238" customHeight="true" spans="1:2">
      <c r="A2238" s="72"/>
      <c r="B2238" s="76"/>
    </row>
    <row r="2239" customHeight="true" spans="1:2">
      <c r="A2239" s="72"/>
      <c r="B2239" s="76"/>
    </row>
    <row r="2240" customHeight="true" spans="1:2">
      <c r="A2240" s="72"/>
      <c r="B2240" s="76"/>
    </row>
    <row r="2241" customHeight="true" spans="1:2">
      <c r="A2241" s="72"/>
      <c r="B2241" s="76"/>
    </row>
    <row r="2242" customHeight="true" spans="1:2">
      <c r="A2242" s="72"/>
      <c r="B2242" s="76"/>
    </row>
    <row r="2243" customHeight="true" spans="1:2">
      <c r="A2243" s="72"/>
      <c r="B2243" s="76"/>
    </row>
    <row r="2244" customHeight="true" spans="1:2">
      <c r="A2244" s="72"/>
      <c r="B2244" s="76"/>
    </row>
    <row r="2245" customHeight="true" spans="1:2">
      <c r="A2245" s="72"/>
      <c r="B2245" s="76"/>
    </row>
    <row r="2246" customHeight="true" spans="1:2">
      <c r="A2246" s="72"/>
      <c r="B2246" s="76"/>
    </row>
    <row r="2247" customHeight="true" spans="1:2">
      <c r="A2247" s="72"/>
      <c r="B2247" s="76"/>
    </row>
    <row r="2248" customHeight="true" spans="1:2">
      <c r="A2248" s="72"/>
      <c r="B2248" s="76"/>
    </row>
    <row r="2249" customHeight="true" spans="1:2">
      <c r="A2249" s="72"/>
      <c r="B2249" s="76"/>
    </row>
    <row r="2250" customHeight="true" spans="1:2">
      <c r="A2250" s="72"/>
      <c r="B2250" s="76"/>
    </row>
    <row r="2251" customHeight="true" spans="1:2">
      <c r="A2251" s="72"/>
      <c r="B2251" s="76"/>
    </row>
    <row r="2252" customHeight="true" spans="1:2">
      <c r="A2252" s="72"/>
      <c r="B2252" s="76"/>
    </row>
    <row r="2253" customHeight="true" spans="1:2">
      <c r="A2253" s="72"/>
      <c r="B2253" s="76"/>
    </row>
    <row r="2254" customHeight="true" spans="1:2">
      <c r="A2254" s="72"/>
      <c r="B2254" s="76"/>
    </row>
    <row r="2255" customHeight="true" spans="1:2">
      <c r="A2255" s="72"/>
      <c r="B2255" s="76"/>
    </row>
    <row r="2256" customHeight="true" spans="1:2">
      <c r="A2256" s="72"/>
      <c r="B2256" s="76"/>
    </row>
    <row r="2257" customHeight="true" spans="1:2">
      <c r="A2257" s="72"/>
      <c r="B2257" s="76"/>
    </row>
    <row r="2258" customHeight="true" spans="1:2">
      <c r="A2258" s="72"/>
      <c r="B2258" s="76"/>
    </row>
    <row r="2259" customHeight="true" spans="1:2">
      <c r="A2259" s="72"/>
      <c r="B2259" s="76"/>
    </row>
    <row r="2260" customHeight="true" spans="1:2">
      <c r="A2260" s="72"/>
      <c r="B2260" s="76"/>
    </row>
    <row r="2261" customHeight="true" spans="1:2">
      <c r="A2261" s="72"/>
      <c r="B2261" s="76"/>
    </row>
    <row r="2262" customHeight="true" spans="1:2">
      <c r="A2262" s="72"/>
      <c r="B2262" s="76"/>
    </row>
    <row r="2263" customHeight="true" spans="1:2">
      <c r="A2263" s="72"/>
      <c r="B2263" s="76"/>
    </row>
    <row r="2264" customHeight="true" spans="1:2">
      <c r="A2264" s="72"/>
      <c r="B2264" s="76"/>
    </row>
    <row r="2265" customHeight="true" spans="1:2">
      <c r="A2265" s="72"/>
      <c r="B2265" s="76"/>
    </row>
    <row r="2266" customHeight="true" spans="1:2">
      <c r="A2266" s="72"/>
      <c r="B2266" s="76"/>
    </row>
    <row r="2267" customHeight="true" spans="1:2">
      <c r="A2267" s="72"/>
      <c r="B2267" s="76"/>
    </row>
    <row r="2268" customHeight="true" spans="1:2">
      <c r="A2268" s="72"/>
      <c r="B2268" s="76"/>
    </row>
    <row r="2269" customHeight="true" spans="1:2">
      <c r="A2269" s="72"/>
      <c r="B2269" s="76"/>
    </row>
    <row r="2270" customHeight="true" spans="1:2">
      <c r="A2270" s="72"/>
      <c r="B2270" s="76"/>
    </row>
    <row r="2271" customHeight="true" spans="1:2">
      <c r="A2271" s="72"/>
      <c r="B2271" s="76"/>
    </row>
    <row r="2272" customHeight="true" spans="1:2">
      <c r="A2272" s="72"/>
      <c r="B2272" s="76"/>
    </row>
    <row r="2273" customHeight="true" spans="1:2">
      <c r="A2273" s="72"/>
      <c r="B2273" s="76"/>
    </row>
    <row r="2274" customHeight="true" spans="1:2">
      <c r="A2274" s="72"/>
      <c r="B2274" s="76"/>
    </row>
    <row r="2275" customHeight="true" spans="1:2">
      <c r="A2275" s="72"/>
      <c r="B2275" s="76"/>
    </row>
    <row r="2276" customHeight="true" spans="1:2">
      <c r="A2276" s="72"/>
      <c r="B2276" s="76"/>
    </row>
    <row r="2277" customHeight="true" spans="1:2">
      <c r="A2277" s="72"/>
      <c r="B2277" s="76"/>
    </row>
    <row r="2278" customHeight="true" spans="1:2">
      <c r="A2278" s="72"/>
      <c r="B2278" s="76"/>
    </row>
    <row r="2279" customHeight="true" spans="1:2">
      <c r="A2279" s="72"/>
      <c r="B2279" s="76"/>
    </row>
    <row r="2280" customHeight="true" spans="1:2">
      <c r="A2280" s="72"/>
      <c r="B2280" s="76"/>
    </row>
    <row r="2281" customHeight="true" spans="1:2">
      <c r="A2281" s="72"/>
      <c r="B2281" s="76"/>
    </row>
    <row r="2282" customHeight="true" spans="1:2">
      <c r="A2282" s="72"/>
      <c r="B2282" s="76"/>
    </row>
    <row r="2283" customHeight="true" spans="1:2">
      <c r="A2283" s="72"/>
      <c r="B2283" s="76"/>
    </row>
    <row r="2284" customHeight="true" spans="1:2">
      <c r="A2284" s="72"/>
      <c r="B2284" s="76"/>
    </row>
    <row r="2285" customHeight="true" spans="1:2">
      <c r="A2285" s="72"/>
      <c r="B2285" s="76"/>
    </row>
    <row r="2286" customHeight="true" spans="1:2">
      <c r="A2286" s="72"/>
      <c r="B2286" s="76"/>
    </row>
    <row r="2287" customHeight="true" spans="1:2">
      <c r="A2287" s="72"/>
      <c r="B2287" s="76"/>
    </row>
    <row r="2288" customHeight="true" spans="1:2">
      <c r="A2288" s="72"/>
      <c r="B2288" s="76"/>
    </row>
    <row r="2289" customHeight="true" spans="1:2">
      <c r="A2289" s="72"/>
      <c r="B2289" s="76"/>
    </row>
    <row r="2290" customHeight="true" spans="1:2">
      <c r="A2290" s="72"/>
      <c r="B2290" s="76"/>
    </row>
    <row r="2291" customHeight="true" spans="1:2">
      <c r="A2291" s="72"/>
      <c r="B2291" s="76"/>
    </row>
    <row r="2292" customHeight="true" spans="1:2">
      <c r="A2292" s="72"/>
      <c r="B2292" s="76"/>
    </row>
    <row r="2293" customHeight="true" spans="1:2">
      <c r="A2293" s="72"/>
      <c r="B2293" s="76"/>
    </row>
    <row r="2294" customHeight="true" spans="1:2">
      <c r="A2294" s="72"/>
      <c r="B2294" s="76"/>
    </row>
    <row r="2295" customHeight="true" spans="1:2">
      <c r="A2295" s="72"/>
      <c r="B2295" s="76"/>
    </row>
    <row r="2296" customHeight="true" spans="1:2">
      <c r="A2296" s="72"/>
      <c r="B2296" s="76"/>
    </row>
    <row r="2297" customHeight="true" spans="1:2">
      <c r="A2297" s="72"/>
      <c r="B2297" s="76"/>
    </row>
    <row r="2298" customHeight="true" spans="1:2">
      <c r="A2298" s="72"/>
      <c r="B2298" s="76"/>
    </row>
    <row r="2299" customHeight="true" spans="1:2">
      <c r="A2299" s="72"/>
      <c r="B2299" s="76"/>
    </row>
    <row r="2300" customHeight="true" spans="1:2">
      <c r="A2300" s="72"/>
      <c r="B2300" s="76"/>
    </row>
    <row r="2301" customHeight="true" spans="1:2">
      <c r="A2301" s="72"/>
      <c r="B2301" s="76"/>
    </row>
    <row r="2302" customHeight="true" spans="1:2">
      <c r="A2302" s="72"/>
      <c r="B2302" s="76"/>
    </row>
    <row r="2303" customHeight="true" spans="1:2">
      <c r="A2303" s="72"/>
      <c r="B2303" s="76"/>
    </row>
    <row r="2304" customHeight="true" spans="1:2">
      <c r="A2304" s="72"/>
      <c r="B2304" s="76"/>
    </row>
    <row r="2305" customHeight="true" spans="1:2">
      <c r="A2305" s="72"/>
      <c r="B2305" s="76"/>
    </row>
    <row r="2306" customHeight="true" spans="1:2">
      <c r="A2306" s="72"/>
      <c r="B2306" s="76"/>
    </row>
    <row r="2307" customHeight="true" spans="1:2">
      <c r="A2307" s="72"/>
      <c r="B2307" s="76"/>
    </row>
    <row r="2308" customHeight="true" spans="1:2">
      <c r="A2308" s="72"/>
      <c r="B2308" s="76"/>
    </row>
    <row r="2309" customHeight="true" spans="1:2">
      <c r="A2309" s="72"/>
      <c r="B2309" s="76"/>
    </row>
    <row r="2310" customHeight="true" spans="1:2">
      <c r="A2310" s="72"/>
      <c r="B2310" s="76"/>
    </row>
    <row r="2311" customHeight="true" spans="1:2">
      <c r="A2311" s="72"/>
      <c r="B2311" s="76"/>
    </row>
    <row r="2312" customHeight="true" spans="1:2">
      <c r="A2312" s="72"/>
      <c r="B2312" s="76"/>
    </row>
    <row r="2313" customHeight="true" spans="1:2">
      <c r="A2313" s="72"/>
      <c r="B2313" s="76"/>
    </row>
    <row r="2314" customHeight="true" spans="1:2">
      <c r="A2314" s="72"/>
      <c r="B2314" s="76"/>
    </row>
    <row r="2315" customHeight="true" spans="1:2">
      <c r="A2315" s="72"/>
      <c r="B2315" s="76"/>
    </row>
    <row r="2316" customHeight="true" spans="1:2">
      <c r="A2316" s="72"/>
      <c r="B2316" s="76"/>
    </row>
    <row r="2317" customHeight="true" spans="1:2">
      <c r="A2317" s="72"/>
      <c r="B2317" s="76"/>
    </row>
    <row r="2318" customHeight="true" spans="1:2">
      <c r="A2318" s="72"/>
      <c r="B2318" s="76"/>
    </row>
    <row r="2319" customHeight="true" spans="1:2">
      <c r="A2319" s="72"/>
      <c r="B2319" s="76"/>
    </row>
    <row r="2320" customHeight="true" spans="1:2">
      <c r="A2320" s="72"/>
      <c r="B2320" s="76"/>
    </row>
    <row r="2321" customHeight="true" spans="1:2">
      <c r="A2321" s="72"/>
      <c r="B2321" s="76"/>
    </row>
    <row r="2322" customHeight="true" spans="1:2">
      <c r="A2322" s="72"/>
      <c r="B2322" s="76"/>
    </row>
    <row r="2323" customHeight="true" spans="1:2">
      <c r="A2323" s="72"/>
      <c r="B2323" s="76"/>
    </row>
    <row r="2324" customHeight="true" spans="1:2">
      <c r="A2324" s="72"/>
      <c r="B2324" s="76"/>
    </row>
    <row r="2325" customHeight="true" spans="1:2">
      <c r="A2325" s="72"/>
      <c r="B2325" s="76"/>
    </row>
    <row r="2326" customHeight="true" spans="1:2">
      <c r="A2326" s="72"/>
      <c r="B2326" s="76"/>
    </row>
    <row r="2327" customHeight="true" spans="1:2">
      <c r="A2327" s="72"/>
      <c r="B2327" s="76"/>
    </row>
    <row r="2328" customHeight="true" spans="1:2">
      <c r="A2328" s="72"/>
      <c r="B2328" s="76"/>
    </row>
    <row r="2329" customHeight="true" spans="1:2">
      <c r="A2329" s="72"/>
      <c r="B2329" s="76"/>
    </row>
    <row r="2330" customHeight="true" spans="1:2">
      <c r="A2330" s="72"/>
      <c r="B2330" s="76"/>
    </row>
    <row r="2331" customHeight="true" spans="1:2">
      <c r="A2331" s="72"/>
      <c r="B2331" s="76"/>
    </row>
    <row r="2332" customHeight="true" spans="1:2">
      <c r="A2332" s="72"/>
      <c r="B2332" s="76"/>
    </row>
    <row r="2333" customHeight="true" spans="1:2">
      <c r="A2333" s="72"/>
      <c r="B2333" s="76"/>
    </row>
    <row r="2334" customHeight="true" spans="1:2">
      <c r="A2334" s="72"/>
      <c r="B2334" s="76"/>
    </row>
    <row r="2335" customHeight="true" spans="1:2">
      <c r="A2335" s="72"/>
      <c r="B2335" s="76"/>
    </row>
    <row r="2336" customHeight="true" spans="1:2">
      <c r="A2336" s="72"/>
      <c r="B2336" s="76"/>
    </row>
    <row r="2337" customHeight="true" spans="1:2">
      <c r="A2337" s="72"/>
      <c r="B2337" s="76"/>
    </row>
    <row r="2338" customHeight="true" spans="1:2">
      <c r="A2338" s="72"/>
      <c r="B2338" s="76"/>
    </row>
    <row r="2339" customHeight="true" spans="1:2">
      <c r="A2339" s="72"/>
      <c r="B2339" s="76"/>
    </row>
    <row r="2340" customHeight="true" spans="1:2">
      <c r="A2340" s="72"/>
      <c r="B2340" s="76"/>
    </row>
    <row r="2341" customHeight="true" spans="1:2">
      <c r="A2341" s="72"/>
      <c r="B2341" s="76"/>
    </row>
    <row r="2342" customHeight="true" spans="1:2">
      <c r="A2342" s="72"/>
      <c r="B2342" s="76"/>
    </row>
    <row r="2343" customHeight="true" spans="1:2">
      <c r="A2343" s="72"/>
      <c r="B2343" s="76"/>
    </row>
    <row r="2344" customHeight="true" spans="1:2">
      <c r="A2344" s="72"/>
      <c r="B2344" s="76"/>
    </row>
    <row r="2345" customHeight="true" spans="1:2">
      <c r="A2345" s="72"/>
      <c r="B2345" s="76"/>
    </row>
    <row r="2346" customHeight="true" spans="1:2">
      <c r="A2346" s="72"/>
      <c r="B2346" s="76"/>
    </row>
    <row r="2347" customHeight="true" spans="1:2">
      <c r="A2347" s="72"/>
      <c r="B2347" s="76"/>
    </row>
    <row r="2348" customHeight="true" spans="1:2">
      <c r="A2348" s="72"/>
      <c r="B2348" s="76"/>
    </row>
    <row r="2349" customHeight="true" spans="1:2">
      <c r="A2349" s="72"/>
      <c r="B2349" s="76"/>
    </row>
    <row r="2350" customHeight="true" spans="1:2">
      <c r="A2350" s="72"/>
      <c r="B2350" s="76"/>
    </row>
    <row r="2351" customHeight="true" spans="1:2">
      <c r="A2351" s="72"/>
      <c r="B2351" s="76"/>
    </row>
    <row r="2352" customHeight="true" spans="1:2">
      <c r="A2352" s="72"/>
      <c r="B2352" s="76"/>
    </row>
    <row r="2353" customHeight="true" spans="1:2">
      <c r="A2353" s="72"/>
      <c r="B2353" s="76"/>
    </row>
    <row r="2354" customHeight="true" spans="1:2">
      <c r="A2354" s="72"/>
      <c r="B2354" s="76"/>
    </row>
    <row r="2355" customHeight="true" spans="1:2">
      <c r="A2355" s="72"/>
      <c r="B2355" s="76"/>
    </row>
    <row r="2356" customHeight="true" spans="1:2">
      <c r="A2356" s="72"/>
      <c r="B2356" s="76"/>
    </row>
    <row r="2357" customHeight="true" spans="1:2">
      <c r="A2357" s="72"/>
      <c r="B2357" s="76"/>
    </row>
    <row r="2358" customHeight="true" spans="1:2">
      <c r="A2358" s="72"/>
      <c r="B2358" s="76"/>
    </row>
    <row r="2359" customHeight="true" spans="1:2">
      <c r="A2359" s="72"/>
      <c r="B2359" s="76"/>
    </row>
    <row r="2360" customHeight="true" spans="1:2">
      <c r="A2360" s="72"/>
      <c r="B2360" s="76"/>
    </row>
    <row r="2361" customHeight="true" spans="1:2">
      <c r="A2361" s="72"/>
      <c r="B2361" s="76"/>
    </row>
    <row r="2362" customHeight="true" spans="1:2">
      <c r="A2362" s="72"/>
      <c r="B2362" s="76"/>
    </row>
    <row r="2363" customHeight="true" spans="1:2">
      <c r="A2363" s="72"/>
      <c r="B2363" s="76"/>
    </row>
    <row r="2364" customHeight="true" spans="1:2">
      <c r="A2364" s="72"/>
      <c r="B2364" s="76"/>
    </row>
    <row r="2365" customHeight="true" spans="1:2">
      <c r="A2365" s="72"/>
      <c r="B2365" s="76"/>
    </row>
    <row r="2366" customHeight="true" spans="1:2">
      <c r="A2366" s="72"/>
      <c r="B2366" s="76"/>
    </row>
    <row r="2367" customHeight="true" spans="1:2">
      <c r="A2367" s="72"/>
      <c r="B2367" s="76"/>
    </row>
    <row r="2368" customHeight="true" spans="1:2">
      <c r="A2368" s="72"/>
      <c r="B2368" s="76"/>
    </row>
    <row r="2369" customHeight="true" spans="1:2">
      <c r="A2369" s="72"/>
      <c r="B2369" s="76"/>
    </row>
    <row r="2370" customHeight="true" spans="1:2">
      <c r="A2370" s="72"/>
      <c r="B2370" s="76"/>
    </row>
    <row r="2371" customHeight="true" spans="1:2">
      <c r="A2371" s="72"/>
      <c r="B2371" s="76"/>
    </row>
    <row r="2372" customHeight="true" spans="1:2">
      <c r="A2372" s="72"/>
      <c r="B2372" s="76"/>
    </row>
    <row r="2373" customHeight="true" spans="1:2">
      <c r="A2373" s="72"/>
      <c r="B2373" s="76"/>
    </row>
    <row r="2374" customHeight="true" spans="1:2">
      <c r="A2374" s="72"/>
      <c r="B2374" s="76"/>
    </row>
    <row r="2375" customHeight="true" spans="1:2">
      <c r="A2375" s="72"/>
      <c r="B2375" s="76"/>
    </row>
    <row r="2376" customHeight="true" spans="1:2">
      <c r="A2376" s="72"/>
      <c r="B2376" s="76"/>
    </row>
    <row r="2377" customHeight="true" spans="1:2">
      <c r="A2377" s="72"/>
      <c r="B2377" s="76"/>
    </row>
    <row r="2378" customHeight="true" spans="1:2">
      <c r="A2378" s="72"/>
      <c r="B2378" s="76"/>
    </row>
    <row r="2379" customHeight="true" spans="1:2">
      <c r="A2379" s="72"/>
      <c r="B2379" s="76"/>
    </row>
    <row r="2380" customHeight="true" spans="1:2">
      <c r="A2380" s="72"/>
      <c r="B2380" s="76"/>
    </row>
    <row r="2381" customHeight="true" spans="1:2">
      <c r="A2381" s="72"/>
      <c r="B2381" s="76"/>
    </row>
    <row r="2382" customHeight="true" spans="1:2">
      <c r="A2382" s="72"/>
      <c r="B2382" s="76"/>
    </row>
    <row r="2383" customHeight="true" spans="1:2">
      <c r="A2383" s="72"/>
      <c r="B2383" s="76"/>
    </row>
    <row r="2384" customHeight="true" spans="1:2">
      <c r="A2384" s="72"/>
      <c r="B2384" s="76"/>
    </row>
    <row r="2385" customHeight="true" spans="1:2">
      <c r="A2385" s="72"/>
      <c r="B2385" s="76"/>
    </row>
    <row r="2386" customHeight="true" spans="1:2">
      <c r="A2386" s="72"/>
      <c r="B2386" s="76"/>
    </row>
    <row r="2387" customHeight="true" spans="1:2">
      <c r="A2387" s="72"/>
      <c r="B2387" s="76"/>
    </row>
    <row r="2388" customHeight="true" spans="1:2">
      <c r="A2388" s="72"/>
      <c r="B2388" s="76"/>
    </row>
    <row r="2389" customHeight="true" spans="1:2">
      <c r="A2389" s="72"/>
      <c r="B2389" s="76"/>
    </row>
    <row r="2390" customHeight="true" spans="1:2">
      <c r="A2390" s="72"/>
      <c r="B2390" s="76"/>
    </row>
    <row r="2391" customHeight="true" spans="1:2">
      <c r="A2391" s="72"/>
      <c r="B2391" s="76"/>
    </row>
    <row r="2392" customHeight="true" spans="1:2">
      <c r="A2392" s="72"/>
      <c r="B2392" s="76"/>
    </row>
    <row r="2393" customHeight="true" spans="1:2">
      <c r="A2393" s="72"/>
      <c r="B2393" s="76"/>
    </row>
    <row r="2394" customHeight="true" spans="1:2">
      <c r="A2394" s="72"/>
      <c r="B2394" s="76"/>
    </row>
    <row r="2395" customHeight="true" spans="1:2">
      <c r="A2395" s="72"/>
      <c r="B2395" s="76"/>
    </row>
    <row r="2396" customHeight="true" spans="1:2">
      <c r="A2396" s="72"/>
      <c r="B2396" s="76"/>
    </row>
    <row r="2397" customHeight="true" spans="1:2">
      <c r="A2397" s="72"/>
      <c r="B2397" s="76"/>
    </row>
    <row r="2398" customHeight="true" spans="1:2">
      <c r="A2398" s="72"/>
      <c r="B2398" s="76"/>
    </row>
    <row r="2399" customHeight="true" spans="1:2">
      <c r="A2399" s="72"/>
      <c r="B2399" s="76"/>
    </row>
    <row r="2400" customHeight="true" spans="1:2">
      <c r="A2400" s="72"/>
      <c r="B2400" s="76"/>
    </row>
    <row r="2401" customHeight="true" spans="1:2">
      <c r="A2401" s="72"/>
      <c r="B2401" s="76"/>
    </row>
    <row r="2402" customHeight="true" spans="1:2">
      <c r="A2402" s="72"/>
      <c r="B2402" s="76"/>
    </row>
    <row r="2403" customHeight="true" spans="1:2">
      <c r="A2403" s="72"/>
      <c r="B2403" s="76"/>
    </row>
    <row r="2404" customHeight="true" spans="1:2">
      <c r="A2404" s="72"/>
      <c r="B2404" s="76"/>
    </row>
    <row r="2405" customHeight="true" spans="1:2">
      <c r="A2405" s="72"/>
      <c r="B2405" s="76"/>
    </row>
    <row r="2406" customHeight="true" spans="1:2">
      <c r="A2406" s="72"/>
      <c r="B2406" s="76"/>
    </row>
    <row r="2407" customHeight="true" spans="1:2">
      <c r="A2407" s="72"/>
      <c r="B2407" s="76"/>
    </row>
    <row r="2408" customHeight="true" spans="1:2">
      <c r="A2408" s="72"/>
      <c r="B2408" s="76"/>
    </row>
    <row r="2409" customHeight="true" spans="1:2">
      <c r="A2409" s="72"/>
      <c r="B2409" s="76"/>
    </row>
    <row r="2410" customHeight="true" spans="1:2">
      <c r="A2410" s="72"/>
      <c r="B2410" s="76"/>
    </row>
    <row r="2411" customHeight="true" spans="1:2">
      <c r="A2411" s="72"/>
      <c r="B2411" s="76"/>
    </row>
    <row r="2412" customHeight="true" spans="1:2">
      <c r="A2412" s="72"/>
      <c r="B2412" s="76"/>
    </row>
    <row r="2413" customHeight="true" spans="1:2">
      <c r="A2413" s="72"/>
      <c r="B2413" s="76"/>
    </row>
    <row r="2414" customHeight="true" spans="1:2">
      <c r="A2414" s="72"/>
      <c r="B2414" s="76"/>
    </row>
    <row r="2415" customHeight="true" spans="1:2">
      <c r="A2415" s="72"/>
      <c r="B2415" s="76"/>
    </row>
    <row r="2416" customHeight="true" spans="1:2">
      <c r="A2416" s="72"/>
      <c r="B2416" s="76"/>
    </row>
    <row r="2417" customHeight="true" spans="1:2">
      <c r="A2417" s="72"/>
      <c r="B2417" s="76"/>
    </row>
    <row r="2418" customHeight="true" spans="1:2">
      <c r="A2418" s="72"/>
      <c r="B2418" s="76"/>
    </row>
    <row r="2419" customHeight="true" spans="1:2">
      <c r="A2419" s="72"/>
      <c r="B2419" s="76"/>
    </row>
    <row r="2420" customHeight="true" spans="1:2">
      <c r="A2420" s="72"/>
      <c r="B2420" s="76"/>
    </row>
    <row r="2421" customHeight="true" spans="1:2">
      <c r="A2421" s="72"/>
      <c r="B2421" s="76"/>
    </row>
    <row r="2422" customHeight="true" spans="1:2">
      <c r="A2422" s="72"/>
      <c r="B2422" s="76"/>
    </row>
    <row r="2423" customHeight="true" spans="1:2">
      <c r="A2423" s="72"/>
      <c r="B2423" s="76"/>
    </row>
    <row r="2424" customHeight="true" spans="1:2">
      <c r="A2424" s="72"/>
      <c r="B2424" s="76"/>
    </row>
    <row r="2425" customHeight="true" spans="1:2">
      <c r="A2425" s="72"/>
      <c r="B2425" s="76"/>
    </row>
    <row r="2426" customHeight="true" spans="1:2">
      <c r="A2426" s="72"/>
      <c r="B2426" s="76"/>
    </row>
    <row r="2427" customHeight="true" spans="1:2">
      <c r="A2427" s="72"/>
      <c r="B2427" s="76"/>
    </row>
    <row r="2428" customHeight="true" spans="1:2">
      <c r="A2428" s="72"/>
      <c r="B2428" s="76"/>
    </row>
    <row r="2429" customHeight="true" spans="1:2">
      <c r="A2429" s="72"/>
      <c r="B2429" s="76"/>
    </row>
    <row r="2430" customHeight="true" spans="1:2">
      <c r="A2430" s="72"/>
      <c r="B2430" s="76"/>
    </row>
    <row r="2431" customHeight="true" spans="1:2">
      <c r="A2431" s="72"/>
      <c r="B2431" s="76"/>
    </row>
    <row r="2432" customHeight="true" spans="1:2">
      <c r="A2432" s="72"/>
      <c r="B2432" s="76"/>
    </row>
    <row r="2433" customHeight="true" spans="1:2">
      <c r="A2433" s="72"/>
      <c r="B2433" s="76"/>
    </row>
    <row r="2434" customHeight="true" spans="1:2">
      <c r="A2434" s="72"/>
      <c r="B2434" s="76"/>
    </row>
    <row r="2435" customHeight="true" spans="1:2">
      <c r="A2435" s="72"/>
      <c r="B2435" s="76"/>
    </row>
    <row r="2436" customHeight="true" spans="1:2">
      <c r="A2436" s="72"/>
      <c r="B2436" s="76"/>
    </row>
    <row r="2437" customHeight="true" spans="1:2">
      <c r="A2437" s="72"/>
      <c r="B2437" s="76"/>
    </row>
    <row r="2438" customHeight="true" spans="1:2">
      <c r="A2438" s="72"/>
      <c r="B2438" s="76"/>
    </row>
    <row r="2439" customHeight="true" spans="1:2">
      <c r="A2439" s="72"/>
      <c r="B2439" s="76"/>
    </row>
    <row r="2440" customHeight="true" spans="1:2">
      <c r="A2440" s="72"/>
      <c r="B2440" s="76"/>
    </row>
    <row r="2441" customHeight="true" spans="1:2">
      <c r="A2441" s="72"/>
      <c r="B2441" s="76"/>
    </row>
    <row r="2442" customHeight="true" spans="1:2">
      <c r="A2442" s="72"/>
      <c r="B2442" s="76"/>
    </row>
    <row r="2443" customHeight="true" spans="1:2">
      <c r="A2443" s="72"/>
      <c r="B2443" s="76"/>
    </row>
    <row r="2444" customHeight="true" spans="1:2">
      <c r="A2444" s="72"/>
      <c r="B2444" s="76"/>
    </row>
    <row r="2445" customHeight="true" spans="1:2">
      <c r="A2445" s="72"/>
      <c r="B2445" s="76"/>
    </row>
    <row r="2446" customHeight="true" spans="1:2">
      <c r="A2446" s="72"/>
      <c r="B2446" s="76"/>
    </row>
    <row r="2447" customHeight="true" spans="1:2">
      <c r="A2447" s="72"/>
      <c r="B2447" s="76"/>
    </row>
    <row r="2448" customHeight="true" spans="1:2">
      <c r="A2448" s="72"/>
      <c r="B2448" s="76"/>
    </row>
    <row r="2449" customHeight="true" spans="1:2">
      <c r="A2449" s="72"/>
      <c r="B2449" s="76"/>
    </row>
    <row r="2450" customHeight="true" spans="1:2">
      <c r="A2450" s="72"/>
      <c r="B2450" s="76"/>
    </row>
    <row r="2451" customHeight="true" spans="1:2">
      <c r="A2451" s="72"/>
      <c r="B2451" s="76"/>
    </row>
    <row r="2452" customHeight="true" spans="1:2">
      <c r="A2452" s="72"/>
      <c r="B2452" s="76"/>
    </row>
    <row r="2453" customHeight="true" spans="1:2">
      <c r="A2453" s="72"/>
      <c r="B2453" s="76"/>
    </row>
    <row r="2454" customHeight="true" spans="1:2">
      <c r="A2454" s="72"/>
      <c r="B2454" s="76"/>
    </row>
    <row r="2455" customHeight="true" spans="1:2">
      <c r="A2455" s="72"/>
      <c r="B2455" s="76"/>
    </row>
    <row r="2456" customHeight="true" spans="1:2">
      <c r="A2456" s="72"/>
      <c r="B2456" s="76"/>
    </row>
    <row r="2457" customHeight="true" spans="1:2">
      <c r="A2457" s="72"/>
      <c r="B2457" s="76"/>
    </row>
    <row r="2458" customHeight="true" spans="1:2">
      <c r="A2458" s="72"/>
      <c r="B2458" s="76"/>
    </row>
    <row r="2459" customHeight="true" spans="1:2">
      <c r="A2459" s="72"/>
      <c r="B2459" s="76"/>
    </row>
    <row r="2460" customHeight="true" spans="1:2">
      <c r="A2460" s="72"/>
      <c r="B2460" s="76"/>
    </row>
    <row r="2461" customHeight="true" spans="1:2">
      <c r="A2461" s="72"/>
      <c r="B2461" s="76"/>
    </row>
    <row r="2462" customHeight="true" spans="1:2">
      <c r="A2462" s="72"/>
      <c r="B2462" s="76"/>
    </row>
    <row r="2463" customHeight="true" spans="1:2">
      <c r="A2463" s="72"/>
      <c r="B2463" s="76"/>
    </row>
    <row r="2464" customHeight="true" spans="1:2">
      <c r="A2464" s="72"/>
      <c r="B2464" s="76"/>
    </row>
    <row r="2465" customHeight="true" spans="1:2">
      <c r="A2465" s="72"/>
      <c r="B2465" s="76"/>
    </row>
    <row r="2466" customHeight="true" spans="1:2">
      <c r="A2466" s="72"/>
      <c r="B2466" s="76"/>
    </row>
    <row r="2467" customHeight="true" spans="1:2">
      <c r="A2467" s="72"/>
      <c r="B2467" s="76"/>
    </row>
    <row r="2468" customHeight="true" spans="1:2">
      <c r="A2468" s="72"/>
      <c r="B2468" s="76"/>
    </row>
    <row r="2469" customHeight="true" spans="1:2">
      <c r="A2469" s="72"/>
      <c r="B2469" s="76"/>
    </row>
    <row r="2470" customHeight="true" spans="1:2">
      <c r="A2470" s="72"/>
      <c r="B2470" s="76"/>
    </row>
    <row r="2471" customHeight="true" spans="1:2">
      <c r="A2471" s="72"/>
      <c r="B2471" s="76"/>
    </row>
    <row r="2472" customHeight="true" spans="1:2">
      <c r="A2472" s="72"/>
      <c r="B2472" s="76"/>
    </row>
    <row r="2473" customHeight="true" spans="1:2">
      <c r="A2473" s="72"/>
      <c r="B2473" s="76"/>
    </row>
    <row r="2474" customHeight="true" spans="1:2">
      <c r="A2474" s="72"/>
      <c r="B2474" s="76"/>
    </row>
    <row r="2475" customHeight="true" spans="1:2">
      <c r="A2475" s="72"/>
      <c r="B2475" s="76"/>
    </row>
    <row r="2476" customHeight="true" spans="1:2">
      <c r="A2476" s="72"/>
      <c r="B2476" s="76"/>
    </row>
    <row r="2477" customHeight="true" spans="1:2">
      <c r="A2477" s="72"/>
      <c r="B2477" s="76"/>
    </row>
    <row r="2478" customHeight="true" spans="1:2">
      <c r="A2478" s="72"/>
      <c r="B2478" s="76"/>
    </row>
    <row r="2479" customHeight="true" spans="1:2">
      <c r="A2479" s="72"/>
      <c r="B2479" s="76"/>
    </row>
    <row r="2480" customHeight="true" spans="1:2">
      <c r="A2480" s="72"/>
      <c r="B2480" s="76"/>
    </row>
    <row r="2481" customHeight="true" spans="1:2">
      <c r="A2481" s="72"/>
      <c r="B2481" s="76"/>
    </row>
    <row r="2482" customHeight="true" spans="1:2">
      <c r="A2482" s="72"/>
      <c r="B2482" s="76"/>
    </row>
    <row r="2483" customHeight="true" spans="1:2">
      <c r="A2483" s="72"/>
      <c r="B2483" s="76"/>
    </row>
    <row r="2484" customHeight="true" spans="1:2">
      <c r="A2484" s="72"/>
      <c r="B2484" s="76"/>
    </row>
    <row r="2485" customHeight="true" spans="1:2">
      <c r="A2485" s="72"/>
      <c r="B2485" s="76"/>
    </row>
    <row r="2486" customHeight="true" spans="1:2">
      <c r="A2486" s="72"/>
      <c r="B2486" s="76"/>
    </row>
    <row r="2487" customHeight="true" spans="1:2">
      <c r="A2487" s="72"/>
      <c r="B2487" s="76"/>
    </row>
    <row r="2488" customHeight="true" spans="1:2">
      <c r="A2488" s="72"/>
      <c r="B2488" s="76"/>
    </row>
    <row r="2489" customHeight="true" spans="1:2">
      <c r="A2489" s="72"/>
      <c r="B2489" s="76"/>
    </row>
    <row r="2490" customHeight="true" spans="1:2">
      <c r="A2490" s="72"/>
      <c r="B2490" s="76"/>
    </row>
    <row r="2491" customHeight="true" spans="1:2">
      <c r="A2491" s="72"/>
      <c r="B2491" s="76"/>
    </row>
    <row r="2492" customHeight="true" spans="1:2">
      <c r="A2492" s="72"/>
      <c r="B2492" s="76"/>
    </row>
    <row r="2493" customHeight="true" spans="1:2">
      <c r="A2493" s="72"/>
      <c r="B2493" s="76"/>
    </row>
    <row r="2494" customHeight="true" spans="1:2">
      <c r="A2494" s="72"/>
      <c r="B2494" s="76"/>
    </row>
    <row r="2495" customHeight="true" spans="1:2">
      <c r="A2495" s="72"/>
      <c r="B2495" s="76"/>
    </row>
    <row r="2496" customHeight="true" spans="1:2">
      <c r="A2496" s="72"/>
      <c r="B2496" s="76"/>
    </row>
    <row r="2497" customHeight="true" spans="1:2">
      <c r="A2497" s="72"/>
      <c r="B2497" s="76"/>
    </row>
    <row r="2498" customHeight="true" spans="1:2">
      <c r="A2498" s="72"/>
      <c r="B2498" s="76"/>
    </row>
    <row r="2499" customHeight="true" spans="1:2">
      <c r="A2499" s="72"/>
      <c r="B2499" s="76"/>
    </row>
    <row r="2500" customHeight="true" spans="1:2">
      <c r="A2500" s="72"/>
      <c r="B2500" s="76"/>
    </row>
    <row r="2501" customHeight="true" spans="1:2">
      <c r="A2501" s="72"/>
      <c r="B2501" s="76"/>
    </row>
    <row r="2502" customHeight="true" spans="1:2">
      <c r="A2502" s="72"/>
      <c r="B2502" s="76"/>
    </row>
    <row r="2503" customHeight="true" spans="1:2">
      <c r="A2503" s="72"/>
      <c r="B2503" s="76"/>
    </row>
    <row r="2504" customHeight="true" spans="1:2">
      <c r="A2504" s="72"/>
      <c r="B2504" s="76"/>
    </row>
    <row r="2505" customHeight="true" spans="1:2">
      <c r="A2505" s="72"/>
      <c r="B2505" s="76"/>
    </row>
    <row r="2506" customHeight="true" spans="1:2">
      <c r="A2506" s="72"/>
      <c r="B2506" s="76"/>
    </row>
    <row r="2507" customHeight="true" spans="1:2">
      <c r="A2507" s="72"/>
      <c r="B2507" s="76"/>
    </row>
    <row r="2508" customHeight="true" spans="1:2">
      <c r="A2508" s="72"/>
      <c r="B2508" s="76"/>
    </row>
    <row r="2509" customHeight="true" spans="1:2">
      <c r="A2509" s="72"/>
      <c r="B2509" s="76"/>
    </row>
    <row r="2510" customHeight="true" spans="1:2">
      <c r="A2510" s="72"/>
      <c r="B2510" s="76"/>
    </row>
    <row r="2511" customHeight="true" spans="1:2">
      <c r="A2511" s="72"/>
      <c r="B2511" s="76"/>
    </row>
    <row r="2512" customHeight="true" spans="1:2">
      <c r="A2512" s="72"/>
      <c r="B2512" s="76"/>
    </row>
    <row r="2513" customHeight="true" spans="1:2">
      <c r="A2513" s="72"/>
      <c r="B2513" s="76"/>
    </row>
    <row r="2514" customHeight="true" spans="1:2">
      <c r="A2514" s="72"/>
      <c r="B2514" s="76"/>
    </row>
    <row r="2515" customHeight="true" spans="1:2">
      <c r="A2515" s="72"/>
      <c r="B2515" s="76"/>
    </row>
    <row r="2516" customHeight="true" spans="1:2">
      <c r="A2516" s="72"/>
      <c r="B2516" s="76"/>
    </row>
    <row r="2517" customHeight="true" spans="1:2">
      <c r="A2517" s="72"/>
      <c r="B2517" s="76"/>
    </row>
    <row r="2518" customHeight="true" spans="1:2">
      <c r="A2518" s="72"/>
      <c r="B2518" s="76"/>
    </row>
    <row r="2519" customHeight="true" spans="1:2">
      <c r="A2519" s="72"/>
      <c r="B2519" s="76"/>
    </row>
    <row r="2520" customHeight="true" spans="1:2">
      <c r="A2520" s="72"/>
      <c r="B2520" s="76"/>
    </row>
    <row r="2521" customHeight="true" spans="1:2">
      <c r="A2521" s="72"/>
      <c r="B2521" s="76"/>
    </row>
    <row r="2522" customHeight="true" spans="1:2">
      <c r="A2522" s="72"/>
      <c r="B2522" s="76"/>
    </row>
    <row r="2523" customHeight="true" spans="1:2">
      <c r="A2523" s="72"/>
      <c r="B2523" s="76"/>
    </row>
    <row r="2524" customHeight="true" spans="1:2">
      <c r="A2524" s="72"/>
      <c r="B2524" s="76"/>
    </row>
    <row r="2525" customHeight="true" spans="1:2">
      <c r="A2525" s="72"/>
      <c r="B2525" s="76"/>
    </row>
    <row r="2526" customHeight="true" spans="1:2">
      <c r="A2526" s="72"/>
      <c r="B2526" s="76"/>
    </row>
    <row r="2527" customHeight="true" spans="1:2">
      <c r="A2527" s="72"/>
      <c r="B2527" s="76"/>
    </row>
    <row r="2528" customHeight="true" spans="1:2">
      <c r="A2528" s="72"/>
      <c r="B2528" s="76"/>
    </row>
    <row r="2529" customHeight="true" spans="1:2">
      <c r="A2529" s="72"/>
      <c r="B2529" s="76"/>
    </row>
    <row r="2530" customHeight="true" spans="1:2">
      <c r="A2530" s="72"/>
      <c r="B2530" s="76"/>
    </row>
    <row r="2531" customHeight="true" spans="1:2">
      <c r="A2531" s="72"/>
      <c r="B2531" s="76"/>
    </row>
    <row r="2532" customHeight="true" spans="1:2">
      <c r="A2532" s="72"/>
      <c r="B2532" s="76"/>
    </row>
    <row r="2533" customHeight="true" spans="1:2">
      <c r="A2533" s="72"/>
      <c r="B2533" s="76"/>
    </row>
    <row r="2534" customHeight="true" spans="1:2">
      <c r="A2534" s="72"/>
      <c r="B2534" s="76"/>
    </row>
    <row r="2535" customHeight="true" spans="1:2">
      <c r="A2535" s="72"/>
      <c r="B2535" s="76"/>
    </row>
    <row r="2536" customHeight="true" spans="1:2">
      <c r="A2536" s="72"/>
      <c r="B2536" s="76"/>
    </row>
    <row r="2537" customHeight="true" spans="1:2">
      <c r="A2537" s="72"/>
      <c r="B2537" s="76"/>
    </row>
    <row r="2538" customHeight="true" spans="1:2">
      <c r="A2538" s="72"/>
      <c r="B2538" s="76"/>
    </row>
    <row r="2539" customHeight="true" spans="1:2">
      <c r="A2539" s="72"/>
      <c r="B2539" s="76"/>
    </row>
    <row r="2540" customHeight="true" spans="1:2">
      <c r="A2540" s="72"/>
      <c r="B2540" s="76"/>
    </row>
    <row r="2541" customHeight="true" spans="1:2">
      <c r="A2541" s="72"/>
      <c r="B2541" s="76"/>
    </row>
    <row r="2542" customHeight="true" spans="1:2">
      <c r="A2542" s="72"/>
      <c r="B2542" s="76"/>
    </row>
    <row r="2543" customHeight="true" spans="1:2">
      <c r="A2543" s="72"/>
      <c r="B2543" s="76"/>
    </row>
    <row r="2544" customHeight="true" spans="1:2">
      <c r="A2544" s="72"/>
      <c r="B2544" s="76"/>
    </row>
    <row r="2545" customHeight="true" spans="1:2">
      <c r="A2545" s="72"/>
      <c r="B2545" s="76"/>
    </row>
    <row r="2546" customHeight="true" spans="1:2">
      <c r="A2546" s="72"/>
      <c r="B2546" s="76"/>
    </row>
    <row r="2547" customHeight="true" spans="1:2">
      <c r="A2547" s="72"/>
      <c r="B2547" s="76"/>
    </row>
    <row r="2548" customHeight="true" spans="1:2">
      <c r="A2548" s="72"/>
      <c r="B2548" s="76"/>
    </row>
    <row r="2549" customHeight="true" spans="1:2">
      <c r="A2549" s="72"/>
      <c r="B2549" s="76"/>
    </row>
    <row r="2550" customHeight="true" spans="1:2">
      <c r="A2550" s="72"/>
      <c r="B2550" s="76"/>
    </row>
    <row r="2551" customHeight="true" spans="1:2">
      <c r="A2551" s="72"/>
      <c r="B2551" s="76"/>
    </row>
    <row r="2552" customHeight="true" spans="1:2">
      <c r="A2552" s="72"/>
      <c r="B2552" s="76"/>
    </row>
    <row r="2553" customHeight="true" spans="1:2">
      <c r="A2553" s="72"/>
      <c r="B2553" s="76"/>
    </row>
    <row r="2554" customHeight="true" spans="1:2">
      <c r="A2554" s="72"/>
      <c r="B2554" s="76"/>
    </row>
    <row r="2555" customHeight="true" spans="1:2">
      <c r="A2555" s="72"/>
      <c r="B2555" s="76"/>
    </row>
    <row r="2556" customHeight="true" spans="1:2">
      <c r="A2556" s="72"/>
      <c r="B2556" s="76"/>
    </row>
    <row r="2557" customHeight="true" spans="1:2">
      <c r="A2557" s="72"/>
      <c r="B2557" s="76"/>
    </row>
    <row r="2558" customHeight="true" spans="1:2">
      <c r="A2558" s="72"/>
      <c r="B2558" s="76"/>
    </row>
    <row r="2559" customHeight="true" spans="1:2">
      <c r="A2559" s="72"/>
      <c r="B2559" s="76"/>
    </row>
    <row r="2560" customHeight="true" spans="1:2">
      <c r="A2560" s="72"/>
      <c r="B2560" s="76"/>
    </row>
    <row r="2561" customHeight="true" spans="1:2">
      <c r="A2561" s="72"/>
      <c r="B2561" s="76"/>
    </row>
    <row r="2562" customHeight="true" spans="1:2">
      <c r="A2562" s="72"/>
      <c r="B2562" s="76"/>
    </row>
    <row r="2563" customHeight="true" spans="1:2">
      <c r="A2563" s="72"/>
      <c r="B2563" s="76"/>
    </row>
    <row r="2564" customHeight="true" spans="1:2">
      <c r="A2564" s="72"/>
      <c r="B2564" s="76"/>
    </row>
    <row r="2565" customHeight="true" spans="1:2">
      <c r="A2565" s="72"/>
      <c r="B2565" s="76"/>
    </row>
    <row r="2566" customHeight="true" spans="1:2">
      <c r="A2566" s="72"/>
      <c r="B2566" s="76"/>
    </row>
    <row r="2567" customHeight="true" spans="1:2">
      <c r="A2567" s="72"/>
      <c r="B2567" s="76"/>
    </row>
    <row r="2568" customHeight="true" spans="1:2">
      <c r="A2568" s="72"/>
      <c r="B2568" s="76"/>
    </row>
    <row r="2569" customHeight="true" spans="1:2">
      <c r="A2569" s="72"/>
      <c r="B2569" s="76"/>
    </row>
    <row r="2570" customHeight="true" spans="1:2">
      <c r="A2570" s="72"/>
      <c r="B2570" s="76"/>
    </row>
    <row r="2571" customHeight="true" spans="1:2">
      <c r="A2571" s="72"/>
      <c r="B2571" s="76"/>
    </row>
    <row r="2572" customHeight="true" spans="1:2">
      <c r="A2572" s="72"/>
      <c r="B2572" s="76"/>
    </row>
    <row r="2573" customHeight="true" spans="1:2">
      <c r="A2573" s="72"/>
      <c r="B2573" s="76"/>
    </row>
    <row r="2574" customHeight="true" spans="1:2">
      <c r="A2574" s="72"/>
      <c r="B2574" s="76"/>
    </row>
    <row r="2575" customHeight="true" spans="1:2">
      <c r="A2575" s="72"/>
      <c r="B2575" s="76"/>
    </row>
    <row r="2576" customHeight="true" spans="1:2">
      <c r="A2576" s="72"/>
      <c r="B2576" s="76"/>
    </row>
    <row r="2577" customHeight="true" spans="1:2">
      <c r="A2577" s="72"/>
      <c r="B2577" s="76"/>
    </row>
    <row r="2578" customHeight="true" spans="1:2">
      <c r="A2578" s="72"/>
      <c r="B2578" s="76"/>
    </row>
    <row r="2579" customHeight="true" spans="1:2">
      <c r="A2579" s="72"/>
      <c r="B2579" s="76"/>
    </row>
    <row r="2580" customHeight="true" spans="1:2">
      <c r="A2580" s="72"/>
      <c r="B2580" s="76"/>
    </row>
    <row r="2581" customHeight="true" spans="1:2">
      <c r="A2581" s="72"/>
      <c r="B2581" s="76"/>
    </row>
    <row r="2582" customHeight="true" spans="1:2">
      <c r="A2582" s="72"/>
      <c r="B2582" s="76"/>
    </row>
    <row r="2583" customHeight="true" spans="1:2">
      <c r="A2583" s="72"/>
      <c r="B2583" s="76"/>
    </row>
    <row r="2584" customHeight="true" spans="1:2">
      <c r="A2584" s="72"/>
      <c r="B2584" s="76"/>
    </row>
    <row r="2585" customHeight="true" spans="1:2">
      <c r="A2585" s="72"/>
      <c r="B2585" s="76"/>
    </row>
    <row r="2586" customHeight="true" spans="1:2">
      <c r="A2586" s="72"/>
      <c r="B2586" s="76"/>
    </row>
    <row r="2587" customHeight="true" spans="1:2">
      <c r="A2587" s="72"/>
      <c r="B2587" s="76"/>
    </row>
    <row r="2588" customHeight="true" spans="1:2">
      <c r="A2588" s="72"/>
      <c r="B2588" s="76"/>
    </row>
    <row r="2589" customHeight="true" spans="1:2">
      <c r="A2589" s="72"/>
      <c r="B2589" s="76"/>
    </row>
    <row r="2590" customHeight="true" spans="1:2">
      <c r="A2590" s="72"/>
      <c r="B2590" s="76"/>
    </row>
    <row r="2591" customHeight="true" spans="1:2">
      <c r="A2591" s="72"/>
      <c r="B2591" s="76"/>
    </row>
    <row r="2592" customHeight="true" spans="1:2">
      <c r="A2592" s="72"/>
      <c r="B2592" s="76"/>
    </row>
    <row r="2593" customHeight="true" spans="1:2">
      <c r="A2593" s="72"/>
      <c r="B2593" s="76"/>
    </row>
    <row r="2594" customHeight="true" spans="1:2">
      <c r="A2594" s="72"/>
      <c r="B2594" s="76"/>
    </row>
    <row r="2595" customHeight="true" spans="1:2">
      <c r="A2595" s="72"/>
      <c r="B2595" s="76"/>
    </row>
    <row r="2596" customHeight="true" spans="1:2">
      <c r="A2596" s="72"/>
      <c r="B2596" s="76"/>
    </row>
    <row r="2597" customHeight="true" spans="1:2">
      <c r="A2597" s="72"/>
      <c r="B2597" s="76"/>
    </row>
    <row r="2598" customHeight="true" spans="1:2">
      <c r="A2598" s="72"/>
      <c r="B2598" s="76"/>
    </row>
    <row r="2599" customHeight="true" spans="1:2">
      <c r="A2599" s="72"/>
      <c r="B2599" s="76"/>
    </row>
    <row r="2600" customHeight="true" spans="1:2">
      <c r="A2600" s="72"/>
      <c r="B2600" s="76"/>
    </row>
    <row r="2601" customHeight="true" spans="1:2">
      <c r="A2601" s="72"/>
      <c r="B2601" s="76"/>
    </row>
    <row r="2602" customHeight="true" spans="1:2">
      <c r="A2602" s="72"/>
      <c r="B2602" s="76"/>
    </row>
    <row r="2603" customHeight="true" spans="1:2">
      <c r="A2603" s="72"/>
      <c r="B2603" s="76"/>
    </row>
    <row r="2604" customHeight="true" spans="1:2">
      <c r="A2604" s="72"/>
      <c r="B2604" s="76"/>
    </row>
    <row r="2605" customHeight="true" spans="1:2">
      <c r="A2605" s="72"/>
      <c r="B2605" s="76"/>
    </row>
    <row r="2606" customHeight="true" spans="1:2">
      <c r="A2606" s="72"/>
      <c r="B2606" s="76"/>
    </row>
    <row r="2607" customHeight="true" spans="1:2">
      <c r="A2607" s="72"/>
      <c r="B2607" s="76"/>
    </row>
    <row r="2608" customHeight="true" spans="1:2">
      <c r="A2608" s="72"/>
      <c r="B2608" s="76"/>
    </row>
    <row r="2609" customHeight="true" spans="1:2">
      <c r="A2609" s="72"/>
      <c r="B2609" s="76"/>
    </row>
    <row r="2610" customHeight="true" spans="1:2">
      <c r="A2610" s="72"/>
      <c r="B2610" s="76"/>
    </row>
    <row r="2611" customHeight="true" spans="1:2">
      <c r="A2611" s="72"/>
      <c r="B2611" s="76"/>
    </row>
    <row r="2612" customHeight="true" spans="1:2">
      <c r="A2612" s="72"/>
      <c r="B2612" s="76"/>
    </row>
    <row r="2613" customHeight="true" spans="1:2">
      <c r="A2613" s="72"/>
      <c r="B2613" s="76"/>
    </row>
    <row r="2614" customHeight="true" spans="1:2">
      <c r="A2614" s="72"/>
      <c r="B2614" s="76"/>
    </row>
    <row r="2615" customHeight="true" spans="1:2">
      <c r="A2615" s="72"/>
      <c r="B2615" s="76"/>
    </row>
    <row r="2616" customHeight="true" spans="1:2">
      <c r="A2616" s="72"/>
      <c r="B2616" s="76"/>
    </row>
    <row r="2617" customHeight="true" spans="1:2">
      <c r="A2617" s="72"/>
      <c r="B2617" s="76"/>
    </row>
    <row r="2618" customHeight="true" spans="1:2">
      <c r="A2618" s="72"/>
      <c r="B2618" s="76"/>
    </row>
    <row r="2619" customHeight="true" spans="1:2">
      <c r="A2619" s="72"/>
      <c r="B2619" s="76"/>
    </row>
    <row r="2620" customHeight="true" spans="1:2">
      <c r="A2620" s="72"/>
      <c r="B2620" s="76"/>
    </row>
    <row r="2621" customHeight="true" spans="1:2">
      <c r="A2621" s="72"/>
      <c r="B2621" s="76"/>
    </row>
    <row r="2622" customHeight="true" spans="1:2">
      <c r="A2622" s="72"/>
      <c r="B2622" s="76"/>
    </row>
    <row r="2623" customHeight="true" spans="1:2">
      <c r="A2623" s="72"/>
      <c r="B2623" s="76"/>
    </row>
    <row r="2624" customHeight="true" spans="1:2">
      <c r="A2624" s="72"/>
      <c r="B2624" s="76"/>
    </row>
    <row r="2625" customHeight="true" spans="1:2">
      <c r="A2625" s="72"/>
      <c r="B2625" s="76"/>
    </row>
    <row r="2626" customHeight="true" spans="1:2">
      <c r="A2626" s="72"/>
      <c r="B2626" s="76"/>
    </row>
    <row r="2627" customHeight="true" spans="1:2">
      <c r="A2627" s="72"/>
      <c r="B2627" s="76"/>
    </row>
    <row r="2628" customHeight="true" spans="1:2">
      <c r="A2628" s="72"/>
      <c r="B2628" s="76"/>
    </row>
    <row r="2629" customHeight="true" spans="1:2">
      <c r="A2629" s="72"/>
      <c r="B2629" s="76"/>
    </row>
    <row r="2630" customHeight="true" spans="1:2">
      <c r="A2630" s="72"/>
      <c r="B2630" s="76"/>
    </row>
    <row r="2631" customHeight="true" spans="1:2">
      <c r="A2631" s="72"/>
      <c r="B2631" s="76"/>
    </row>
    <row r="2632" customHeight="true" spans="1:2">
      <c r="A2632" s="72"/>
      <c r="B2632" s="76"/>
    </row>
    <row r="2633" customHeight="true" spans="1:2">
      <c r="A2633" s="72"/>
      <c r="B2633" s="76"/>
    </row>
    <row r="2634" customHeight="true" spans="1:2">
      <c r="A2634" s="72"/>
      <c r="B2634" s="76"/>
    </row>
    <row r="2635" customHeight="true" spans="1:2">
      <c r="A2635" s="72"/>
      <c r="B2635" s="76"/>
    </row>
    <row r="2636" customHeight="true" spans="1:2">
      <c r="A2636" s="72"/>
      <c r="B2636" s="76"/>
    </row>
    <row r="2637" customHeight="true" spans="1:2">
      <c r="A2637" s="72"/>
      <c r="B2637" s="76"/>
    </row>
    <row r="2638" customHeight="true" spans="1:2">
      <c r="A2638" s="72"/>
      <c r="B2638" s="76"/>
    </row>
    <row r="2639" customHeight="true" spans="1:2">
      <c r="A2639" s="72"/>
      <c r="B2639" s="76"/>
    </row>
    <row r="2640" customHeight="true" spans="1:2">
      <c r="A2640" s="72"/>
      <c r="B2640" s="76"/>
    </row>
    <row r="2641" customHeight="true" spans="1:2">
      <c r="A2641" s="72"/>
      <c r="B2641" s="76"/>
    </row>
    <row r="2642" customHeight="true" spans="1:2">
      <c r="A2642" s="72"/>
      <c r="B2642" s="76"/>
    </row>
    <row r="2643" customHeight="true" spans="1:2">
      <c r="A2643" s="72"/>
      <c r="B2643" s="76"/>
    </row>
    <row r="2644" customHeight="true" spans="1:2">
      <c r="A2644" s="72"/>
      <c r="B2644" s="76"/>
    </row>
    <row r="2645" customHeight="true" spans="1:2">
      <c r="A2645" s="72"/>
      <c r="B2645" s="76"/>
    </row>
    <row r="2646" customHeight="true" spans="1:2">
      <c r="A2646" s="72"/>
      <c r="B2646" s="76"/>
    </row>
    <row r="2647" customHeight="true" spans="1:2">
      <c r="A2647" s="72"/>
      <c r="B2647" s="76"/>
    </row>
    <row r="2648" customHeight="true" spans="1:2">
      <c r="A2648" s="72"/>
      <c r="B2648" s="76"/>
    </row>
    <row r="2649" customHeight="true" spans="1:2">
      <c r="A2649" s="72"/>
      <c r="B2649" s="76"/>
    </row>
    <row r="2650" customHeight="true" spans="1:2">
      <c r="A2650" s="72"/>
      <c r="B2650" s="76"/>
    </row>
    <row r="2651" customHeight="true" spans="1:2">
      <c r="A2651" s="72"/>
      <c r="B2651" s="76"/>
    </row>
    <row r="2652" customHeight="true" spans="1:2">
      <c r="A2652" s="72"/>
      <c r="B2652" s="76"/>
    </row>
    <row r="2653" customHeight="true" spans="1:2">
      <c r="A2653" s="72"/>
      <c r="B2653" s="76"/>
    </row>
    <row r="2654" customHeight="true" spans="1:2">
      <c r="A2654" s="72"/>
      <c r="B2654" s="76"/>
    </row>
    <row r="2655" customHeight="true" spans="1:2">
      <c r="A2655" s="72"/>
      <c r="B2655" s="76"/>
    </row>
    <row r="2656" customHeight="true" spans="1:2">
      <c r="A2656" s="72"/>
      <c r="B2656" s="76"/>
    </row>
    <row r="2657" customHeight="true" spans="1:2">
      <c r="A2657" s="72"/>
      <c r="B2657" s="76"/>
    </row>
    <row r="2658" customHeight="true" spans="1:2">
      <c r="A2658" s="72"/>
      <c r="B2658" s="76"/>
    </row>
    <row r="2659" customHeight="true" spans="1:2">
      <c r="A2659" s="72"/>
      <c r="B2659" s="76"/>
    </row>
    <row r="2660" customHeight="true" spans="1:2">
      <c r="A2660" s="72"/>
      <c r="B2660" s="76"/>
    </row>
    <row r="2661" customHeight="true" spans="1:2">
      <c r="A2661" s="72"/>
      <c r="B2661" s="76"/>
    </row>
    <row r="2662" customHeight="true" spans="1:2">
      <c r="A2662" s="72"/>
      <c r="B2662" s="76"/>
    </row>
    <row r="2663" customHeight="true" spans="1:2">
      <c r="A2663" s="72"/>
      <c r="B2663" s="76"/>
    </row>
    <row r="2664" customHeight="true" spans="1:2">
      <c r="A2664" s="72"/>
      <c r="B2664" s="76"/>
    </row>
    <row r="2665" customHeight="true" spans="1:2">
      <c r="A2665" s="72"/>
      <c r="B2665" s="76"/>
    </row>
    <row r="2666" customHeight="true" spans="1:2">
      <c r="A2666" s="72"/>
      <c r="B2666" s="76"/>
    </row>
    <row r="2667" customHeight="true" spans="1:2">
      <c r="A2667" s="72"/>
      <c r="B2667" s="76"/>
    </row>
    <row r="2668" customHeight="true" spans="1:2">
      <c r="A2668" s="72"/>
      <c r="B2668" s="76"/>
    </row>
    <row r="2669" customHeight="true" spans="1:2">
      <c r="A2669" s="72"/>
      <c r="B2669" s="76"/>
    </row>
    <row r="2670" customHeight="true" spans="1:2">
      <c r="A2670" s="72"/>
      <c r="B2670" s="76"/>
    </row>
    <row r="2671" customHeight="true" spans="1:2">
      <c r="A2671" s="72"/>
      <c r="B2671" s="76"/>
    </row>
    <row r="2672" customHeight="true" spans="1:2">
      <c r="A2672" s="72"/>
      <c r="B2672" s="76"/>
    </row>
    <row r="2673" customHeight="true" spans="1:2">
      <c r="A2673" s="72"/>
      <c r="B2673" s="76"/>
    </row>
    <row r="2674" customHeight="true" spans="1:2">
      <c r="A2674" s="72"/>
      <c r="B2674" s="76"/>
    </row>
    <row r="2675" customHeight="true" spans="1:2">
      <c r="A2675" s="72"/>
      <c r="B2675" s="76"/>
    </row>
    <row r="2676" customHeight="true" spans="1:2">
      <c r="A2676" s="72"/>
      <c r="B2676" s="76"/>
    </row>
    <row r="2677" customHeight="true" spans="1:2">
      <c r="A2677" s="72"/>
      <c r="B2677" s="76"/>
    </row>
    <row r="2678" customHeight="true" spans="1:2">
      <c r="A2678" s="72"/>
      <c r="B2678" s="76"/>
    </row>
    <row r="2679" customHeight="true" spans="1:2">
      <c r="A2679" s="72"/>
      <c r="B2679" s="76"/>
    </row>
    <row r="2680" customHeight="true" spans="1:2">
      <c r="A2680" s="72"/>
      <c r="B2680" s="76"/>
    </row>
    <row r="2681" customHeight="true" spans="1:2">
      <c r="A2681" s="72"/>
      <c r="B2681" s="76"/>
    </row>
    <row r="2682" customHeight="true" spans="1:2">
      <c r="A2682" s="72"/>
      <c r="B2682" s="76"/>
    </row>
    <row r="2683" customHeight="true" spans="1:2">
      <c r="A2683" s="72"/>
      <c r="B2683" s="76"/>
    </row>
    <row r="2684" customHeight="true" spans="1:2">
      <c r="A2684" s="72"/>
      <c r="B2684" s="76"/>
    </row>
    <row r="2685" customHeight="true" spans="1:2">
      <c r="A2685" s="72"/>
      <c r="B2685" s="76"/>
    </row>
    <row r="2686" customHeight="true" spans="1:2">
      <c r="A2686" s="72"/>
      <c r="B2686" s="76"/>
    </row>
    <row r="2687" customHeight="true" spans="1:2">
      <c r="A2687" s="72"/>
      <c r="B2687" s="76"/>
    </row>
    <row r="2688" customHeight="true" spans="1:2">
      <c r="A2688" s="72"/>
      <c r="B2688" s="76"/>
    </row>
    <row r="2689" customHeight="true" spans="1:2">
      <c r="A2689" s="72"/>
      <c r="B2689" s="76"/>
    </row>
    <row r="2690" customHeight="true" spans="1:2">
      <c r="A2690" s="72"/>
      <c r="B2690" s="76"/>
    </row>
    <row r="2691" customHeight="true" spans="1:2">
      <c r="A2691" s="72"/>
      <c r="B2691" s="76"/>
    </row>
    <row r="2692" customHeight="true" spans="1:2">
      <c r="A2692" s="72"/>
      <c r="B2692" s="76"/>
    </row>
    <row r="2693" customHeight="true" spans="1:2">
      <c r="A2693" s="72"/>
      <c r="B2693" s="76"/>
    </row>
    <row r="2694" customHeight="true" spans="1:2">
      <c r="A2694" s="72"/>
      <c r="B2694" s="76"/>
    </row>
    <row r="2695" customHeight="true" spans="1:2">
      <c r="A2695" s="72"/>
      <c r="B2695" s="76"/>
    </row>
    <row r="2696" customHeight="true" spans="1:2">
      <c r="A2696" s="72"/>
      <c r="B2696" s="76"/>
    </row>
    <row r="2697" customHeight="true" spans="1:2">
      <c r="A2697" s="72"/>
      <c r="B2697" s="76"/>
    </row>
    <row r="2698" customHeight="true" spans="1:2">
      <c r="A2698" s="72"/>
      <c r="B2698" s="76"/>
    </row>
    <row r="2699" customHeight="true" spans="1:2">
      <c r="A2699" s="72"/>
      <c r="B2699" s="76"/>
    </row>
    <row r="2700" customHeight="true" spans="1:2">
      <c r="A2700" s="72"/>
      <c r="B2700" s="76"/>
    </row>
    <row r="2701" customHeight="true" spans="1:2">
      <c r="A2701" s="72"/>
      <c r="B2701" s="76"/>
    </row>
    <row r="2702" customHeight="true" spans="1:2">
      <c r="A2702" s="72"/>
      <c r="B2702" s="76"/>
    </row>
    <row r="2703" customHeight="true" spans="1:2">
      <c r="A2703" s="72"/>
      <c r="B2703" s="76"/>
    </row>
    <row r="2704" customHeight="true" spans="1:2">
      <c r="A2704" s="72"/>
      <c r="B2704" s="76"/>
    </row>
    <row r="2705" customHeight="true" spans="1:2">
      <c r="A2705" s="72"/>
      <c r="B2705" s="76"/>
    </row>
    <row r="2706" customHeight="true" spans="1:2">
      <c r="A2706" s="72"/>
      <c r="B2706" s="76"/>
    </row>
    <row r="2707" customHeight="true" spans="1:2">
      <c r="A2707" s="72"/>
      <c r="B2707" s="76"/>
    </row>
    <row r="2708" customHeight="true" spans="1:2">
      <c r="A2708" s="72"/>
      <c r="B2708" s="76"/>
    </row>
    <row r="2709" customHeight="true" spans="1:2">
      <c r="A2709" s="72"/>
      <c r="B2709" s="76"/>
    </row>
    <row r="2710" customHeight="true" spans="1:2">
      <c r="A2710" s="72"/>
      <c r="B2710" s="76"/>
    </row>
    <row r="2711" customHeight="true" spans="1:2">
      <c r="A2711" s="72"/>
      <c r="B2711" s="76"/>
    </row>
    <row r="2712" customHeight="true" spans="1:2">
      <c r="A2712" s="72"/>
      <c r="B2712" s="76"/>
    </row>
    <row r="2713" customHeight="true" spans="1:2">
      <c r="A2713" s="72"/>
      <c r="B2713" s="76"/>
    </row>
    <row r="2714" customHeight="true" spans="1:2">
      <c r="A2714" s="72"/>
      <c r="B2714" s="76"/>
    </row>
    <row r="2715" customHeight="true" spans="1:2">
      <c r="A2715" s="72"/>
      <c r="B2715" s="76"/>
    </row>
    <row r="2716" customHeight="true" spans="1:2">
      <c r="A2716" s="72"/>
      <c r="B2716" s="76"/>
    </row>
    <row r="2717" customHeight="true" spans="1:2">
      <c r="A2717" s="72"/>
      <c r="B2717" s="76"/>
    </row>
    <row r="2718" customHeight="true" spans="1:2">
      <c r="A2718" s="72"/>
      <c r="B2718" s="76"/>
    </row>
    <row r="2719" customHeight="true" spans="1:2">
      <c r="A2719" s="72"/>
      <c r="B2719" s="76"/>
    </row>
    <row r="2720" customHeight="true" spans="1:2">
      <c r="A2720" s="72"/>
      <c r="B2720" s="76"/>
    </row>
    <row r="2721" customHeight="true" spans="1:2">
      <c r="A2721" s="72"/>
      <c r="B2721" s="76"/>
    </row>
    <row r="2722" customHeight="true" spans="1:2">
      <c r="A2722" s="72"/>
      <c r="B2722" s="76"/>
    </row>
    <row r="2723" customHeight="true" spans="1:2">
      <c r="A2723" s="72"/>
      <c r="B2723" s="76"/>
    </row>
    <row r="2724" customHeight="true" spans="1:2">
      <c r="A2724" s="72"/>
      <c r="B2724" s="76"/>
    </row>
    <row r="2725" customHeight="true" spans="1:2">
      <c r="A2725" s="72"/>
      <c r="B2725" s="76"/>
    </row>
    <row r="2726" customHeight="true" spans="1:2">
      <c r="A2726" s="72"/>
      <c r="B2726" s="76"/>
    </row>
    <row r="2727" customHeight="true" spans="1:2">
      <c r="A2727" s="72"/>
      <c r="B2727" s="76"/>
    </row>
    <row r="2728" customHeight="true" spans="1:2">
      <c r="A2728" s="72"/>
      <c r="B2728" s="76"/>
    </row>
    <row r="2729" customHeight="true" spans="1:2">
      <c r="A2729" s="72"/>
      <c r="B2729" s="76"/>
    </row>
    <row r="2730" customHeight="true" spans="1:2">
      <c r="A2730" s="72"/>
      <c r="B2730" s="76"/>
    </row>
    <row r="2731" customHeight="true" spans="1:2">
      <c r="A2731" s="72"/>
      <c r="B2731" s="76"/>
    </row>
    <row r="2732" customHeight="true" spans="1:2">
      <c r="A2732" s="72"/>
      <c r="B2732" s="76"/>
    </row>
    <row r="2733" customHeight="true" spans="1:2">
      <c r="A2733" s="72"/>
      <c r="B2733" s="76"/>
    </row>
    <row r="2734" customHeight="true" spans="1:2">
      <c r="A2734" s="72"/>
      <c r="B2734" s="76"/>
    </row>
    <row r="2735" customHeight="true" spans="1:2">
      <c r="A2735" s="72"/>
      <c r="B2735" s="76"/>
    </row>
    <row r="2736" customHeight="true" spans="1:2">
      <c r="A2736" s="72"/>
      <c r="B2736" s="76"/>
    </row>
    <row r="2737" customHeight="true" spans="1:2">
      <c r="A2737" s="72"/>
      <c r="B2737" s="76"/>
    </row>
    <row r="2738" customHeight="true" spans="1:2">
      <c r="A2738" s="72"/>
      <c r="B2738" s="76"/>
    </row>
    <row r="2739" customHeight="true" spans="1:2">
      <c r="A2739" s="72"/>
      <c r="B2739" s="76"/>
    </row>
    <row r="2740" customHeight="true" spans="1:2">
      <c r="A2740" s="72"/>
      <c r="B2740" s="76"/>
    </row>
    <row r="2741" customHeight="true" spans="1:2">
      <c r="A2741" s="72"/>
      <c r="B2741" s="76"/>
    </row>
    <row r="2742" customHeight="true" spans="1:2">
      <c r="A2742" s="72"/>
      <c r="B2742" s="76"/>
    </row>
    <row r="2743" customHeight="true" spans="1:2">
      <c r="A2743" s="72"/>
      <c r="B2743" s="76"/>
    </row>
    <row r="2744" customHeight="true" spans="1:2">
      <c r="A2744" s="72"/>
      <c r="B2744" s="76"/>
    </row>
    <row r="2745" customHeight="true" spans="1:2">
      <c r="A2745" s="72"/>
      <c r="B2745" s="76"/>
    </row>
    <row r="2746" customHeight="true" spans="1:2">
      <c r="A2746" s="72"/>
      <c r="B2746" s="76"/>
    </row>
    <row r="2747" customHeight="true" spans="1:2">
      <c r="A2747" s="72"/>
      <c r="B2747" s="76"/>
    </row>
    <row r="2748" customHeight="true" spans="1:2">
      <c r="A2748" s="72"/>
      <c r="B2748" s="76"/>
    </row>
    <row r="2749" customHeight="true" spans="1:2">
      <c r="A2749" s="72"/>
      <c r="B2749" s="76"/>
    </row>
    <row r="2750" customHeight="true" spans="1:2">
      <c r="A2750" s="72"/>
      <c r="B2750" s="76"/>
    </row>
    <row r="2751" customHeight="true" spans="1:2">
      <c r="A2751" s="72"/>
      <c r="B2751" s="76"/>
    </row>
    <row r="2752" customHeight="true" spans="1:2">
      <c r="A2752" s="72"/>
      <c r="B2752" s="76"/>
    </row>
    <row r="2753" customHeight="true" spans="1:2">
      <c r="A2753" s="72"/>
      <c r="B2753" s="76"/>
    </row>
    <row r="2754" customHeight="true" spans="1:2">
      <c r="A2754" s="72"/>
      <c r="B2754" s="76"/>
    </row>
    <row r="2755" customHeight="true" spans="1:2">
      <c r="A2755" s="72"/>
      <c r="B2755" s="76"/>
    </row>
    <row r="2756" customHeight="true" spans="1:2">
      <c r="A2756" s="72"/>
      <c r="B2756" s="76"/>
    </row>
    <row r="2757" customHeight="true" spans="1:2">
      <c r="A2757" s="72"/>
      <c r="B2757" s="76"/>
    </row>
    <row r="2758" customHeight="true" spans="1:2">
      <c r="A2758" s="72"/>
      <c r="B2758" s="76"/>
    </row>
    <row r="2759" customHeight="true" spans="1:2">
      <c r="A2759" s="72"/>
      <c r="B2759" s="76"/>
    </row>
    <row r="2760" customHeight="true" spans="1:2">
      <c r="A2760" s="72"/>
      <c r="B2760" s="76"/>
    </row>
    <row r="2761" customHeight="true" spans="1:2">
      <c r="A2761" s="72"/>
      <c r="B2761" s="76"/>
    </row>
    <row r="2762" customHeight="true" spans="1:2">
      <c r="A2762" s="72"/>
      <c r="B2762" s="76"/>
    </row>
    <row r="2763" customHeight="true" spans="1:2">
      <c r="A2763" s="72"/>
      <c r="B2763" s="76"/>
    </row>
    <row r="2764" customHeight="true" spans="1:2">
      <c r="A2764" s="72"/>
      <c r="B2764" s="76"/>
    </row>
    <row r="2765" customHeight="true" spans="1:2">
      <c r="A2765" s="72"/>
      <c r="B2765" s="76"/>
    </row>
    <row r="2766" customHeight="true" spans="1:2">
      <c r="A2766" s="72"/>
      <c r="B2766" s="76"/>
    </row>
    <row r="2767" customHeight="true" spans="1:2">
      <c r="A2767" s="72"/>
      <c r="B2767" s="76"/>
    </row>
    <row r="2768" customHeight="true" spans="1:2">
      <c r="A2768" s="72"/>
      <c r="B2768" s="76"/>
    </row>
    <row r="2769" customHeight="true" spans="1:2">
      <c r="A2769" s="72"/>
      <c r="B2769" s="76"/>
    </row>
    <row r="2770" customHeight="true" spans="1:2">
      <c r="A2770" s="72"/>
      <c r="B2770" s="76"/>
    </row>
    <row r="2771" customHeight="true" spans="1:2">
      <c r="A2771" s="72"/>
      <c r="B2771" s="76"/>
    </row>
    <row r="2772" customHeight="true" spans="1:2">
      <c r="A2772" s="72"/>
      <c r="B2772" s="76"/>
    </row>
    <row r="2773" customHeight="true" spans="1:2">
      <c r="A2773" s="72"/>
      <c r="B2773" s="76"/>
    </row>
    <row r="2774" customHeight="true" spans="1:2">
      <c r="A2774" s="72"/>
      <c r="B2774" s="76"/>
    </row>
    <row r="2775" customHeight="true" spans="1:2">
      <c r="A2775" s="72"/>
      <c r="B2775" s="76"/>
    </row>
    <row r="2776" customHeight="true" spans="1:2">
      <c r="A2776" s="72"/>
      <c r="B2776" s="76"/>
    </row>
    <row r="2777" customHeight="true" spans="1:2">
      <c r="A2777" s="72"/>
      <c r="B2777" s="76"/>
    </row>
    <row r="2778" customHeight="true" spans="1:2">
      <c r="A2778" s="72"/>
      <c r="B2778" s="76"/>
    </row>
    <row r="2779" customHeight="true" spans="1:2">
      <c r="A2779" s="72"/>
      <c r="B2779" s="76"/>
    </row>
    <row r="2780" customHeight="true" spans="1:2">
      <c r="A2780" s="72"/>
      <c r="B2780" s="76"/>
    </row>
    <row r="2781" customHeight="true" spans="1:2">
      <c r="A2781" s="72"/>
      <c r="B2781" s="76"/>
    </row>
    <row r="2782" customHeight="true" spans="1:2">
      <c r="A2782" s="72"/>
      <c r="B2782" s="76"/>
    </row>
    <row r="2783" customHeight="true" spans="1:2">
      <c r="A2783" s="72"/>
      <c r="B2783" s="76"/>
    </row>
    <row r="2784" customHeight="true" spans="1:2">
      <c r="A2784" s="72"/>
      <c r="B2784" s="76"/>
    </row>
    <row r="2785" customHeight="true" spans="1:2">
      <c r="A2785" s="72"/>
      <c r="B2785" s="76"/>
    </row>
    <row r="2786" customHeight="true" spans="1:2">
      <c r="A2786" s="72"/>
      <c r="B2786" s="76"/>
    </row>
    <row r="2787" customHeight="true" spans="1:2">
      <c r="A2787" s="72"/>
      <c r="B2787" s="76"/>
    </row>
    <row r="2788" customHeight="true" spans="1:2">
      <c r="A2788" s="72"/>
      <c r="B2788" s="76"/>
    </row>
    <row r="2789" customHeight="true" spans="1:2">
      <c r="A2789" s="72"/>
      <c r="B2789" s="76"/>
    </row>
    <row r="2790" customHeight="true" spans="1:2">
      <c r="A2790" s="72"/>
      <c r="B2790" s="76"/>
    </row>
    <row r="2791" customHeight="true" spans="1:2">
      <c r="A2791" s="72"/>
      <c r="B2791" s="76"/>
    </row>
    <row r="2792" customHeight="true" spans="1:2">
      <c r="A2792" s="72"/>
      <c r="B2792" s="76"/>
    </row>
    <row r="2793" customHeight="true" spans="1:2">
      <c r="A2793" s="72"/>
      <c r="B2793" s="76"/>
    </row>
    <row r="2794" customHeight="true" spans="1:2">
      <c r="A2794" s="72"/>
      <c r="B2794" s="76"/>
    </row>
    <row r="2795" customHeight="true" spans="1:2">
      <c r="A2795" s="72"/>
      <c r="B2795" s="76"/>
    </row>
    <row r="2796" customHeight="true" spans="1:2">
      <c r="A2796" s="72"/>
      <c r="B2796" s="76"/>
    </row>
    <row r="2797" customHeight="true" spans="1:2">
      <c r="A2797" s="72"/>
      <c r="B2797" s="76"/>
    </row>
    <row r="2798" customHeight="true" spans="1:2">
      <c r="A2798" s="72"/>
      <c r="B2798" s="76"/>
    </row>
    <row r="2799" customHeight="true" spans="1:2">
      <c r="A2799" s="72"/>
      <c r="B2799" s="76"/>
    </row>
    <row r="2800" customHeight="true" spans="1:2">
      <c r="A2800" s="72"/>
      <c r="B2800" s="76"/>
    </row>
    <row r="2801" customHeight="true" spans="1:2">
      <c r="A2801" s="72"/>
      <c r="B2801" s="76"/>
    </row>
    <row r="2802" customHeight="true" spans="1:2">
      <c r="A2802" s="72"/>
      <c r="B2802" s="76"/>
    </row>
    <row r="2803" customHeight="true" spans="1:2">
      <c r="A2803" s="72"/>
      <c r="B2803" s="76"/>
    </row>
    <row r="2804" customHeight="true" spans="1:2">
      <c r="A2804" s="72"/>
      <c r="B2804" s="76"/>
    </row>
    <row r="2805" customHeight="true" spans="1:2">
      <c r="A2805" s="72"/>
      <c r="B2805" s="76"/>
    </row>
    <row r="2806" customHeight="true" spans="1:2">
      <c r="A2806" s="72"/>
      <c r="B2806" s="76"/>
    </row>
    <row r="2807" customHeight="true" spans="1:2">
      <c r="A2807" s="72"/>
      <c r="B2807" s="76"/>
    </row>
    <row r="2808" customHeight="true" spans="1:2">
      <c r="A2808" s="72"/>
      <c r="B2808" s="76"/>
    </row>
    <row r="2809" customHeight="true" spans="1:2">
      <c r="A2809" s="72"/>
      <c r="B2809" s="76"/>
    </row>
    <row r="2810" customHeight="true" spans="1:2">
      <c r="A2810" s="72"/>
      <c r="B2810" s="76"/>
    </row>
    <row r="2811" customHeight="true" spans="1:2">
      <c r="A2811" s="72"/>
      <c r="B2811" s="76"/>
    </row>
    <row r="2812" customHeight="true" spans="1:2">
      <c r="A2812" s="72"/>
      <c r="B2812" s="76"/>
    </row>
    <row r="2813" customHeight="true" spans="1:2">
      <c r="A2813" s="72"/>
      <c r="B2813" s="76"/>
    </row>
    <row r="2814" customHeight="true" spans="1:2">
      <c r="A2814" s="72"/>
      <c r="B2814" s="76"/>
    </row>
    <row r="2815" customHeight="true" spans="1:2">
      <c r="A2815" s="72"/>
      <c r="B2815" s="76"/>
    </row>
    <row r="2816" customHeight="true" spans="1:2">
      <c r="A2816" s="72"/>
      <c r="B2816" s="76"/>
    </row>
    <row r="2817" customHeight="true" spans="1:2">
      <c r="A2817" s="72"/>
      <c r="B2817" s="76"/>
    </row>
    <row r="2818" customHeight="true" spans="1:2">
      <c r="A2818" s="72"/>
      <c r="B2818" s="76"/>
    </row>
    <row r="2819" customHeight="true" spans="1:2">
      <c r="A2819" s="72"/>
      <c r="B2819" s="76"/>
    </row>
    <row r="2820" customHeight="true" spans="1:2">
      <c r="A2820" s="72"/>
      <c r="B2820" s="76"/>
    </row>
    <row r="2821" customHeight="true" spans="1:2">
      <c r="A2821" s="72"/>
      <c r="B2821" s="76"/>
    </row>
    <row r="2822" customHeight="true" spans="1:2">
      <c r="A2822" s="72"/>
      <c r="B2822" s="76"/>
    </row>
    <row r="2823" customHeight="true" spans="1:2">
      <c r="A2823" s="72"/>
      <c r="B2823" s="76"/>
    </row>
    <row r="2824" customHeight="true" spans="1:2">
      <c r="A2824" s="72"/>
      <c r="B2824" s="76"/>
    </row>
    <row r="2825" customHeight="true" spans="1:2">
      <c r="A2825" s="72"/>
      <c r="B2825" s="76"/>
    </row>
    <row r="2826" customHeight="true" spans="1:2">
      <c r="A2826" s="72"/>
      <c r="B2826" s="76"/>
    </row>
    <row r="2827" customHeight="true" spans="1:2">
      <c r="A2827" s="72"/>
      <c r="B2827" s="76"/>
    </row>
    <row r="2828" customHeight="true" spans="1:2">
      <c r="A2828" s="72"/>
      <c r="B2828" s="76"/>
    </row>
    <row r="2829" customHeight="true" spans="1:2">
      <c r="A2829" s="72"/>
      <c r="B2829" s="76"/>
    </row>
    <row r="2830" customHeight="true" spans="1:2">
      <c r="A2830" s="72"/>
      <c r="B2830" s="76"/>
    </row>
    <row r="2831" customHeight="true" spans="1:2">
      <c r="A2831" s="72"/>
      <c r="B2831" s="76"/>
    </row>
    <row r="2832" customHeight="true" spans="1:2">
      <c r="A2832" s="72"/>
      <c r="B2832" s="76"/>
    </row>
    <row r="2833" customHeight="true" spans="1:2">
      <c r="A2833" s="72"/>
      <c r="B2833" s="76"/>
    </row>
    <row r="2834" customHeight="true" spans="1:2">
      <c r="A2834" s="72"/>
      <c r="B2834" s="76"/>
    </row>
    <row r="2835" customHeight="true" spans="1:2">
      <c r="A2835" s="72"/>
      <c r="B2835" s="76"/>
    </row>
    <row r="2836" customHeight="true" spans="1:2">
      <c r="A2836" s="72"/>
      <c r="B2836" s="76"/>
    </row>
    <row r="2837" customHeight="true" spans="1:2">
      <c r="A2837" s="72"/>
      <c r="B2837" s="76"/>
    </row>
    <row r="2838" customHeight="true" spans="1:2">
      <c r="A2838" s="72"/>
      <c r="B2838" s="76"/>
    </row>
    <row r="2839" customHeight="true" spans="1:2">
      <c r="A2839" s="72"/>
      <c r="B2839" s="76"/>
    </row>
    <row r="2840" customHeight="true" spans="1:2">
      <c r="A2840" s="72"/>
      <c r="B2840" s="76"/>
    </row>
    <row r="2841" customHeight="true" spans="1:2">
      <c r="A2841" s="72"/>
      <c r="B2841" s="76"/>
    </row>
    <row r="2842" customHeight="true" spans="1:2">
      <c r="A2842" s="72"/>
      <c r="B2842" s="76"/>
    </row>
    <row r="2843" customHeight="true" spans="1:2">
      <c r="A2843" s="72"/>
      <c r="B2843" s="76"/>
    </row>
    <row r="2844" customHeight="true" spans="1:2">
      <c r="A2844" s="72"/>
      <c r="B2844" s="76"/>
    </row>
    <row r="2845" customHeight="true" spans="1:2">
      <c r="A2845" s="72"/>
      <c r="B2845" s="76"/>
    </row>
    <row r="2846" customHeight="true" spans="1:2">
      <c r="A2846" s="72"/>
      <c r="B2846" s="76"/>
    </row>
    <row r="2847" customHeight="true" spans="1:2">
      <c r="A2847" s="72"/>
      <c r="B2847" s="76"/>
    </row>
    <row r="2848" customHeight="true" spans="1:2">
      <c r="A2848" s="72"/>
      <c r="B2848" s="76"/>
    </row>
    <row r="2849" customHeight="true" spans="1:2">
      <c r="A2849" s="72"/>
      <c r="B2849" s="76"/>
    </row>
    <row r="2850" customHeight="true" spans="1:2">
      <c r="A2850" s="72"/>
      <c r="B2850" s="76"/>
    </row>
    <row r="2851" customHeight="true" spans="1:2">
      <c r="A2851" s="72"/>
      <c r="B2851" s="76"/>
    </row>
    <row r="2852" customHeight="true" spans="1:2">
      <c r="A2852" s="72"/>
      <c r="B2852" s="76"/>
    </row>
    <row r="2853" customHeight="true" spans="1:2">
      <c r="A2853" s="72"/>
      <c r="B2853" s="76"/>
    </row>
    <row r="2854" customHeight="true" spans="1:2">
      <c r="A2854" s="72"/>
      <c r="B2854" s="76"/>
    </row>
    <row r="2855" customHeight="true" spans="1:2">
      <c r="A2855" s="72"/>
      <c r="B2855" s="76"/>
    </row>
    <row r="2856" customHeight="true" spans="1:2">
      <c r="A2856" s="72"/>
      <c r="B2856" s="76"/>
    </row>
    <row r="2857" customHeight="true" spans="1:2">
      <c r="A2857" s="72"/>
      <c r="B2857" s="76"/>
    </row>
    <row r="2858" customHeight="true" spans="1:2">
      <c r="A2858" s="72"/>
      <c r="B2858" s="76"/>
    </row>
    <row r="2859" customHeight="true" spans="1:2">
      <c r="A2859" s="72"/>
      <c r="B2859" s="76"/>
    </row>
    <row r="2860" customHeight="true" spans="1:2">
      <c r="A2860" s="72"/>
      <c r="B2860" s="76"/>
    </row>
    <row r="2861" customHeight="true" spans="1:2">
      <c r="A2861" s="72"/>
      <c r="B2861" s="76"/>
    </row>
    <row r="2862" customHeight="true" spans="1:2">
      <c r="A2862" s="72"/>
      <c r="B2862" s="76"/>
    </row>
    <row r="2863" customHeight="true" spans="1:2">
      <c r="A2863" s="72"/>
      <c r="B2863" s="76"/>
    </row>
    <row r="2864" customHeight="true" spans="1:2">
      <c r="A2864" s="72"/>
      <c r="B2864" s="76"/>
    </row>
    <row r="2865" customHeight="true" spans="1:2">
      <c r="A2865" s="72"/>
      <c r="B2865" s="76"/>
    </row>
    <row r="2866" customHeight="true" spans="1:2">
      <c r="A2866" s="72"/>
      <c r="B2866" s="76"/>
    </row>
    <row r="2867" customHeight="true" spans="1:2">
      <c r="A2867" s="72"/>
      <c r="B2867" s="76"/>
    </row>
    <row r="2868" customHeight="true" spans="1:2">
      <c r="A2868" s="72"/>
      <c r="B2868" s="76"/>
    </row>
    <row r="2869" customHeight="true" spans="1:2">
      <c r="A2869" s="72"/>
      <c r="B2869" s="76"/>
    </row>
    <row r="2870" customHeight="true" spans="1:2">
      <c r="A2870" s="72"/>
      <c r="B2870" s="76"/>
    </row>
    <row r="2871" customHeight="true" spans="1:2">
      <c r="A2871" s="72"/>
      <c r="B2871" s="76"/>
    </row>
    <row r="2872" customHeight="true" spans="1:2">
      <c r="A2872" s="72"/>
      <c r="B2872" s="76"/>
    </row>
    <row r="2873" customHeight="true" spans="1:2">
      <c r="A2873" s="72"/>
      <c r="B2873" s="76"/>
    </row>
    <row r="2874" customHeight="true" spans="1:2">
      <c r="A2874" s="72"/>
      <c r="B2874" s="76"/>
    </row>
    <row r="2875" customHeight="true" spans="1:2">
      <c r="A2875" s="72"/>
      <c r="B2875" s="76"/>
    </row>
    <row r="2876" customHeight="true" spans="1:2">
      <c r="A2876" s="72"/>
      <c r="B2876" s="76"/>
    </row>
    <row r="2877" customHeight="true" spans="1:2">
      <c r="A2877" s="72"/>
      <c r="B2877" s="76"/>
    </row>
    <row r="2878" customHeight="true" spans="1:2">
      <c r="A2878" s="72"/>
      <c r="B2878" s="76"/>
    </row>
    <row r="2879" customHeight="true" spans="1:2">
      <c r="A2879" s="72"/>
      <c r="B2879" s="76"/>
    </row>
    <row r="2880" customHeight="true" spans="1:2">
      <c r="A2880" s="72"/>
      <c r="B2880" s="76"/>
    </row>
    <row r="2881" customHeight="true" spans="1:2">
      <c r="A2881" s="72"/>
      <c r="B2881" s="76"/>
    </row>
    <row r="2882" customHeight="true" spans="1:2">
      <c r="A2882" s="72"/>
      <c r="B2882" s="76"/>
    </row>
    <row r="2883" customHeight="true" spans="1:2">
      <c r="A2883" s="72"/>
      <c r="B2883" s="76"/>
    </row>
    <row r="2884" customHeight="true" spans="1:2">
      <c r="A2884" s="72"/>
      <c r="B2884" s="76"/>
    </row>
    <row r="2885" customHeight="true" spans="1:2">
      <c r="A2885" s="72"/>
      <c r="B2885" s="76"/>
    </row>
    <row r="2886" customHeight="true" spans="1:2">
      <c r="A2886" s="72"/>
      <c r="B2886" s="76"/>
    </row>
    <row r="2887" customHeight="true" spans="1:2">
      <c r="A2887" s="72"/>
      <c r="B2887" s="76"/>
    </row>
    <row r="2888" customHeight="true" spans="1:2">
      <c r="A2888" s="72"/>
      <c r="B2888" s="76"/>
    </row>
    <row r="2889" customHeight="true" spans="1:2">
      <c r="A2889" s="72"/>
      <c r="B2889" s="76"/>
    </row>
    <row r="2890" customHeight="true" spans="1:2">
      <c r="A2890" s="72"/>
      <c r="B2890" s="76"/>
    </row>
    <row r="2891" customHeight="true" spans="1:2">
      <c r="A2891" s="72"/>
      <c r="B2891" s="76"/>
    </row>
    <row r="2892" customHeight="true" spans="1:2">
      <c r="A2892" s="72"/>
      <c r="B2892" s="76"/>
    </row>
    <row r="2893" customHeight="true" spans="1:2">
      <c r="A2893" s="72"/>
      <c r="B2893" s="76"/>
    </row>
    <row r="2894" customHeight="true" spans="1:2">
      <c r="A2894" s="72"/>
      <c r="B2894" s="76"/>
    </row>
    <row r="2895" customHeight="true" spans="1:2">
      <c r="A2895" s="72"/>
      <c r="B2895" s="76"/>
    </row>
    <row r="2896" customHeight="true" spans="1:2">
      <c r="A2896" s="72"/>
      <c r="B2896" s="76"/>
    </row>
    <row r="2897" customHeight="true" spans="1:2">
      <c r="A2897" s="72"/>
      <c r="B2897" s="76"/>
    </row>
    <row r="2898" customHeight="true" spans="1:2">
      <c r="A2898" s="72"/>
      <c r="B2898" s="76"/>
    </row>
    <row r="2899" customHeight="true" spans="1:2">
      <c r="A2899" s="72"/>
      <c r="B2899" s="76"/>
    </row>
    <row r="2900" customHeight="true" spans="1:2">
      <c r="A2900" s="72"/>
      <c r="B2900" s="76"/>
    </row>
    <row r="2901" customHeight="true" spans="1:2">
      <c r="A2901" s="72"/>
      <c r="B2901" s="76"/>
    </row>
    <row r="2902" customHeight="true" spans="1:2">
      <c r="A2902" s="72"/>
      <c r="B2902" s="76"/>
    </row>
    <row r="2903" customHeight="true" spans="1:2">
      <c r="A2903" s="72"/>
      <c r="B2903" s="76"/>
    </row>
    <row r="2904" customHeight="true" spans="1:2">
      <c r="A2904" s="72"/>
      <c r="B2904" s="76"/>
    </row>
    <row r="2905" customHeight="true" spans="1:2">
      <c r="A2905" s="72"/>
      <c r="B2905" s="76"/>
    </row>
    <row r="2906" customHeight="true" spans="1:2">
      <c r="A2906" s="72"/>
      <c r="B2906" s="76"/>
    </row>
    <row r="2907" customHeight="true" spans="1:2">
      <c r="A2907" s="72"/>
      <c r="B2907" s="76"/>
    </row>
    <row r="2908" customHeight="true" spans="1:2">
      <c r="A2908" s="72"/>
      <c r="B2908" s="76"/>
    </row>
    <row r="2909" customHeight="true" spans="1:2">
      <c r="A2909" s="72"/>
      <c r="B2909" s="76"/>
    </row>
    <row r="2910" customHeight="true" spans="1:2">
      <c r="A2910" s="72"/>
      <c r="B2910" s="76"/>
    </row>
    <row r="2911" customHeight="true" spans="1:2">
      <c r="A2911" s="72"/>
      <c r="B2911" s="76"/>
    </row>
    <row r="2912" customHeight="true" spans="1:2">
      <c r="A2912" s="72"/>
      <c r="B2912" s="76"/>
    </row>
    <row r="2913" customHeight="true" spans="1:2">
      <c r="A2913" s="72"/>
      <c r="B2913" s="76"/>
    </row>
    <row r="2914" customHeight="true" spans="1:2">
      <c r="A2914" s="72"/>
      <c r="B2914" s="76"/>
    </row>
    <row r="2915" customHeight="true" spans="1:2">
      <c r="A2915" s="72"/>
      <c r="B2915" s="76"/>
    </row>
    <row r="2916" customHeight="true" spans="1:2">
      <c r="A2916" s="72"/>
      <c r="B2916" s="76"/>
    </row>
    <row r="2917" customHeight="true" spans="1:2">
      <c r="A2917" s="72"/>
      <c r="B2917" s="76"/>
    </row>
    <row r="2918" customHeight="true" spans="1:2">
      <c r="A2918" s="72"/>
      <c r="B2918" s="76"/>
    </row>
    <row r="2919" customHeight="true" spans="1:2">
      <c r="A2919" s="72"/>
      <c r="B2919" s="76"/>
    </row>
    <row r="2920" customHeight="true" spans="1:2">
      <c r="A2920" s="72"/>
      <c r="B2920" s="76"/>
    </row>
    <row r="2921" customHeight="true" spans="1:2">
      <c r="A2921" s="72"/>
      <c r="B2921" s="76"/>
    </row>
    <row r="2922" customHeight="true" spans="1:2">
      <c r="A2922" s="72"/>
      <c r="B2922" s="76"/>
    </row>
    <row r="2923" customHeight="true" spans="1:2">
      <c r="A2923" s="72"/>
      <c r="B2923" s="76"/>
    </row>
    <row r="2924" customHeight="true" spans="1:2">
      <c r="A2924" s="72"/>
      <c r="B2924" s="76"/>
    </row>
    <row r="2925" customHeight="true" spans="1:2">
      <c r="A2925" s="72"/>
      <c r="B2925" s="76"/>
    </row>
    <row r="2926" customHeight="true" spans="1:2">
      <c r="A2926" s="72"/>
      <c r="B2926" s="76"/>
    </row>
    <row r="2927" customHeight="true" spans="1:2">
      <c r="A2927" s="72"/>
      <c r="B2927" s="76"/>
    </row>
    <row r="2928" customHeight="true" spans="1:2">
      <c r="A2928" s="72"/>
      <c r="B2928" s="76"/>
    </row>
    <row r="2929" customHeight="true" spans="1:2">
      <c r="A2929" s="72"/>
      <c r="B2929" s="76"/>
    </row>
    <row r="2930" customHeight="true" spans="1:2">
      <c r="A2930" s="72"/>
      <c r="B2930" s="76"/>
    </row>
    <row r="2931" customHeight="true" spans="1:2">
      <c r="A2931" s="72"/>
      <c r="B2931" s="76"/>
    </row>
    <row r="2932" customHeight="true" spans="1:2">
      <c r="A2932" s="72"/>
      <c r="B2932" s="76"/>
    </row>
    <row r="2933" customHeight="true" spans="1:2">
      <c r="A2933" s="72"/>
      <c r="B2933" s="76"/>
    </row>
    <row r="2934" customHeight="true" spans="1:2">
      <c r="A2934" s="72"/>
      <c r="B2934" s="76"/>
    </row>
    <row r="2935" customHeight="true" spans="1:2">
      <c r="A2935" s="72"/>
      <c r="B2935" s="76"/>
    </row>
    <row r="2936" customHeight="true" spans="1:2">
      <c r="A2936" s="72"/>
      <c r="B2936" s="76"/>
    </row>
    <row r="2937" customHeight="true" spans="1:2">
      <c r="A2937" s="72"/>
      <c r="B2937" s="76"/>
    </row>
    <row r="2938" customHeight="true" spans="1:2">
      <c r="A2938" s="72"/>
      <c r="B2938" s="76"/>
    </row>
    <row r="2939" customHeight="true" spans="1:2">
      <c r="A2939" s="72"/>
      <c r="B2939" s="76"/>
    </row>
    <row r="2940" customHeight="true" spans="1:2">
      <c r="A2940" s="72"/>
      <c r="B2940" s="76"/>
    </row>
    <row r="2941" customHeight="true" spans="1:2">
      <c r="A2941" s="72"/>
      <c r="B2941" s="76"/>
    </row>
    <row r="2942" customHeight="true" spans="1:2">
      <c r="A2942" s="72"/>
      <c r="B2942" s="76"/>
    </row>
    <row r="2943" customHeight="true" spans="1:2">
      <c r="A2943" s="72"/>
      <c r="B2943" s="76"/>
    </row>
    <row r="2944" customHeight="true" spans="1:2">
      <c r="A2944" s="72"/>
      <c r="B2944" s="76"/>
    </row>
    <row r="2945" customHeight="true" spans="1:2">
      <c r="A2945" s="72"/>
      <c r="B2945" s="76"/>
    </row>
    <row r="2946" customHeight="true" spans="1:2">
      <c r="A2946" s="72"/>
      <c r="B2946" s="76"/>
    </row>
    <row r="2947" customHeight="true" spans="1:2">
      <c r="A2947" s="72"/>
      <c r="B2947" s="76"/>
    </row>
    <row r="2948" customHeight="true" spans="1:2">
      <c r="A2948" s="72"/>
      <c r="B2948" s="76"/>
    </row>
    <row r="2949" customHeight="true" spans="1:2">
      <c r="A2949" s="72"/>
      <c r="B2949" s="76"/>
    </row>
    <row r="2950" customHeight="true" spans="1:2">
      <c r="A2950" s="72"/>
      <c r="B2950" s="76"/>
    </row>
    <row r="2951" customHeight="true" spans="1:2">
      <c r="A2951" s="72"/>
      <c r="B2951" s="76"/>
    </row>
    <row r="2952" customHeight="true" spans="1:2">
      <c r="A2952" s="72"/>
      <c r="B2952" s="76"/>
    </row>
    <row r="2953" customHeight="true" spans="1:2">
      <c r="A2953" s="72"/>
      <c r="B2953" s="76"/>
    </row>
    <row r="2954" customHeight="true" spans="1:2">
      <c r="A2954" s="72"/>
      <c r="B2954" s="76"/>
    </row>
    <row r="2955" customHeight="true" spans="1:2">
      <c r="A2955" s="72"/>
      <c r="B2955" s="76"/>
    </row>
    <row r="2956" customHeight="true" spans="1:2">
      <c r="A2956" s="72"/>
      <c r="B2956" s="76"/>
    </row>
    <row r="2957" customHeight="true" spans="1:2">
      <c r="A2957" s="72"/>
      <c r="B2957" s="76"/>
    </row>
    <row r="2958" customHeight="true" spans="1:2">
      <c r="A2958" s="72"/>
      <c r="B2958" s="76"/>
    </row>
    <row r="2959" customHeight="true" spans="1:2">
      <c r="A2959" s="72"/>
      <c r="B2959" s="76"/>
    </row>
    <row r="2960" customHeight="true" spans="1:2">
      <c r="A2960" s="72"/>
      <c r="B2960" s="76"/>
    </row>
    <row r="2961" customHeight="true" spans="1:2">
      <c r="A2961" s="72"/>
      <c r="B2961" s="76"/>
    </row>
    <row r="2962" customHeight="true" spans="1:2">
      <c r="A2962" s="72"/>
      <c r="B2962" s="76"/>
    </row>
    <row r="2963" customHeight="true" spans="1:2">
      <c r="A2963" s="72"/>
      <c r="B2963" s="76"/>
    </row>
    <row r="2964" customHeight="true" spans="1:2">
      <c r="A2964" s="72"/>
      <c r="B2964" s="76"/>
    </row>
    <row r="2965" customHeight="true" spans="1:2">
      <c r="A2965" s="72"/>
      <c r="B2965" s="76"/>
    </row>
    <row r="2966" customHeight="true" spans="1:2">
      <c r="A2966" s="72"/>
      <c r="B2966" s="76"/>
    </row>
    <row r="2967" customHeight="true" spans="1:2">
      <c r="A2967" s="72"/>
      <c r="B2967" s="76"/>
    </row>
    <row r="2968" customHeight="true" spans="1:2">
      <c r="A2968" s="72"/>
      <c r="B2968" s="76"/>
    </row>
    <row r="2969" customHeight="true" spans="1:2">
      <c r="A2969" s="72"/>
      <c r="B2969" s="76"/>
    </row>
    <row r="2970" customHeight="true" spans="1:2">
      <c r="A2970" s="72"/>
      <c r="B2970" s="76"/>
    </row>
    <row r="2971" customHeight="true" spans="1:2">
      <c r="A2971" s="72"/>
      <c r="B2971" s="76"/>
    </row>
    <row r="2972" customHeight="true" spans="1:2">
      <c r="A2972" s="72"/>
      <c r="B2972" s="76"/>
    </row>
    <row r="2973" customHeight="true" spans="1:2">
      <c r="A2973" s="72"/>
      <c r="B2973" s="76"/>
    </row>
    <row r="2974" customHeight="true" spans="1:2">
      <c r="A2974" s="72"/>
      <c r="B2974" s="76"/>
    </row>
    <row r="2975" customHeight="true" spans="1:2">
      <c r="A2975" s="72"/>
      <c r="B2975" s="76"/>
    </row>
    <row r="2976" customHeight="true" spans="1:2">
      <c r="A2976" s="72"/>
      <c r="B2976" s="76"/>
    </row>
    <row r="2977" customHeight="true" spans="1:2">
      <c r="A2977" s="72"/>
      <c r="B2977" s="76"/>
    </row>
    <row r="2978" customHeight="true" spans="1:2">
      <c r="A2978" s="72"/>
      <c r="B2978" s="76"/>
    </row>
    <row r="2979" customHeight="true" spans="1:2">
      <c r="A2979" s="72"/>
      <c r="B2979" s="76"/>
    </row>
    <row r="2980" customHeight="true" spans="1:2">
      <c r="A2980" s="72"/>
      <c r="B2980" s="76"/>
    </row>
    <row r="2981" customHeight="true" spans="1:2">
      <c r="A2981" s="72"/>
      <c r="B2981" s="76"/>
    </row>
    <row r="2982" customHeight="true" spans="1:2">
      <c r="A2982" s="72"/>
      <c r="B2982" s="76"/>
    </row>
    <row r="2983" customHeight="true" spans="1:2">
      <c r="A2983" s="72"/>
      <c r="B2983" s="76"/>
    </row>
    <row r="2984" customHeight="true" spans="1:2">
      <c r="A2984" s="72"/>
      <c r="B2984" s="76"/>
    </row>
    <row r="2985" customHeight="true" spans="1:2">
      <c r="A2985" s="72"/>
      <c r="B2985" s="76"/>
    </row>
    <row r="2986" customHeight="true" spans="1:2">
      <c r="A2986" s="72"/>
      <c r="B2986" s="76"/>
    </row>
    <row r="2987" customHeight="true" spans="1:2">
      <c r="A2987" s="72"/>
      <c r="B2987" s="76"/>
    </row>
    <row r="2988" customHeight="true" spans="1:2">
      <c r="A2988" s="72"/>
      <c r="B2988" s="76"/>
    </row>
    <row r="2989" customHeight="true" spans="1:2">
      <c r="A2989" s="72"/>
      <c r="B2989" s="76"/>
    </row>
    <row r="2990" customHeight="true" spans="1:2">
      <c r="A2990" s="72"/>
      <c r="B2990" s="76"/>
    </row>
    <row r="2991" customHeight="true" spans="1:2">
      <c r="A2991" s="72"/>
      <c r="B2991" s="76"/>
    </row>
    <row r="2992" customHeight="true" spans="1:2">
      <c r="A2992" s="72"/>
      <c r="B2992" s="76"/>
    </row>
    <row r="2993" customHeight="true" spans="1:2">
      <c r="A2993" s="72"/>
      <c r="B2993" s="76"/>
    </row>
    <row r="2994" customHeight="true" spans="1:2">
      <c r="A2994" s="72"/>
      <c r="B2994" s="76"/>
    </row>
    <row r="2995" customHeight="true" spans="1:2">
      <c r="A2995" s="72"/>
      <c r="B2995" s="76"/>
    </row>
    <row r="2996" customHeight="true" spans="1:2">
      <c r="A2996" s="72"/>
      <c r="B2996" s="76"/>
    </row>
    <row r="2997" customHeight="true" spans="1:2">
      <c r="A2997" s="72"/>
      <c r="B2997" s="76"/>
    </row>
    <row r="2998" customHeight="true" spans="1:2">
      <c r="A2998" s="72"/>
      <c r="B2998" s="76"/>
    </row>
    <row r="2999" customHeight="true" spans="1:2">
      <c r="A2999" s="72"/>
      <c r="B2999" s="76"/>
    </row>
    <row r="3000" customHeight="true" spans="1:2">
      <c r="A3000" s="72"/>
      <c r="B3000" s="76"/>
    </row>
    <row r="3001" customHeight="true" spans="1:2">
      <c r="A3001" s="72"/>
      <c r="B3001" s="76"/>
    </row>
    <row r="3002" customHeight="true" spans="1:2">
      <c r="A3002" s="72"/>
      <c r="B3002" s="76"/>
    </row>
    <row r="3003" customHeight="true" spans="1:2">
      <c r="A3003" s="72"/>
      <c r="B3003" s="76"/>
    </row>
    <row r="3004" customHeight="true" spans="1:2">
      <c r="A3004" s="72"/>
      <c r="B3004" s="76"/>
    </row>
    <row r="3005" customHeight="true" spans="1:2">
      <c r="A3005" s="72"/>
      <c r="B3005" s="76"/>
    </row>
    <row r="3006" customHeight="true" spans="1:2">
      <c r="A3006" s="72"/>
      <c r="B3006" s="76"/>
    </row>
    <row r="3007" customHeight="true" spans="1:2">
      <c r="A3007" s="72"/>
      <c r="B3007" s="76"/>
    </row>
    <row r="3008" customHeight="true" spans="1:2">
      <c r="A3008" s="72"/>
      <c r="B3008" s="76"/>
    </row>
    <row r="3009" customHeight="true" spans="1:2">
      <c r="A3009" s="72"/>
      <c r="B3009" s="76"/>
    </row>
    <row r="3010" customHeight="true" spans="1:2">
      <c r="A3010" s="72"/>
      <c r="B3010" s="76"/>
    </row>
    <row r="3011" customHeight="true" spans="1:2">
      <c r="A3011" s="72"/>
      <c r="B3011" s="76"/>
    </row>
    <row r="3012" customHeight="true" spans="1:2">
      <c r="A3012" s="72"/>
      <c r="B3012" s="76"/>
    </row>
    <row r="3013" customHeight="true" spans="1:2">
      <c r="A3013" s="72"/>
      <c r="B3013" s="76"/>
    </row>
    <row r="3014" customHeight="true" spans="1:2">
      <c r="A3014" s="72"/>
      <c r="B3014" s="76"/>
    </row>
    <row r="3015" customHeight="true" spans="1:2">
      <c r="A3015" s="72"/>
      <c r="B3015" s="76"/>
    </row>
    <row r="3016" customHeight="true" spans="1:2">
      <c r="A3016" s="72"/>
      <c r="B3016" s="76"/>
    </row>
    <row r="3017" customHeight="true" spans="1:2">
      <c r="A3017" s="72"/>
      <c r="B3017" s="76"/>
    </row>
    <row r="3018" customHeight="true" spans="1:2">
      <c r="A3018" s="72"/>
      <c r="B3018" s="76"/>
    </row>
    <row r="3019" customHeight="true" spans="1:2">
      <c r="A3019" s="72"/>
      <c r="B3019" s="76"/>
    </row>
    <row r="3020" customHeight="true" spans="1:2">
      <c r="A3020" s="72"/>
      <c r="B3020" s="76"/>
    </row>
    <row r="3021" customHeight="true" spans="1:2">
      <c r="A3021" s="72"/>
      <c r="B3021" s="76"/>
    </row>
    <row r="3022" customHeight="true" spans="1:2">
      <c r="A3022" s="72"/>
      <c r="B3022" s="76"/>
    </row>
    <row r="3023" customHeight="true" spans="1:2">
      <c r="A3023" s="72"/>
      <c r="B3023" s="76"/>
    </row>
    <row r="3024" customHeight="true" spans="1:2">
      <c r="A3024" s="72"/>
      <c r="B3024" s="76"/>
    </row>
    <row r="3025" customHeight="true" spans="1:2">
      <c r="A3025" s="72"/>
      <c r="B3025" s="76"/>
    </row>
    <row r="3026" customHeight="true" spans="1:2">
      <c r="A3026" s="72"/>
      <c r="B3026" s="76"/>
    </row>
    <row r="3027" customHeight="true" spans="1:2">
      <c r="A3027" s="72"/>
      <c r="B3027" s="76"/>
    </row>
    <row r="3028" customHeight="true" spans="1:2">
      <c r="A3028" s="72"/>
      <c r="B3028" s="76"/>
    </row>
    <row r="3029" customHeight="true" spans="1:2">
      <c r="A3029" s="72"/>
      <c r="B3029" s="76"/>
    </row>
    <row r="3030" customHeight="true" spans="1:2">
      <c r="A3030" s="72"/>
      <c r="B3030" s="76"/>
    </row>
    <row r="3031" customHeight="true" spans="1:2">
      <c r="A3031" s="72"/>
      <c r="B3031" s="76"/>
    </row>
    <row r="3032" customHeight="true" spans="1:2">
      <c r="A3032" s="72"/>
      <c r="B3032" s="76"/>
    </row>
    <row r="3033" customHeight="true" spans="1:2">
      <c r="A3033" s="72"/>
      <c r="B3033" s="76"/>
    </row>
    <row r="3034" customHeight="true" spans="1:2">
      <c r="A3034" s="72"/>
      <c r="B3034" s="76"/>
    </row>
    <row r="3035" customHeight="true" spans="1:2">
      <c r="A3035" s="72"/>
      <c r="B3035" s="76"/>
    </row>
    <row r="3036" customHeight="true" spans="1:2">
      <c r="A3036" s="72"/>
      <c r="B3036" s="76"/>
    </row>
    <row r="3037" customHeight="true" spans="1:2">
      <c r="A3037" s="72"/>
      <c r="B3037" s="76"/>
    </row>
    <row r="3038" customHeight="true" spans="1:2">
      <c r="A3038" s="72"/>
      <c r="B3038" s="76"/>
    </row>
    <row r="3039" customHeight="true" spans="1:2">
      <c r="A3039" s="72"/>
      <c r="B3039" s="76"/>
    </row>
    <row r="3040" customHeight="true" spans="1:2">
      <c r="A3040" s="72"/>
      <c r="B3040" s="76"/>
    </row>
    <row r="3041" customHeight="true" spans="1:2">
      <c r="A3041" s="72"/>
      <c r="B3041" s="76"/>
    </row>
    <row r="3042" customHeight="true" spans="1:2">
      <c r="A3042" s="72"/>
      <c r="B3042" s="76"/>
    </row>
    <row r="3043" customHeight="true" spans="1:2">
      <c r="A3043" s="72"/>
      <c r="B3043" s="76"/>
    </row>
    <row r="3044" customHeight="true" spans="1:2">
      <c r="A3044" s="72"/>
      <c r="B3044" s="76"/>
    </row>
    <row r="3045" customHeight="true" spans="1:2">
      <c r="A3045" s="72"/>
      <c r="B3045" s="76"/>
    </row>
    <row r="3046" customHeight="true" spans="1:2">
      <c r="A3046" s="72"/>
      <c r="B3046" s="76"/>
    </row>
    <row r="3047" customHeight="true" spans="1:2">
      <c r="A3047" s="72"/>
      <c r="B3047" s="76"/>
    </row>
    <row r="3048" customHeight="true" spans="1:2">
      <c r="A3048" s="72"/>
      <c r="B3048" s="76"/>
    </row>
    <row r="3049" customHeight="true" spans="1:2">
      <c r="A3049" s="72"/>
      <c r="B3049" s="76"/>
    </row>
    <row r="3050" customHeight="true" spans="1:2">
      <c r="A3050" s="72"/>
      <c r="B3050" s="76"/>
    </row>
    <row r="3051" customHeight="true" spans="1:2">
      <c r="A3051" s="72"/>
      <c r="B3051" s="76"/>
    </row>
    <row r="3052" customHeight="true" spans="1:2">
      <c r="A3052" s="72"/>
      <c r="B3052" s="76"/>
    </row>
    <row r="3053" customHeight="true" spans="1:2">
      <c r="A3053" s="72"/>
      <c r="B3053" s="76"/>
    </row>
    <row r="3054" customHeight="true" spans="1:2">
      <c r="A3054" s="72"/>
      <c r="B3054" s="76"/>
    </row>
    <row r="3055" customHeight="true" spans="1:2">
      <c r="A3055" s="72"/>
      <c r="B3055" s="76"/>
    </row>
    <row r="3056" customHeight="true" spans="1:2">
      <c r="A3056" s="72"/>
      <c r="B3056" s="76"/>
    </row>
    <row r="3057" customHeight="true" spans="1:2">
      <c r="A3057" s="72"/>
      <c r="B3057" s="76"/>
    </row>
    <row r="3058" customHeight="true" spans="1:2">
      <c r="A3058" s="72"/>
      <c r="B3058" s="76"/>
    </row>
    <row r="3059" customHeight="true" spans="1:2">
      <c r="A3059" s="72"/>
      <c r="B3059" s="76"/>
    </row>
    <row r="3060" customHeight="true" spans="1:2">
      <c r="A3060" s="72"/>
      <c r="B3060" s="76"/>
    </row>
    <row r="3061" customHeight="true" spans="1:2">
      <c r="A3061" s="72"/>
      <c r="B3061" s="76"/>
    </row>
    <row r="3062" customHeight="true" spans="1:2">
      <c r="A3062" s="72"/>
      <c r="B3062" s="76"/>
    </row>
    <row r="3063" customHeight="true" spans="1:2">
      <c r="A3063" s="72"/>
      <c r="B3063" s="76"/>
    </row>
    <row r="3064" customHeight="true" spans="1:2">
      <c r="A3064" s="72"/>
      <c r="B3064" s="76"/>
    </row>
    <row r="3065" customHeight="true" spans="1:2">
      <c r="A3065" s="72"/>
      <c r="B3065" s="76"/>
    </row>
    <row r="3066" customHeight="true" spans="1:2">
      <c r="A3066" s="72"/>
      <c r="B3066" s="76"/>
    </row>
    <row r="3067" customHeight="true" spans="1:2">
      <c r="A3067" s="72"/>
      <c r="B3067" s="76"/>
    </row>
    <row r="3068" customHeight="true" spans="1:2">
      <c r="A3068" s="72"/>
      <c r="B3068" s="76"/>
    </row>
    <row r="3069" customHeight="true" spans="1:2">
      <c r="A3069" s="72"/>
      <c r="B3069" s="76"/>
    </row>
    <row r="3070" customHeight="true" spans="1:2">
      <c r="A3070" s="72"/>
      <c r="B3070" s="76"/>
    </row>
    <row r="3071" customHeight="true" spans="1:2">
      <c r="A3071" s="72"/>
      <c r="B3071" s="76"/>
    </row>
    <row r="3072" customHeight="true" spans="1:2">
      <c r="A3072" s="72"/>
      <c r="B3072" s="76"/>
    </row>
    <row r="3073" customHeight="true" spans="1:2">
      <c r="A3073" s="72"/>
      <c r="B3073" s="76"/>
    </row>
    <row r="3074" customHeight="true" spans="1:2">
      <c r="A3074" s="72"/>
      <c r="B3074" s="76"/>
    </row>
    <row r="3075" customHeight="true" spans="1:2">
      <c r="A3075" s="72"/>
      <c r="B3075" s="76"/>
    </row>
    <row r="3076" customHeight="true" spans="1:2">
      <c r="A3076" s="72"/>
      <c r="B3076" s="76"/>
    </row>
    <row r="3077" customHeight="true" spans="1:2">
      <c r="A3077" s="72"/>
      <c r="B3077" s="76"/>
    </row>
    <row r="3078" customHeight="true" spans="1:2">
      <c r="A3078" s="72"/>
      <c r="B3078" s="76"/>
    </row>
    <row r="3079" customHeight="true" spans="1:2">
      <c r="A3079" s="72"/>
      <c r="B3079" s="76"/>
    </row>
    <row r="3080" customHeight="true" spans="1:2">
      <c r="A3080" s="72"/>
      <c r="B3080" s="76"/>
    </row>
    <row r="3081" customHeight="true" spans="1:2">
      <c r="A3081" s="72"/>
      <c r="B3081" s="76"/>
    </row>
    <row r="3082" customHeight="true" spans="1:2">
      <c r="A3082" s="72"/>
      <c r="B3082" s="76"/>
    </row>
    <row r="3083" customHeight="true" spans="1:2">
      <c r="A3083" s="72"/>
      <c r="B3083" s="76"/>
    </row>
    <row r="3084" customHeight="true" spans="1:2">
      <c r="A3084" s="72"/>
      <c r="B3084" s="76"/>
    </row>
    <row r="3085" customHeight="true" spans="1:2">
      <c r="A3085" s="72"/>
      <c r="B3085" s="76"/>
    </row>
    <row r="3086" customHeight="true" spans="1:2">
      <c r="A3086" s="72"/>
      <c r="B3086" s="76"/>
    </row>
    <row r="3087" customHeight="true" spans="1:2">
      <c r="A3087" s="72"/>
      <c r="B3087" s="76"/>
    </row>
    <row r="3088" customHeight="true" spans="1:2">
      <c r="A3088" s="72"/>
      <c r="B3088" s="76"/>
    </row>
    <row r="3089" customHeight="true" spans="1:2">
      <c r="A3089" s="72"/>
      <c r="B3089" s="76"/>
    </row>
    <row r="3090" customHeight="true" spans="1:2">
      <c r="A3090" s="72"/>
      <c r="B3090" s="76"/>
    </row>
    <row r="3091" customHeight="true" spans="1:2">
      <c r="A3091" s="72"/>
      <c r="B3091" s="76"/>
    </row>
    <row r="3092" customHeight="true" spans="1:2">
      <c r="A3092" s="72"/>
      <c r="B3092" s="76"/>
    </row>
    <row r="3093" customHeight="true" spans="1:2">
      <c r="A3093" s="72"/>
      <c r="B3093" s="76"/>
    </row>
    <row r="3094" customHeight="true" spans="1:2">
      <c r="A3094" s="72"/>
      <c r="B3094" s="76"/>
    </row>
    <row r="3095" customHeight="true" spans="1:2">
      <c r="A3095" s="72"/>
      <c r="B3095" s="76"/>
    </row>
    <row r="3096" customHeight="true" spans="1:2">
      <c r="A3096" s="72"/>
      <c r="B3096" s="76"/>
    </row>
    <row r="3097" customHeight="true" spans="1:2">
      <c r="A3097" s="72"/>
      <c r="B3097" s="76"/>
    </row>
    <row r="3098" customHeight="true" spans="1:2">
      <c r="A3098" s="72"/>
      <c r="B3098" s="76"/>
    </row>
    <row r="3099" customHeight="true" spans="1:2">
      <c r="A3099" s="72"/>
      <c r="B3099" s="76"/>
    </row>
    <row r="3100" customHeight="true" spans="1:2">
      <c r="A3100" s="72"/>
      <c r="B3100" s="76"/>
    </row>
    <row r="3101" customHeight="true" spans="1:2">
      <c r="A3101" s="72"/>
      <c r="B3101" s="76"/>
    </row>
    <row r="3102" customHeight="true" spans="1:2">
      <c r="A3102" s="72"/>
      <c r="B3102" s="76"/>
    </row>
    <row r="3103" customHeight="true" spans="1:2">
      <c r="A3103" s="72"/>
      <c r="B3103" s="76"/>
    </row>
    <row r="3104" customHeight="true" spans="1:2">
      <c r="A3104" s="72"/>
      <c r="B3104" s="76"/>
    </row>
    <row r="3105" customHeight="true" spans="1:2">
      <c r="A3105" s="72"/>
      <c r="B3105" s="76"/>
    </row>
    <row r="3106" customHeight="true" spans="1:2">
      <c r="A3106" s="72"/>
      <c r="B3106" s="76"/>
    </row>
    <row r="3107" customHeight="true" spans="1:2">
      <c r="A3107" s="72"/>
      <c r="B3107" s="76"/>
    </row>
    <row r="3108" customHeight="true" spans="1:2">
      <c r="A3108" s="72"/>
      <c r="B3108" s="76"/>
    </row>
    <row r="3109" customHeight="true" spans="1:2">
      <c r="A3109" s="72"/>
      <c r="B3109" s="76"/>
    </row>
    <row r="3110" customHeight="true" spans="1:2">
      <c r="A3110" s="72"/>
      <c r="B3110" s="76"/>
    </row>
    <row r="3111" customHeight="true" spans="1:2">
      <c r="A3111" s="72"/>
      <c r="B3111" s="76"/>
    </row>
    <row r="3112" customHeight="true" spans="1:2">
      <c r="A3112" s="72"/>
      <c r="B3112" s="76"/>
    </row>
    <row r="3113" customHeight="true" spans="1:2">
      <c r="A3113" s="72"/>
      <c r="B3113" s="76"/>
    </row>
    <row r="3114" customHeight="true" spans="1:2">
      <c r="A3114" s="72"/>
      <c r="B3114" s="76"/>
    </row>
    <row r="3115" customHeight="true" spans="1:2">
      <c r="A3115" s="72"/>
      <c r="B3115" s="76"/>
    </row>
    <row r="3116" customHeight="true" spans="1:2">
      <c r="A3116" s="72"/>
      <c r="B3116" s="76"/>
    </row>
    <row r="3117" customHeight="true" spans="1:2">
      <c r="A3117" s="72"/>
      <c r="B3117" s="76"/>
    </row>
    <row r="3118" customHeight="true" spans="1:2">
      <c r="A3118" s="72"/>
      <c r="B3118" s="76"/>
    </row>
    <row r="3119" customHeight="true" spans="1:2">
      <c r="A3119" s="72"/>
      <c r="B3119" s="76"/>
    </row>
    <row r="3120" customHeight="true" spans="1:2">
      <c r="A3120" s="72"/>
      <c r="B3120" s="76"/>
    </row>
    <row r="3121" customHeight="true" spans="1:2">
      <c r="A3121" s="72"/>
      <c r="B3121" s="76"/>
    </row>
    <row r="3122" customHeight="true" spans="1:2">
      <c r="A3122" s="72"/>
      <c r="B3122" s="76"/>
    </row>
    <row r="3123" customHeight="true" spans="1:2">
      <c r="A3123" s="72"/>
      <c r="B3123" s="76"/>
    </row>
    <row r="3124" customHeight="true" spans="1:2">
      <c r="A3124" s="72"/>
      <c r="B3124" s="76"/>
    </row>
    <row r="3125" customHeight="true" spans="1:2">
      <c r="A3125" s="72"/>
      <c r="B3125" s="76"/>
    </row>
    <row r="3126" customHeight="true" spans="1:2">
      <c r="A3126" s="72"/>
      <c r="B3126" s="76"/>
    </row>
    <row r="3127" customHeight="true" spans="1:2">
      <c r="A3127" s="72"/>
      <c r="B3127" s="76"/>
    </row>
    <row r="3128" customHeight="true" spans="1:2">
      <c r="A3128" s="72"/>
      <c r="B3128" s="76"/>
    </row>
    <row r="3129" customHeight="true" spans="1:2">
      <c r="A3129" s="72"/>
      <c r="B3129" s="76"/>
    </row>
    <row r="3130" customHeight="true" spans="1:2">
      <c r="A3130" s="72"/>
      <c r="B3130" s="76"/>
    </row>
    <row r="3131" customHeight="true" spans="1:2">
      <c r="A3131" s="72"/>
      <c r="B3131" s="76"/>
    </row>
    <row r="3132" customHeight="true" spans="1:2">
      <c r="A3132" s="72"/>
      <c r="B3132" s="76"/>
    </row>
    <row r="3133" customHeight="true" spans="1:2">
      <c r="A3133" s="72"/>
      <c r="B3133" s="76"/>
    </row>
    <row r="3134" customHeight="true" spans="1:2">
      <c r="A3134" s="72"/>
      <c r="B3134" s="76"/>
    </row>
    <row r="3135" customHeight="true" spans="1:2">
      <c r="A3135" s="72"/>
      <c r="B3135" s="76"/>
    </row>
    <row r="3136" customHeight="true" spans="1:2">
      <c r="A3136" s="72"/>
      <c r="B3136" s="76"/>
    </row>
    <row r="3137" customHeight="true" spans="1:2">
      <c r="A3137" s="72"/>
      <c r="B3137" s="76"/>
    </row>
    <row r="3138" customHeight="true" spans="1:2">
      <c r="A3138" s="72"/>
      <c r="B3138" s="76"/>
    </row>
    <row r="3139" customHeight="true" spans="1:2">
      <c r="A3139" s="72"/>
      <c r="B3139" s="76"/>
    </row>
    <row r="3140" customHeight="true" spans="1:2">
      <c r="A3140" s="72"/>
      <c r="B3140" s="76"/>
    </row>
    <row r="3141" customHeight="true" spans="1:2">
      <c r="A3141" s="72"/>
      <c r="B3141" s="76"/>
    </row>
    <row r="3142" customHeight="true" spans="1:2">
      <c r="A3142" s="72"/>
      <c r="B3142" s="76"/>
    </row>
    <row r="3143" customHeight="true" spans="1:2">
      <c r="A3143" s="72"/>
      <c r="B3143" s="76"/>
    </row>
    <row r="3144" customHeight="true" spans="1:2">
      <c r="A3144" s="72"/>
      <c r="B3144" s="76"/>
    </row>
    <row r="3145" customHeight="true" spans="1:2">
      <c r="A3145" s="72"/>
      <c r="B3145" s="76"/>
    </row>
    <row r="3146" customHeight="true" spans="1:2">
      <c r="A3146" s="72"/>
      <c r="B3146" s="76"/>
    </row>
    <row r="3147" customHeight="true" spans="1:2">
      <c r="A3147" s="72"/>
      <c r="B3147" s="76"/>
    </row>
    <row r="3148" customHeight="true" spans="1:2">
      <c r="A3148" s="72"/>
      <c r="B3148" s="76"/>
    </row>
    <row r="3149" customHeight="true" spans="1:2">
      <c r="A3149" s="72"/>
      <c r="B3149" s="76"/>
    </row>
    <row r="3150" customHeight="true" spans="1:2">
      <c r="A3150" s="72"/>
      <c r="B3150" s="76"/>
    </row>
    <row r="3151" customHeight="true" spans="1:2">
      <c r="A3151" s="72"/>
      <c r="B3151" s="76"/>
    </row>
    <row r="3152" customHeight="true" spans="1:2">
      <c r="A3152" s="72"/>
      <c r="B3152" s="76"/>
    </row>
    <row r="3153" customHeight="true" spans="1:2">
      <c r="A3153" s="72"/>
      <c r="B3153" s="76"/>
    </row>
    <row r="3154" customHeight="true" spans="1:2">
      <c r="A3154" s="72"/>
      <c r="B3154" s="76"/>
    </row>
    <row r="3155" customHeight="true" spans="1:2">
      <c r="A3155" s="72"/>
      <c r="B3155" s="76"/>
    </row>
    <row r="3156" customHeight="true" spans="1:2">
      <c r="A3156" s="72"/>
      <c r="B3156" s="76"/>
    </row>
    <row r="3157" customHeight="true" spans="1:2">
      <c r="A3157" s="72"/>
      <c r="B3157" s="76"/>
    </row>
    <row r="3158" customHeight="true" spans="1:2">
      <c r="A3158" s="72"/>
      <c r="B3158" s="76"/>
    </row>
    <row r="3159" customHeight="true" spans="1:2">
      <c r="A3159" s="72"/>
      <c r="B3159" s="76"/>
    </row>
    <row r="3160" customHeight="true" spans="1:2">
      <c r="A3160" s="72"/>
      <c r="B3160" s="76"/>
    </row>
    <row r="3161" customHeight="true" spans="1:2">
      <c r="A3161" s="72"/>
      <c r="B3161" s="76"/>
    </row>
    <row r="3162" customHeight="true" spans="1:2">
      <c r="A3162" s="72"/>
      <c r="B3162" s="76"/>
    </row>
    <row r="3163" customHeight="true" spans="1:2">
      <c r="A3163" s="72"/>
      <c r="B3163" s="76"/>
    </row>
    <row r="3164" customHeight="true" spans="1:2">
      <c r="A3164" s="72"/>
      <c r="B3164" s="76"/>
    </row>
    <row r="3165" customHeight="true" spans="1:2">
      <c r="A3165" s="72"/>
      <c r="B3165" s="76"/>
    </row>
    <row r="3166" customHeight="true" spans="1:2">
      <c r="A3166" s="72"/>
      <c r="B3166" s="76"/>
    </row>
    <row r="3167" customHeight="true" spans="1:2">
      <c r="A3167" s="72"/>
      <c r="B3167" s="76"/>
    </row>
    <row r="3168" customHeight="true" spans="1:2">
      <c r="A3168" s="72"/>
      <c r="B3168" s="76"/>
    </row>
    <row r="3169" customHeight="true" spans="1:2">
      <c r="A3169" s="72"/>
      <c r="B3169" s="76"/>
    </row>
    <row r="3170" customHeight="true" spans="1:2">
      <c r="A3170" s="72"/>
      <c r="B3170" s="76"/>
    </row>
    <row r="3171" customHeight="true" spans="1:2">
      <c r="A3171" s="72"/>
      <c r="B3171" s="76"/>
    </row>
    <row r="3172" customHeight="true" spans="1:2">
      <c r="A3172" s="72"/>
      <c r="B3172" s="76"/>
    </row>
    <row r="3173" customHeight="true" spans="1:2">
      <c r="A3173" s="72"/>
      <c r="B3173" s="76"/>
    </row>
    <row r="3174" customHeight="true" spans="1:2">
      <c r="A3174" s="72"/>
      <c r="B3174" s="76"/>
    </row>
    <row r="3175" customHeight="true" spans="1:2">
      <c r="A3175" s="72"/>
      <c r="B3175" s="76"/>
    </row>
    <row r="3176" customHeight="true" spans="1:2">
      <c r="A3176" s="72"/>
      <c r="B3176" s="76"/>
    </row>
    <row r="3177" customHeight="true" spans="1:2">
      <c r="A3177" s="72"/>
      <c r="B3177" s="76"/>
    </row>
    <row r="3178" customHeight="true" spans="1:2">
      <c r="A3178" s="72"/>
      <c r="B3178" s="76"/>
    </row>
    <row r="3179" customHeight="true" spans="1:2">
      <c r="A3179" s="72"/>
      <c r="B3179" s="76"/>
    </row>
    <row r="3180" customHeight="true" spans="1:2">
      <c r="A3180" s="72"/>
      <c r="B3180" s="76"/>
    </row>
    <row r="3181" customHeight="true" spans="1:2">
      <c r="A3181" s="72"/>
      <c r="B3181" s="76"/>
    </row>
    <row r="3182" customHeight="true" spans="1:2">
      <c r="A3182" s="72"/>
      <c r="B3182" s="76"/>
    </row>
    <row r="3183" customHeight="true" spans="1:2">
      <c r="A3183" s="72"/>
      <c r="B3183" s="76"/>
    </row>
    <row r="3184" customHeight="true" spans="1:2">
      <c r="A3184" s="72"/>
      <c r="B3184" s="76"/>
    </row>
    <row r="3185" customHeight="true" spans="1:2">
      <c r="A3185" s="72"/>
      <c r="B3185" s="76"/>
    </row>
    <row r="3186" customHeight="true" spans="1:2">
      <c r="A3186" s="72"/>
      <c r="B3186" s="76"/>
    </row>
    <row r="3187" customHeight="true" spans="1:2">
      <c r="A3187" s="72"/>
      <c r="B3187" s="76"/>
    </row>
    <row r="3188" customHeight="true" spans="1:2">
      <c r="A3188" s="72"/>
      <c r="B3188" s="76"/>
    </row>
    <row r="3189" customHeight="true" spans="1:2">
      <c r="A3189" s="72"/>
      <c r="B3189" s="76"/>
    </row>
    <row r="3190" customHeight="true" spans="1:2">
      <c r="A3190" s="72"/>
      <c r="B3190" s="76"/>
    </row>
    <row r="3191" customHeight="true" spans="1:2">
      <c r="A3191" s="72"/>
      <c r="B3191" s="76"/>
    </row>
    <row r="3192" customHeight="true" spans="1:2">
      <c r="A3192" s="72"/>
      <c r="B3192" s="76"/>
    </row>
    <row r="3193" customHeight="true" spans="1:2">
      <c r="A3193" s="72"/>
      <c r="B3193" s="76"/>
    </row>
    <row r="3194" customHeight="true" spans="1:2">
      <c r="A3194" s="72"/>
      <c r="B3194" s="76"/>
    </row>
    <row r="3195" customHeight="true" spans="1:2">
      <c r="A3195" s="72"/>
      <c r="B3195" s="76"/>
    </row>
    <row r="3196" customHeight="true" spans="1:2">
      <c r="A3196" s="72"/>
      <c r="B3196" s="76"/>
    </row>
    <row r="3197" customHeight="true" spans="1:2">
      <c r="A3197" s="72"/>
      <c r="B3197" s="76"/>
    </row>
    <row r="3198" customHeight="true" spans="1:2">
      <c r="A3198" s="72"/>
      <c r="B3198" s="76"/>
    </row>
    <row r="3199" customHeight="true" spans="1:2">
      <c r="A3199" s="72"/>
      <c r="B3199" s="76"/>
    </row>
    <row r="3200" customHeight="true" spans="1:2">
      <c r="A3200" s="72"/>
      <c r="B3200" s="76"/>
    </row>
    <row r="3201" customHeight="true" spans="1:2">
      <c r="A3201" s="72"/>
      <c r="B3201" s="76"/>
    </row>
    <row r="3202" customHeight="true" spans="1:2">
      <c r="A3202" s="72"/>
      <c r="B3202" s="76"/>
    </row>
    <row r="3203" customHeight="true" spans="1:2">
      <c r="A3203" s="72"/>
      <c r="B3203" s="76"/>
    </row>
    <row r="3204" customHeight="true" spans="1:2">
      <c r="A3204" s="72"/>
      <c r="B3204" s="76"/>
    </row>
    <row r="3205" customHeight="true" spans="1:2">
      <c r="A3205" s="72"/>
      <c r="B3205" s="76"/>
    </row>
    <row r="3206" customHeight="true" spans="1:2">
      <c r="A3206" s="72"/>
      <c r="B3206" s="76"/>
    </row>
    <row r="3207" customHeight="true" spans="1:2">
      <c r="A3207" s="72"/>
      <c r="B3207" s="76"/>
    </row>
    <row r="3208" customHeight="true" spans="1:2">
      <c r="A3208" s="72"/>
      <c r="B3208" s="76"/>
    </row>
    <row r="3209" customHeight="true" spans="1:2">
      <c r="A3209" s="72"/>
      <c r="B3209" s="76"/>
    </row>
    <row r="3210" customHeight="true" spans="1:2">
      <c r="A3210" s="72"/>
      <c r="B3210" s="76"/>
    </row>
    <row r="3211" customHeight="true" spans="1:2">
      <c r="A3211" s="72"/>
      <c r="B3211" s="76"/>
    </row>
    <row r="3212" customHeight="true" spans="1:2">
      <c r="A3212" s="72"/>
      <c r="B3212" s="76"/>
    </row>
    <row r="3213" customHeight="true" spans="1:2">
      <c r="A3213" s="72"/>
      <c r="B3213" s="76"/>
    </row>
    <row r="3214" customHeight="true" spans="1:2">
      <c r="A3214" s="72"/>
      <c r="B3214" s="76"/>
    </row>
    <row r="3215" customHeight="true" spans="1:2">
      <c r="A3215" s="72"/>
      <c r="B3215" s="76"/>
    </row>
    <row r="3216" customHeight="true" spans="1:2">
      <c r="A3216" s="72"/>
      <c r="B3216" s="76"/>
    </row>
    <row r="3217" customHeight="true" spans="1:2">
      <c r="A3217" s="72"/>
      <c r="B3217" s="76"/>
    </row>
    <row r="3218" customHeight="true" spans="1:2">
      <c r="A3218" s="72"/>
      <c r="B3218" s="76"/>
    </row>
    <row r="3219" customHeight="true" spans="1:2">
      <c r="A3219" s="72"/>
      <c r="B3219" s="76"/>
    </row>
    <row r="3220" customHeight="true" spans="1:2">
      <c r="A3220" s="72"/>
      <c r="B3220" s="76"/>
    </row>
    <row r="3221" customHeight="true" spans="1:2">
      <c r="A3221" s="72"/>
      <c r="B3221" s="76"/>
    </row>
    <row r="3222" customHeight="true" spans="1:2">
      <c r="A3222" s="72"/>
      <c r="B3222" s="76"/>
    </row>
    <row r="3223" customHeight="true" spans="1:2">
      <c r="A3223" s="72"/>
      <c r="B3223" s="76"/>
    </row>
    <row r="3224" customHeight="true" spans="1:2">
      <c r="A3224" s="72"/>
      <c r="B3224" s="76"/>
    </row>
    <row r="3225" customHeight="true" spans="1:2">
      <c r="A3225" s="72"/>
      <c r="B3225" s="76"/>
    </row>
    <row r="3226" customHeight="true" spans="1:2">
      <c r="A3226" s="72"/>
      <c r="B3226" s="76"/>
    </row>
    <row r="3227" customHeight="true" spans="1:2">
      <c r="A3227" s="72"/>
      <c r="B3227" s="76"/>
    </row>
    <row r="3228" customHeight="true" spans="1:2">
      <c r="A3228" s="72"/>
      <c r="B3228" s="76"/>
    </row>
    <row r="3229" customHeight="true" spans="1:2">
      <c r="A3229" s="72"/>
      <c r="B3229" s="76"/>
    </row>
    <row r="3230" customHeight="true" spans="1:2">
      <c r="A3230" s="72"/>
      <c r="B3230" s="76"/>
    </row>
    <row r="3231" customHeight="true" spans="1:2">
      <c r="A3231" s="72"/>
      <c r="B3231" s="76"/>
    </row>
    <row r="3232" customHeight="true" spans="1:2">
      <c r="A3232" s="72"/>
      <c r="B3232" s="76"/>
    </row>
    <row r="3233" customHeight="true" spans="1:2">
      <c r="A3233" s="72"/>
      <c r="B3233" s="76"/>
    </row>
    <row r="3234" customHeight="true" spans="1:2">
      <c r="A3234" s="72"/>
      <c r="B3234" s="76"/>
    </row>
    <row r="3235" customHeight="true" spans="1:2">
      <c r="A3235" s="72"/>
      <c r="B3235" s="76"/>
    </row>
    <row r="3236" customHeight="true" spans="1:2">
      <c r="A3236" s="72"/>
      <c r="B3236" s="76"/>
    </row>
    <row r="3237" customHeight="true" spans="1:2">
      <c r="A3237" s="72"/>
      <c r="B3237" s="76"/>
    </row>
    <row r="3238" customHeight="true" spans="1:2">
      <c r="A3238" s="72"/>
      <c r="B3238" s="76"/>
    </row>
    <row r="3239" customHeight="true" spans="1:2">
      <c r="A3239" s="72"/>
      <c r="B3239" s="76"/>
    </row>
    <row r="3240" customHeight="true" spans="1:2">
      <c r="A3240" s="72"/>
      <c r="B3240" s="76"/>
    </row>
    <row r="3241" customHeight="true" spans="1:2">
      <c r="A3241" s="72"/>
      <c r="B3241" s="76"/>
    </row>
    <row r="3242" customHeight="true" spans="1:2">
      <c r="A3242" s="72"/>
      <c r="B3242" s="76"/>
    </row>
    <row r="3243" customHeight="true" spans="1:2">
      <c r="A3243" s="72"/>
      <c r="B3243" s="76"/>
    </row>
    <row r="3244" customHeight="true" spans="1:2">
      <c r="A3244" s="72"/>
      <c r="B3244" s="76"/>
    </row>
    <row r="3245" customHeight="true" spans="1:2">
      <c r="A3245" s="72"/>
      <c r="B3245" s="76"/>
    </row>
    <row r="3246" customHeight="true" spans="1:2">
      <c r="A3246" s="72"/>
      <c r="B3246" s="76"/>
    </row>
    <row r="3247" customHeight="true" spans="1:2">
      <c r="A3247" s="72"/>
      <c r="B3247" s="76"/>
    </row>
    <row r="3248" customHeight="true" spans="1:2">
      <c r="A3248" s="72"/>
      <c r="B3248" s="76"/>
    </row>
    <row r="3249" customHeight="true" spans="1:2">
      <c r="A3249" s="72"/>
      <c r="B3249" s="76"/>
    </row>
    <row r="3250" customHeight="true" spans="1:2">
      <c r="A3250" s="72"/>
      <c r="B3250" s="76"/>
    </row>
    <row r="3251" customHeight="true" spans="1:2">
      <c r="A3251" s="72"/>
      <c r="B3251" s="76"/>
    </row>
    <row r="3252" customHeight="true" spans="1:2">
      <c r="A3252" s="72"/>
      <c r="B3252" s="76"/>
    </row>
    <row r="3253" customHeight="true" spans="1:2">
      <c r="A3253" s="72"/>
      <c r="B3253" s="76"/>
    </row>
    <row r="3254" customHeight="true" spans="1:2">
      <c r="A3254" s="72"/>
      <c r="B3254" s="76"/>
    </row>
    <row r="3255" customHeight="true" spans="1:2">
      <c r="A3255" s="72"/>
      <c r="B3255" s="76"/>
    </row>
    <row r="3256" customHeight="true" spans="1:2">
      <c r="A3256" s="72"/>
      <c r="B3256" s="76"/>
    </row>
    <row r="3257" customHeight="true" spans="1:2">
      <c r="A3257" s="72"/>
      <c r="B3257" s="76"/>
    </row>
    <row r="3258" customHeight="true" spans="1:2">
      <c r="A3258" s="72"/>
      <c r="B3258" s="76"/>
    </row>
    <row r="3259" customHeight="true" spans="1:2">
      <c r="A3259" s="72"/>
      <c r="B3259" s="76"/>
    </row>
    <row r="3260" customHeight="true" spans="1:2">
      <c r="A3260" s="72"/>
      <c r="B3260" s="76"/>
    </row>
    <row r="3261" customHeight="true" spans="1:2">
      <c r="A3261" s="72"/>
      <c r="B3261" s="76"/>
    </row>
    <row r="3262" customHeight="true" spans="1:2">
      <c r="A3262" s="72"/>
      <c r="B3262" s="76"/>
    </row>
    <row r="3263" customHeight="true" spans="1:2">
      <c r="A3263" s="72"/>
      <c r="B3263" s="76"/>
    </row>
    <row r="3264" customHeight="true" spans="1:2">
      <c r="A3264" s="72"/>
      <c r="B3264" s="76"/>
    </row>
    <row r="3265" customHeight="true" spans="1:2">
      <c r="A3265" s="72"/>
      <c r="B3265" s="76"/>
    </row>
    <row r="3266" customHeight="true" spans="1:2">
      <c r="A3266" s="72"/>
      <c r="B3266" s="76"/>
    </row>
    <row r="3267" customHeight="true" spans="1:2">
      <c r="A3267" s="72"/>
      <c r="B3267" s="76"/>
    </row>
    <row r="3268" customHeight="true" spans="1:2">
      <c r="A3268" s="72"/>
      <c r="B3268" s="76"/>
    </row>
    <row r="3269" customHeight="true" spans="1:2">
      <c r="A3269" s="72"/>
      <c r="B3269" s="76"/>
    </row>
    <row r="3270" customHeight="true" spans="1:2">
      <c r="A3270" s="72"/>
      <c r="B3270" s="76"/>
    </row>
    <row r="3271" customHeight="true" spans="1:2">
      <c r="A3271" s="72"/>
      <c r="B3271" s="76"/>
    </row>
    <row r="3272" customHeight="true" spans="1:2">
      <c r="A3272" s="72"/>
      <c r="B3272" s="76"/>
    </row>
    <row r="3273" customHeight="true" spans="1:2">
      <c r="A3273" s="72"/>
      <c r="B3273" s="76"/>
    </row>
    <row r="3274" customHeight="true" spans="1:2">
      <c r="A3274" s="72"/>
      <c r="B3274" s="76"/>
    </row>
    <row r="3275" customHeight="true" spans="1:2">
      <c r="A3275" s="72"/>
      <c r="B3275" s="76"/>
    </row>
    <row r="3276" customHeight="true" spans="1:2">
      <c r="A3276" s="72"/>
      <c r="B3276" s="76"/>
    </row>
    <row r="3277" customHeight="true" spans="1:2">
      <c r="A3277" s="72"/>
      <c r="B3277" s="76"/>
    </row>
    <row r="3278" customHeight="true" spans="1:2">
      <c r="A3278" s="72"/>
      <c r="B3278" s="76"/>
    </row>
    <row r="3279" customHeight="true" spans="1:2">
      <c r="A3279" s="72"/>
      <c r="B3279" s="76"/>
    </row>
    <row r="3280" customHeight="true" spans="1:2">
      <c r="A3280" s="72"/>
      <c r="B3280" s="76"/>
    </row>
    <row r="3281" customHeight="true" spans="1:2">
      <c r="A3281" s="72"/>
      <c r="B3281" s="76"/>
    </row>
    <row r="3282" customHeight="true" spans="1:2">
      <c r="A3282" s="72"/>
      <c r="B3282" s="76"/>
    </row>
    <row r="3283" customHeight="true" spans="1:2">
      <c r="A3283" s="72"/>
      <c r="B3283" s="76"/>
    </row>
    <row r="3284" customHeight="true" spans="1:2">
      <c r="A3284" s="72"/>
      <c r="B3284" s="76"/>
    </row>
    <row r="3285" customHeight="true" spans="1:2">
      <c r="A3285" s="72"/>
      <c r="B3285" s="76"/>
    </row>
    <row r="3286" customHeight="true" spans="1:2">
      <c r="A3286" s="72"/>
      <c r="B3286" s="76"/>
    </row>
    <row r="3287" customHeight="true" spans="1:2">
      <c r="A3287" s="72"/>
      <c r="B3287" s="76"/>
    </row>
    <row r="3288" customHeight="true" spans="1:2">
      <c r="A3288" s="72"/>
      <c r="B3288" s="76"/>
    </row>
    <row r="3289" customHeight="true" spans="1:2">
      <c r="A3289" s="72"/>
      <c r="B3289" s="76"/>
    </row>
    <row r="3290" customHeight="true" spans="1:2">
      <c r="A3290" s="72"/>
      <c r="B3290" s="76"/>
    </row>
    <row r="3291" customHeight="true" spans="1:2">
      <c r="A3291" s="72"/>
      <c r="B3291" s="76"/>
    </row>
    <row r="3292" customHeight="true" spans="1:2">
      <c r="A3292" s="72"/>
      <c r="B3292" s="76"/>
    </row>
    <row r="3293" customHeight="true" spans="1:2">
      <c r="A3293" s="72"/>
      <c r="B3293" s="76"/>
    </row>
    <row r="3294" customHeight="true" spans="1:2">
      <c r="A3294" s="72"/>
      <c r="B3294" s="76"/>
    </row>
    <row r="3295" customHeight="true" spans="1:2">
      <c r="A3295" s="72"/>
      <c r="B3295" s="76"/>
    </row>
    <row r="3296" customHeight="true" spans="1:2">
      <c r="A3296" s="72"/>
      <c r="B3296" s="76"/>
    </row>
    <row r="3297" customHeight="true" spans="1:2">
      <c r="A3297" s="72"/>
      <c r="B3297" s="76"/>
    </row>
    <row r="3298" customHeight="true" spans="1:2">
      <c r="A3298" s="72"/>
      <c r="B3298" s="76"/>
    </row>
    <row r="3299" customHeight="true" spans="1:2">
      <c r="A3299" s="72"/>
      <c r="B3299" s="76"/>
    </row>
    <row r="3300" customHeight="true" spans="1:2">
      <c r="A3300" s="72"/>
      <c r="B3300" s="76"/>
    </row>
    <row r="3301" customHeight="true" spans="1:2">
      <c r="A3301" s="72"/>
      <c r="B3301" s="76"/>
    </row>
    <row r="3302" customHeight="true" spans="1:2">
      <c r="A3302" s="72"/>
      <c r="B3302" s="76"/>
    </row>
    <row r="3303" customHeight="true" spans="1:2">
      <c r="A3303" s="72"/>
      <c r="B3303" s="76"/>
    </row>
    <row r="3304" customHeight="true" spans="1:2">
      <c r="A3304" s="72"/>
      <c r="B3304" s="76"/>
    </row>
    <row r="3305" customHeight="true" spans="1:2">
      <c r="A3305" s="72"/>
      <c r="B3305" s="76"/>
    </row>
    <row r="3306" customHeight="true" spans="1:2">
      <c r="A3306" s="72"/>
      <c r="B3306" s="76"/>
    </row>
    <row r="3307" customHeight="true" spans="1:2">
      <c r="A3307" s="72"/>
      <c r="B3307" s="76"/>
    </row>
    <row r="3308" customHeight="true" spans="1:2">
      <c r="A3308" s="72"/>
      <c r="B3308" s="76"/>
    </row>
    <row r="3309" customHeight="true" spans="1:2">
      <c r="A3309" s="72"/>
      <c r="B3309" s="76"/>
    </row>
    <row r="3310" customHeight="true" spans="1:2">
      <c r="A3310" s="72"/>
      <c r="B3310" s="76"/>
    </row>
    <row r="3311" customHeight="true" spans="1:2">
      <c r="A3311" s="72"/>
      <c r="B3311" s="76"/>
    </row>
    <row r="3312" customHeight="true" spans="1:2">
      <c r="A3312" s="72"/>
      <c r="B3312" s="76"/>
    </row>
    <row r="3313" customHeight="true" spans="1:2">
      <c r="A3313" s="72"/>
      <c r="B3313" s="76"/>
    </row>
    <row r="3314" customHeight="true" spans="1:2">
      <c r="A3314" s="72"/>
      <c r="B3314" s="76"/>
    </row>
    <row r="3315" customHeight="true" spans="1:2">
      <c r="A3315" s="72"/>
      <c r="B3315" s="76"/>
    </row>
    <row r="3316" customHeight="true" spans="1:2">
      <c r="A3316" s="72"/>
      <c r="B3316" s="76"/>
    </row>
    <row r="3317" customHeight="true" spans="1:2">
      <c r="A3317" s="72"/>
      <c r="B3317" s="76"/>
    </row>
    <row r="3318" customHeight="true" spans="1:2">
      <c r="A3318" s="72"/>
      <c r="B3318" s="76"/>
    </row>
    <row r="3319" customHeight="true" spans="1:2">
      <c r="A3319" s="72"/>
      <c r="B3319" s="76"/>
    </row>
    <row r="3320" customHeight="true" spans="1:2">
      <c r="A3320" s="72"/>
      <c r="B3320" s="76"/>
    </row>
    <row r="3321" customHeight="true" spans="1:2">
      <c r="A3321" s="72"/>
      <c r="B3321" s="76"/>
    </row>
    <row r="3322" customHeight="true" spans="1:2">
      <c r="A3322" s="72"/>
      <c r="B3322" s="76"/>
    </row>
    <row r="3323" customHeight="true" spans="1:2">
      <c r="A3323" s="72"/>
      <c r="B3323" s="76"/>
    </row>
    <row r="3324" customHeight="true" spans="1:2">
      <c r="A3324" s="72"/>
      <c r="B3324" s="76"/>
    </row>
    <row r="3325" customHeight="true" spans="1:2">
      <c r="A3325" s="72"/>
      <c r="B3325" s="76"/>
    </row>
    <row r="3326" customHeight="true" spans="1:2">
      <c r="A3326" s="72"/>
      <c r="B3326" s="76"/>
    </row>
    <row r="3327" customHeight="true" spans="1:2">
      <c r="A3327" s="72"/>
      <c r="B3327" s="76"/>
    </row>
    <row r="3328" customHeight="true" spans="1:2">
      <c r="A3328" s="72"/>
      <c r="B3328" s="76"/>
    </row>
    <row r="3329" customHeight="true" spans="1:2">
      <c r="A3329" s="72"/>
      <c r="B3329" s="76"/>
    </row>
    <row r="3330" customHeight="true" spans="1:2">
      <c r="A3330" s="72"/>
      <c r="B3330" s="76"/>
    </row>
    <row r="3331" customHeight="true" spans="1:2">
      <c r="A3331" s="72"/>
      <c r="B3331" s="76"/>
    </row>
    <row r="3332" customHeight="true" spans="1:2">
      <c r="A3332" s="72"/>
      <c r="B3332" s="76"/>
    </row>
    <row r="3333" customHeight="true" spans="1:2">
      <c r="A3333" s="72"/>
      <c r="B3333" s="76"/>
    </row>
    <row r="3334" customHeight="true" spans="1:2">
      <c r="A3334" s="72"/>
      <c r="B3334" s="76"/>
    </row>
    <row r="3335" customHeight="true" spans="1:2">
      <c r="A3335" s="72"/>
      <c r="B3335" s="76"/>
    </row>
    <row r="3336" customHeight="true" spans="1:2">
      <c r="A3336" s="72"/>
      <c r="B3336" s="76"/>
    </row>
    <row r="3337" customHeight="true" spans="1:2">
      <c r="A3337" s="72"/>
      <c r="B3337" s="76"/>
    </row>
    <row r="3338" customHeight="true" spans="1:2">
      <c r="A3338" s="72"/>
      <c r="B3338" s="76"/>
    </row>
    <row r="3339" customHeight="true" spans="1:2">
      <c r="A3339" s="72"/>
      <c r="B3339" s="76"/>
    </row>
    <row r="3340" customHeight="true" spans="1:2">
      <c r="A3340" s="72"/>
      <c r="B3340" s="76"/>
    </row>
    <row r="3341" customHeight="true" spans="1:2">
      <c r="A3341" s="72"/>
      <c r="B3341" s="76"/>
    </row>
    <row r="3342" customHeight="true" spans="1:2">
      <c r="A3342" s="72"/>
      <c r="B3342" s="76"/>
    </row>
    <row r="3343" customHeight="true" spans="1:2">
      <c r="A3343" s="72"/>
      <c r="B3343" s="76"/>
    </row>
    <row r="3344" customHeight="true" spans="1:2">
      <c r="A3344" s="72"/>
      <c r="B3344" s="76"/>
    </row>
    <row r="3345" customHeight="true" spans="1:2">
      <c r="A3345" s="72"/>
      <c r="B3345" s="76"/>
    </row>
    <row r="3346" customHeight="true" spans="1:2">
      <c r="A3346" s="72"/>
      <c r="B3346" s="76"/>
    </row>
    <row r="3347" customHeight="true" spans="1:2">
      <c r="A3347" s="72"/>
      <c r="B3347" s="76"/>
    </row>
    <row r="3348" customHeight="true" spans="1:2">
      <c r="A3348" s="72"/>
      <c r="B3348" s="76"/>
    </row>
    <row r="3349" customHeight="true" spans="1:2">
      <c r="A3349" s="72"/>
      <c r="B3349" s="76"/>
    </row>
    <row r="3350" customHeight="true" spans="1:2">
      <c r="A3350" s="72"/>
      <c r="B3350" s="76"/>
    </row>
    <row r="3351" customHeight="true" spans="1:2">
      <c r="A3351" s="72"/>
      <c r="B3351" s="76"/>
    </row>
    <row r="3352" customHeight="true" spans="1:2">
      <c r="A3352" s="72"/>
      <c r="B3352" s="76"/>
    </row>
    <row r="3353" customHeight="true" spans="1:2">
      <c r="A3353" s="72"/>
      <c r="B3353" s="76"/>
    </row>
    <row r="3354" customHeight="true" spans="1:2">
      <c r="A3354" s="72"/>
      <c r="B3354" s="76"/>
    </row>
    <row r="3355" customHeight="true" spans="1:2">
      <c r="A3355" s="72"/>
      <c r="B3355" s="76"/>
    </row>
    <row r="3356" customHeight="true" spans="1:2">
      <c r="A3356" s="72"/>
      <c r="B3356" s="76"/>
    </row>
    <row r="3357" customHeight="true" spans="1:2">
      <c r="A3357" s="72"/>
      <c r="B3357" s="76"/>
    </row>
    <row r="3358" customHeight="true" spans="1:2">
      <c r="A3358" s="72"/>
      <c r="B3358" s="76"/>
    </row>
    <row r="3359" customHeight="true" spans="1:2">
      <c r="A3359" s="72"/>
      <c r="B3359" s="76"/>
    </row>
    <row r="3360" customHeight="true" spans="1:2">
      <c r="A3360" s="72"/>
      <c r="B3360" s="76"/>
    </row>
    <row r="3361" customHeight="true" spans="1:2">
      <c r="A3361" s="72"/>
      <c r="B3361" s="76"/>
    </row>
    <row r="3362" customHeight="true" spans="1:2">
      <c r="A3362" s="72"/>
      <c r="B3362" s="76"/>
    </row>
    <row r="3363" customHeight="true" spans="1:2">
      <c r="A3363" s="72"/>
      <c r="B3363" s="76"/>
    </row>
    <row r="3364" customHeight="true" spans="1:2">
      <c r="A3364" s="72"/>
      <c r="B3364" s="76"/>
    </row>
    <row r="3365" customHeight="true" spans="1:2">
      <c r="A3365" s="72"/>
      <c r="B3365" s="76"/>
    </row>
    <row r="3366" customHeight="true" spans="1:2">
      <c r="A3366" s="72"/>
      <c r="B3366" s="76"/>
    </row>
    <row r="3367" customHeight="true" spans="1:2">
      <c r="A3367" s="72"/>
      <c r="B3367" s="76"/>
    </row>
    <row r="3368" customHeight="true" spans="1:2">
      <c r="A3368" s="72"/>
      <c r="B3368" s="76"/>
    </row>
    <row r="3369" customHeight="true" spans="1:2">
      <c r="A3369" s="72"/>
      <c r="B3369" s="76"/>
    </row>
    <row r="3370" customHeight="true" spans="1:2">
      <c r="A3370" s="72"/>
      <c r="B3370" s="76"/>
    </row>
    <row r="3371" customHeight="true" spans="1:2">
      <c r="A3371" s="72"/>
      <c r="B3371" s="76"/>
    </row>
    <row r="3372" customHeight="true" spans="1:2">
      <c r="A3372" s="72"/>
      <c r="B3372" s="76"/>
    </row>
    <row r="3373" customHeight="true" spans="1:2">
      <c r="A3373" s="72"/>
      <c r="B3373" s="76"/>
    </row>
    <row r="3374" customHeight="true" spans="1:2">
      <c r="A3374" s="72"/>
      <c r="B3374" s="76"/>
    </row>
    <row r="3375" customHeight="true" spans="1:2">
      <c r="A3375" s="72"/>
      <c r="B3375" s="76"/>
    </row>
    <row r="3376" customHeight="true" spans="1:2">
      <c r="A3376" s="72"/>
      <c r="B3376" s="76"/>
    </row>
    <row r="3377" customHeight="true" spans="1:2">
      <c r="A3377" s="72"/>
      <c r="B3377" s="76"/>
    </row>
    <row r="3378" customHeight="true" spans="1:2">
      <c r="A3378" s="72"/>
      <c r="B3378" s="76"/>
    </row>
    <row r="3379" customHeight="true" spans="1:2">
      <c r="A3379" s="72"/>
      <c r="B3379" s="76"/>
    </row>
    <row r="3380" customHeight="true" spans="1:2">
      <c r="A3380" s="72"/>
      <c r="B3380" s="76"/>
    </row>
    <row r="3381" customHeight="true" spans="1:2">
      <c r="A3381" s="72"/>
      <c r="B3381" s="76"/>
    </row>
    <row r="3382" customHeight="true" spans="1:2">
      <c r="A3382" s="72"/>
      <c r="B3382" s="76"/>
    </row>
    <row r="3383" customHeight="true" spans="1:2">
      <c r="A3383" s="72"/>
      <c r="B3383" s="76"/>
    </row>
    <row r="3384" customHeight="true" spans="1:2">
      <c r="A3384" s="72"/>
      <c r="B3384" s="76"/>
    </row>
    <row r="3385" customHeight="true" spans="1:2">
      <c r="A3385" s="72"/>
      <c r="B3385" s="76"/>
    </row>
    <row r="3386" customHeight="true" spans="1:2">
      <c r="A3386" s="72"/>
      <c r="B3386" s="76"/>
    </row>
    <row r="3387" customHeight="true" spans="1:2">
      <c r="A3387" s="72"/>
      <c r="B3387" s="76"/>
    </row>
    <row r="3388" customHeight="true" spans="1:2">
      <c r="A3388" s="72"/>
      <c r="B3388" s="76"/>
    </row>
    <row r="3389" customHeight="true" spans="1:2">
      <c r="A3389" s="72"/>
      <c r="B3389" s="76"/>
    </row>
    <row r="3390" customHeight="true" spans="1:2">
      <c r="A3390" s="72"/>
      <c r="B3390" s="76"/>
    </row>
    <row r="3391" customHeight="true" spans="1:2">
      <c r="A3391" s="72"/>
      <c r="B3391" s="76"/>
    </row>
    <row r="3392" customHeight="true" spans="1:2">
      <c r="A3392" s="72"/>
      <c r="B3392" s="76"/>
    </row>
    <row r="3393" customHeight="true" spans="1:2">
      <c r="A3393" s="72"/>
      <c r="B3393" s="76"/>
    </row>
    <row r="3394" customHeight="true" spans="1:2">
      <c r="A3394" s="72"/>
      <c r="B3394" s="76"/>
    </row>
    <row r="3395" customHeight="true" spans="1:2">
      <c r="A3395" s="72"/>
      <c r="B3395" s="76"/>
    </row>
    <row r="3396" customHeight="true" spans="1:2">
      <c r="A3396" s="72"/>
      <c r="B3396" s="76"/>
    </row>
    <row r="3397" customHeight="true" spans="1:2">
      <c r="A3397" s="72"/>
      <c r="B3397" s="76"/>
    </row>
    <row r="3398" customHeight="true" spans="1:2">
      <c r="A3398" s="72"/>
      <c r="B3398" s="76"/>
    </row>
    <row r="3399" customHeight="true" spans="1:2">
      <c r="A3399" s="72"/>
      <c r="B3399" s="76"/>
    </row>
    <row r="3400" customHeight="true" spans="1:2">
      <c r="A3400" s="72"/>
      <c r="B3400" s="76"/>
    </row>
    <row r="3401" customHeight="true" spans="1:2">
      <c r="A3401" s="72"/>
      <c r="B3401" s="76"/>
    </row>
    <row r="3402" customHeight="true" spans="1:2">
      <c r="A3402" s="72"/>
      <c r="B3402" s="76"/>
    </row>
    <row r="3403" customHeight="true" spans="1:2">
      <c r="A3403" s="72"/>
      <c r="B3403" s="76"/>
    </row>
    <row r="3404" customHeight="true" spans="1:2">
      <c r="A3404" s="72"/>
      <c r="B3404" s="76"/>
    </row>
    <row r="3405" customHeight="true" spans="1:2">
      <c r="A3405" s="72"/>
      <c r="B3405" s="76"/>
    </row>
    <row r="3406" customHeight="true" spans="1:2">
      <c r="A3406" s="72"/>
      <c r="B3406" s="76"/>
    </row>
    <row r="3407" customHeight="true" spans="1:2">
      <c r="A3407" s="72"/>
      <c r="B3407" s="76"/>
    </row>
    <row r="3408" customHeight="true" spans="1:2">
      <c r="A3408" s="72"/>
      <c r="B3408" s="76"/>
    </row>
    <row r="3409" customHeight="true" spans="1:2">
      <c r="A3409" s="72"/>
      <c r="B3409" s="76"/>
    </row>
    <row r="3410" customHeight="true" spans="1:2">
      <c r="A3410" s="72"/>
      <c r="B3410" s="76"/>
    </row>
    <row r="3411" customHeight="true" spans="1:2">
      <c r="A3411" s="72"/>
      <c r="B3411" s="76"/>
    </row>
    <row r="3412" customHeight="true" spans="1:2">
      <c r="A3412" s="72"/>
      <c r="B3412" s="76"/>
    </row>
    <row r="3413" customHeight="true" spans="1:2">
      <c r="A3413" s="72"/>
      <c r="B3413" s="76"/>
    </row>
    <row r="3414" customHeight="true" spans="1:2">
      <c r="A3414" s="72"/>
      <c r="B3414" s="76"/>
    </row>
    <row r="3415" customHeight="true" spans="1:2">
      <c r="A3415" s="72"/>
      <c r="B3415" s="76"/>
    </row>
    <row r="3416" customHeight="true" spans="1:2">
      <c r="A3416" s="72"/>
      <c r="B3416" s="76"/>
    </row>
    <row r="3417" customHeight="true" spans="1:2">
      <c r="A3417" s="72"/>
      <c r="B3417" s="76"/>
    </row>
    <row r="3418" customHeight="true" spans="1:2">
      <c r="A3418" s="72"/>
      <c r="B3418" s="76"/>
    </row>
    <row r="3419" customHeight="true" spans="1:2">
      <c r="A3419" s="72"/>
      <c r="B3419" s="76"/>
    </row>
    <row r="3420" customHeight="true" spans="1:2">
      <c r="A3420" s="72"/>
      <c r="B3420" s="76"/>
    </row>
    <row r="3421" customHeight="true" spans="1:2">
      <c r="A3421" s="72"/>
      <c r="B3421" s="76"/>
    </row>
    <row r="3422" customHeight="true" spans="1:2">
      <c r="A3422" s="72"/>
      <c r="B3422" s="76"/>
    </row>
    <row r="3423" customHeight="true" spans="1:2">
      <c r="A3423" s="72"/>
      <c r="B3423" s="76"/>
    </row>
    <row r="3424" customHeight="true" spans="1:2">
      <c r="A3424" s="72"/>
      <c r="B3424" s="76"/>
    </row>
    <row r="3425" customHeight="true" spans="1:2">
      <c r="A3425" s="72"/>
      <c r="B3425" s="76"/>
    </row>
    <row r="3426" customHeight="true" spans="1:2">
      <c r="A3426" s="72"/>
      <c r="B3426" s="76"/>
    </row>
    <row r="3427" customHeight="true" spans="1:2">
      <c r="A3427" s="72"/>
      <c r="B3427" s="76"/>
    </row>
    <row r="3428" customHeight="true" spans="1:2">
      <c r="A3428" s="72"/>
      <c r="B3428" s="76"/>
    </row>
    <row r="3429" customHeight="true" spans="1:2">
      <c r="A3429" s="72"/>
      <c r="B3429" s="76"/>
    </row>
    <row r="3430" customHeight="true" spans="1:2">
      <c r="A3430" s="72"/>
      <c r="B3430" s="76"/>
    </row>
    <row r="3431" customHeight="true" spans="1:2">
      <c r="A3431" s="72"/>
      <c r="B3431" s="76"/>
    </row>
    <row r="3432" customHeight="true" spans="1:2">
      <c r="A3432" s="72"/>
      <c r="B3432" s="76"/>
    </row>
    <row r="3433" customHeight="true" spans="1:2">
      <c r="A3433" s="72"/>
      <c r="B3433" s="76"/>
    </row>
    <row r="3434" customHeight="true" spans="1:2">
      <c r="A3434" s="72"/>
      <c r="B3434" s="76"/>
    </row>
    <row r="3435" customHeight="true" spans="1:2">
      <c r="A3435" s="72"/>
      <c r="B3435" s="76"/>
    </row>
    <row r="3436" customHeight="true" spans="1:2">
      <c r="A3436" s="72"/>
      <c r="B3436" s="76"/>
    </row>
    <row r="3437" customHeight="true" spans="1:2">
      <c r="A3437" s="72"/>
      <c r="B3437" s="76"/>
    </row>
    <row r="3438" customHeight="true" spans="1:2">
      <c r="A3438" s="72"/>
      <c r="B3438" s="76"/>
    </row>
    <row r="3439" customHeight="true" spans="1:2">
      <c r="A3439" s="72"/>
      <c r="B3439" s="76"/>
    </row>
    <row r="3440" customHeight="true" spans="1:2">
      <c r="A3440" s="72"/>
      <c r="B3440" s="76"/>
    </row>
    <row r="3441" customHeight="true" spans="1:2">
      <c r="A3441" s="72"/>
      <c r="B3441" s="76"/>
    </row>
    <row r="3442" customHeight="true" spans="1:2">
      <c r="A3442" s="72"/>
      <c r="B3442" s="76"/>
    </row>
    <row r="3443" customHeight="true" spans="1:2">
      <c r="A3443" s="72"/>
      <c r="B3443" s="76"/>
    </row>
    <row r="3444" customHeight="true" spans="1:2">
      <c r="A3444" s="72"/>
      <c r="B3444" s="76"/>
    </row>
    <row r="3445" customHeight="true" spans="1:2">
      <c r="A3445" s="72"/>
      <c r="B3445" s="76"/>
    </row>
    <row r="3446" customHeight="true" spans="1:2">
      <c r="A3446" s="72"/>
      <c r="B3446" s="76"/>
    </row>
    <row r="3447" customHeight="true" spans="1:2">
      <c r="A3447" s="72"/>
      <c r="B3447" s="76"/>
    </row>
    <row r="3448" customHeight="true" spans="1:2">
      <c r="A3448" s="72"/>
      <c r="B3448" s="76"/>
    </row>
    <row r="3449" customHeight="true" spans="1:2">
      <c r="A3449" s="72"/>
      <c r="B3449" s="76"/>
    </row>
    <row r="3450" customHeight="true" spans="1:2">
      <c r="A3450" s="72"/>
      <c r="B3450" s="76"/>
    </row>
    <row r="3451" customHeight="true" spans="1:2">
      <c r="A3451" s="72"/>
      <c r="B3451" s="76"/>
    </row>
    <row r="3452" customHeight="true" spans="1:2">
      <c r="A3452" s="72"/>
      <c r="B3452" s="76"/>
    </row>
    <row r="3453" customHeight="true" spans="1:2">
      <c r="A3453" s="72"/>
      <c r="B3453" s="76"/>
    </row>
    <row r="3454" customHeight="true" spans="1:2">
      <c r="A3454" s="72"/>
      <c r="B3454" s="76"/>
    </row>
    <row r="3455" customHeight="true" spans="1:2">
      <c r="A3455" s="72"/>
      <c r="B3455" s="76"/>
    </row>
    <row r="3456" customHeight="true" spans="1:2">
      <c r="A3456" s="72"/>
      <c r="B3456" s="76"/>
    </row>
    <row r="3457" customHeight="true" spans="1:2">
      <c r="A3457" s="72"/>
      <c r="B3457" s="76"/>
    </row>
    <row r="3458" customHeight="true" spans="1:2">
      <c r="A3458" s="72"/>
      <c r="B3458" s="76"/>
    </row>
    <row r="3459" customHeight="true" spans="1:2">
      <c r="A3459" s="72"/>
      <c r="B3459" s="76"/>
    </row>
    <row r="3460" customHeight="true" spans="1:2">
      <c r="A3460" s="72"/>
      <c r="B3460" s="76"/>
    </row>
    <row r="3461" customHeight="true" spans="1:2">
      <c r="A3461" s="72"/>
      <c r="B3461" s="76"/>
    </row>
    <row r="3462" customHeight="true" spans="1:2">
      <c r="A3462" s="72"/>
      <c r="B3462" s="76"/>
    </row>
    <row r="3463" customHeight="true" spans="1:2">
      <c r="A3463" s="72"/>
      <c r="B3463" s="76"/>
    </row>
    <row r="3464" customHeight="true" spans="1:2">
      <c r="A3464" s="72"/>
      <c r="B3464" s="76"/>
    </row>
    <row r="3465" customHeight="true" spans="1:2">
      <c r="A3465" s="72"/>
      <c r="B3465" s="76"/>
    </row>
    <row r="3466" customHeight="true" spans="1:2">
      <c r="A3466" s="72"/>
      <c r="B3466" s="76"/>
    </row>
    <row r="3467" customHeight="true" spans="1:2">
      <c r="A3467" s="72"/>
      <c r="B3467" s="76"/>
    </row>
    <row r="3468" customHeight="true" spans="1:2">
      <c r="A3468" s="72"/>
      <c r="B3468" s="76"/>
    </row>
    <row r="3469" customHeight="true" spans="1:2">
      <c r="A3469" s="72"/>
      <c r="B3469" s="76"/>
    </row>
    <row r="3470" customHeight="true" spans="1:2">
      <c r="A3470" s="72"/>
      <c r="B3470" s="76"/>
    </row>
    <row r="3471" customHeight="true" spans="1:2">
      <c r="A3471" s="72"/>
      <c r="B3471" s="76"/>
    </row>
    <row r="3472" customHeight="true" spans="1:2">
      <c r="A3472" s="72"/>
      <c r="B3472" s="76"/>
    </row>
    <row r="3473" customHeight="true" spans="1:2">
      <c r="A3473" s="72"/>
      <c r="B3473" s="76"/>
    </row>
    <row r="3474" customHeight="true" spans="1:2">
      <c r="A3474" s="72"/>
      <c r="B3474" s="76"/>
    </row>
    <row r="3475" customHeight="true" spans="1:2">
      <c r="A3475" s="72"/>
      <c r="B3475" s="76"/>
    </row>
    <row r="3476" customHeight="true" spans="1:2">
      <c r="A3476" s="72"/>
      <c r="B3476" s="76"/>
    </row>
    <row r="3477" customHeight="true" spans="1:2">
      <c r="A3477" s="72"/>
      <c r="B3477" s="76"/>
    </row>
    <row r="3478" customHeight="true" spans="1:2">
      <c r="A3478" s="72"/>
      <c r="B3478" s="76"/>
    </row>
    <row r="3479" customHeight="true" spans="1:2">
      <c r="A3479" s="72"/>
      <c r="B3479" s="76"/>
    </row>
    <row r="3480" customHeight="true" spans="1:2">
      <c r="A3480" s="72"/>
      <c r="B3480" s="76"/>
    </row>
    <row r="3481" customHeight="true" spans="1:2">
      <c r="A3481" s="72"/>
      <c r="B3481" s="76"/>
    </row>
    <row r="3482" customHeight="true" spans="1:2">
      <c r="A3482" s="72"/>
      <c r="B3482" s="76"/>
    </row>
    <row r="3483" customHeight="true" spans="1:2">
      <c r="A3483" s="72"/>
      <c r="B3483" s="76"/>
    </row>
    <row r="3484" customHeight="true" spans="1:2">
      <c r="A3484" s="72"/>
      <c r="B3484" s="76"/>
    </row>
    <row r="3485" customHeight="true" spans="1:2">
      <c r="A3485" s="72"/>
      <c r="B3485" s="76"/>
    </row>
    <row r="3486" customHeight="true" spans="1:2">
      <c r="A3486" s="72"/>
      <c r="B3486" s="76"/>
    </row>
    <row r="3487" customHeight="true" spans="1:2">
      <c r="A3487" s="72"/>
      <c r="B3487" s="76"/>
    </row>
    <row r="3488" customHeight="true" spans="1:2">
      <c r="A3488" s="72"/>
      <c r="B3488" s="76"/>
    </row>
    <row r="3489" customHeight="true" spans="1:2">
      <c r="A3489" s="72"/>
      <c r="B3489" s="76"/>
    </row>
    <row r="3490" customHeight="true" spans="1:2">
      <c r="A3490" s="72"/>
      <c r="B3490" s="76"/>
    </row>
    <row r="3491" customHeight="true" spans="1:2">
      <c r="A3491" s="72"/>
      <c r="B3491" s="76"/>
    </row>
    <row r="3492" customHeight="true" spans="1:2">
      <c r="A3492" s="72"/>
      <c r="B3492" s="76"/>
    </row>
    <row r="3493" customHeight="true" spans="1:2">
      <c r="A3493" s="72"/>
      <c r="B3493" s="76"/>
    </row>
    <row r="3494" customHeight="true" spans="1:2">
      <c r="A3494" s="72"/>
      <c r="B3494" s="76"/>
    </row>
    <row r="3495" customHeight="true" spans="1:2">
      <c r="A3495" s="72"/>
      <c r="B3495" s="76"/>
    </row>
    <row r="3496" customHeight="true" spans="1:2">
      <c r="A3496" s="72"/>
      <c r="B3496" s="76"/>
    </row>
    <row r="3497" customHeight="true" spans="1:2">
      <c r="A3497" s="72"/>
      <c r="B3497" s="76"/>
    </row>
    <row r="3498" customHeight="true" spans="1:2">
      <c r="A3498" s="72"/>
      <c r="B3498" s="76"/>
    </row>
    <row r="3499" customHeight="true" spans="1:2">
      <c r="A3499" s="72"/>
      <c r="B3499" s="76"/>
    </row>
    <row r="3500" customHeight="true" spans="1:2">
      <c r="A3500" s="72"/>
      <c r="B3500" s="76"/>
    </row>
    <row r="3501" customHeight="true" spans="1:2">
      <c r="A3501" s="72"/>
      <c r="B3501" s="76"/>
    </row>
    <row r="3502" customHeight="true" spans="1:2">
      <c r="A3502" s="72"/>
      <c r="B3502" s="76"/>
    </row>
    <row r="3503" customHeight="true" spans="1:2">
      <c r="A3503" s="72"/>
      <c r="B3503" s="76"/>
    </row>
    <row r="3504" customHeight="true" spans="1:2">
      <c r="A3504" s="72"/>
      <c r="B3504" s="76"/>
    </row>
    <row r="3505" customHeight="true" spans="1:2">
      <c r="A3505" s="72"/>
      <c r="B3505" s="76"/>
    </row>
    <row r="3506" customHeight="true" spans="1:2">
      <c r="A3506" s="72"/>
      <c r="B3506" s="76"/>
    </row>
    <row r="3507" customHeight="true" spans="1:2">
      <c r="A3507" s="72"/>
      <c r="B3507" s="76"/>
    </row>
    <row r="3508" customHeight="true" spans="1:2">
      <c r="A3508" s="72"/>
      <c r="B3508" s="76"/>
    </row>
    <row r="3509" customHeight="true" spans="1:2">
      <c r="A3509" s="72"/>
      <c r="B3509" s="76"/>
    </row>
    <row r="3510" customHeight="true" spans="1:2">
      <c r="A3510" s="72"/>
      <c r="B3510" s="76"/>
    </row>
    <row r="3511" customHeight="true" spans="1:2">
      <c r="A3511" s="72"/>
      <c r="B3511" s="76"/>
    </row>
    <row r="3512" customHeight="true" spans="1:2">
      <c r="A3512" s="72"/>
      <c r="B3512" s="76"/>
    </row>
    <row r="3513" customHeight="true" spans="1:2">
      <c r="A3513" s="72"/>
      <c r="B3513" s="76"/>
    </row>
    <row r="3514" customHeight="true" spans="1:2">
      <c r="A3514" s="72"/>
      <c r="B3514" s="76"/>
    </row>
    <row r="3515" customHeight="true" spans="1:2">
      <c r="A3515" s="72"/>
      <c r="B3515" s="76"/>
    </row>
    <row r="3516" customHeight="true" spans="1:2">
      <c r="A3516" s="72"/>
      <c r="B3516" s="76"/>
    </row>
    <row r="3517" customHeight="true" spans="1:2">
      <c r="A3517" s="72"/>
      <c r="B3517" s="76"/>
    </row>
    <row r="3518" customHeight="true" spans="1:2">
      <c r="A3518" s="72"/>
      <c r="B3518" s="76"/>
    </row>
    <row r="3519" customHeight="true" spans="1:2">
      <c r="A3519" s="72"/>
      <c r="B3519" s="76"/>
    </row>
    <row r="3520" customHeight="true" spans="1:2">
      <c r="A3520" s="72"/>
      <c r="B3520" s="76"/>
    </row>
    <row r="3521" customHeight="true" spans="1:2">
      <c r="A3521" s="72"/>
      <c r="B3521" s="76"/>
    </row>
    <row r="3522" customHeight="true" spans="1:2">
      <c r="A3522" s="72"/>
      <c r="B3522" s="76"/>
    </row>
    <row r="3523" customHeight="true" spans="1:2">
      <c r="A3523" s="72"/>
      <c r="B3523" s="76"/>
    </row>
    <row r="3524" customHeight="true" spans="1:2">
      <c r="A3524" s="72"/>
      <c r="B3524" s="76"/>
    </row>
    <row r="3525" customHeight="true" spans="1:2">
      <c r="A3525" s="72"/>
      <c r="B3525" s="76"/>
    </row>
    <row r="3526" customHeight="true" spans="1:2">
      <c r="A3526" s="72"/>
      <c r="B3526" s="76"/>
    </row>
    <row r="3527" customHeight="true" spans="1:2">
      <c r="A3527" s="72"/>
      <c r="B3527" s="76"/>
    </row>
    <row r="3528" customHeight="true" spans="1:2">
      <c r="A3528" s="72"/>
      <c r="B3528" s="76"/>
    </row>
    <row r="3529" customHeight="true" spans="1:2">
      <c r="A3529" s="72"/>
      <c r="B3529" s="76"/>
    </row>
    <row r="3530" customHeight="true" spans="1:2">
      <c r="A3530" s="72"/>
      <c r="B3530" s="76"/>
    </row>
    <row r="3531" customHeight="true" spans="1:2">
      <c r="A3531" s="72"/>
      <c r="B3531" s="76"/>
    </row>
    <row r="3532" customHeight="true" spans="1:2">
      <c r="A3532" s="72"/>
      <c r="B3532" s="76"/>
    </row>
    <row r="3533" customHeight="true" spans="1:2">
      <c r="A3533" s="72"/>
      <c r="B3533" s="76"/>
    </row>
    <row r="3534" customHeight="true" spans="1:2">
      <c r="A3534" s="72"/>
      <c r="B3534" s="76"/>
    </row>
    <row r="3535" customHeight="true" spans="1:2">
      <c r="A3535" s="72"/>
      <c r="B3535" s="76"/>
    </row>
    <row r="3536" customHeight="true" spans="1:2">
      <c r="A3536" s="72"/>
      <c r="B3536" s="76"/>
    </row>
    <row r="3537" customHeight="true" spans="1:2">
      <c r="A3537" s="72"/>
      <c r="B3537" s="76"/>
    </row>
    <row r="3538" customHeight="true" spans="1:2">
      <c r="A3538" s="72"/>
      <c r="B3538" s="76"/>
    </row>
    <row r="3539" customHeight="true" spans="1:2">
      <c r="A3539" s="72"/>
      <c r="B3539" s="76"/>
    </row>
    <row r="3540" customHeight="true" spans="1:2">
      <c r="A3540" s="72"/>
      <c r="B3540" s="76"/>
    </row>
    <row r="3541" customHeight="true" spans="1:2">
      <c r="A3541" s="72"/>
      <c r="B3541" s="76"/>
    </row>
    <row r="3542" customHeight="true" spans="1:2">
      <c r="A3542" s="72"/>
      <c r="B3542" s="76"/>
    </row>
    <row r="3543" customHeight="true" spans="1:2">
      <c r="A3543" s="72"/>
      <c r="B3543" s="76"/>
    </row>
    <row r="3544" customHeight="true" spans="1:2">
      <c r="A3544" s="72"/>
      <c r="B3544" s="76"/>
    </row>
    <row r="3545" customHeight="true" spans="1:2">
      <c r="A3545" s="72"/>
      <c r="B3545" s="76"/>
    </row>
    <row r="3546" customHeight="true" spans="1:2">
      <c r="A3546" s="72"/>
      <c r="B3546" s="76"/>
    </row>
    <row r="3547" customHeight="true" spans="1:2">
      <c r="A3547" s="72"/>
      <c r="B3547" s="76"/>
    </row>
    <row r="3548" customHeight="true" spans="1:2">
      <c r="A3548" s="72"/>
      <c r="B3548" s="76"/>
    </row>
    <row r="3549" customHeight="true" spans="1:2">
      <c r="A3549" s="72"/>
      <c r="B3549" s="76"/>
    </row>
    <row r="3550" customHeight="true" spans="1:2">
      <c r="A3550" s="72"/>
      <c r="B3550" s="76"/>
    </row>
    <row r="3551" customHeight="true" spans="1:2">
      <c r="A3551" s="72"/>
      <c r="B3551" s="76"/>
    </row>
    <row r="3552" customHeight="true" spans="1:2">
      <c r="A3552" s="72"/>
      <c r="B3552" s="76"/>
    </row>
    <row r="3553" customHeight="true" spans="1:2">
      <c r="A3553" s="72"/>
      <c r="B3553" s="76"/>
    </row>
    <row r="3554" customHeight="true" spans="1:2">
      <c r="A3554" s="72"/>
      <c r="B3554" s="76"/>
    </row>
    <row r="3555" customHeight="true" spans="1:2">
      <c r="A3555" s="72"/>
      <c r="B3555" s="76"/>
    </row>
    <row r="3556" customHeight="true" spans="1:2">
      <c r="A3556" s="72"/>
      <c r="B3556" s="76"/>
    </row>
    <row r="3557" customHeight="true" spans="1:2">
      <c r="A3557" s="72"/>
      <c r="B3557" s="76"/>
    </row>
    <row r="3558" customHeight="true" spans="1:2">
      <c r="A3558" s="72"/>
      <c r="B3558" s="76"/>
    </row>
    <row r="3559" customHeight="true" spans="1:2">
      <c r="A3559" s="72"/>
      <c r="B3559" s="76"/>
    </row>
    <row r="3560" customHeight="true" spans="1:2">
      <c r="A3560" s="72"/>
      <c r="B3560" s="76"/>
    </row>
    <row r="3561" customHeight="true" spans="1:2">
      <c r="A3561" s="72"/>
      <c r="B3561" s="76"/>
    </row>
    <row r="3562" customHeight="true" spans="1:2">
      <c r="A3562" s="72"/>
      <c r="B3562" s="76"/>
    </row>
    <row r="3563" customHeight="true" spans="1:2">
      <c r="A3563" s="72"/>
      <c r="B3563" s="76"/>
    </row>
    <row r="3564" customHeight="true" spans="1:2">
      <c r="A3564" s="72"/>
      <c r="B3564" s="76"/>
    </row>
    <row r="3565" customHeight="true" spans="1:2">
      <c r="A3565" s="72"/>
      <c r="B3565" s="76"/>
    </row>
    <row r="3566" customHeight="true" spans="1:2">
      <c r="A3566" s="72"/>
      <c r="B3566" s="76"/>
    </row>
    <row r="3567" customHeight="true" spans="1:2">
      <c r="A3567" s="72"/>
      <c r="B3567" s="76"/>
    </row>
    <row r="3568" customHeight="true" spans="1:2">
      <c r="A3568" s="72"/>
      <c r="B3568" s="76"/>
    </row>
    <row r="3569" customHeight="true" spans="1:2">
      <c r="A3569" s="72"/>
      <c r="B3569" s="76"/>
    </row>
    <row r="3570" customHeight="true" spans="1:2">
      <c r="A3570" s="72"/>
      <c r="B3570" s="76"/>
    </row>
    <row r="3571" customHeight="true" spans="1:2">
      <c r="A3571" s="72"/>
      <c r="B3571" s="76"/>
    </row>
    <row r="3572" customHeight="true" spans="1:2">
      <c r="A3572" s="72"/>
      <c r="B3572" s="76"/>
    </row>
    <row r="3573" customHeight="true" spans="1:2">
      <c r="A3573" s="72"/>
      <c r="B3573" s="76"/>
    </row>
    <row r="3574" customHeight="true" spans="1:2">
      <c r="A3574" s="72"/>
      <c r="B3574" s="76"/>
    </row>
    <row r="3575" customHeight="true" spans="1:2">
      <c r="A3575" s="72"/>
      <c r="B3575" s="76"/>
    </row>
    <row r="3576" customHeight="true" spans="1:2">
      <c r="A3576" s="72"/>
      <c r="B3576" s="76"/>
    </row>
    <row r="3577" customHeight="true" spans="1:2">
      <c r="A3577" s="72"/>
      <c r="B3577" s="76"/>
    </row>
    <row r="3578" customHeight="true" spans="1:2">
      <c r="A3578" s="72"/>
      <c r="B3578" s="76"/>
    </row>
    <row r="3579" customHeight="true" spans="1:2">
      <c r="A3579" s="72"/>
      <c r="B3579" s="76"/>
    </row>
    <row r="3580" customHeight="true" spans="1:2">
      <c r="A3580" s="72"/>
      <c r="B3580" s="76"/>
    </row>
    <row r="3581" customHeight="true" spans="1:2">
      <c r="A3581" s="72"/>
      <c r="B3581" s="76"/>
    </row>
    <row r="3582" customHeight="true" spans="1:2">
      <c r="A3582" s="72"/>
      <c r="B3582" s="76"/>
    </row>
    <row r="3583" customHeight="true" spans="1:2">
      <c r="A3583" s="72"/>
      <c r="B3583" s="76"/>
    </row>
    <row r="3584" customHeight="true" spans="1:2">
      <c r="A3584" s="72"/>
      <c r="B3584" s="76"/>
    </row>
    <row r="3585" customHeight="true" spans="1:2">
      <c r="A3585" s="72"/>
      <c r="B3585" s="76"/>
    </row>
    <row r="3586" customHeight="true" spans="1:2">
      <c r="A3586" s="72"/>
      <c r="B3586" s="76"/>
    </row>
    <row r="3587" customHeight="true" spans="1:2">
      <c r="A3587" s="72"/>
      <c r="B3587" s="76"/>
    </row>
    <row r="3588" customHeight="true" spans="1:2">
      <c r="A3588" s="72"/>
      <c r="B3588" s="76"/>
    </row>
    <row r="3589" customHeight="true" spans="1:2">
      <c r="A3589" s="72"/>
      <c r="B3589" s="76"/>
    </row>
    <row r="3590" customHeight="true" spans="1:2">
      <c r="A3590" s="72"/>
      <c r="B3590" s="76"/>
    </row>
    <row r="3591" customHeight="true" spans="1:2">
      <c r="A3591" s="72"/>
      <c r="B3591" s="76"/>
    </row>
    <row r="3592" customHeight="true" spans="1:2">
      <c r="A3592" s="72"/>
      <c r="B3592" s="76"/>
    </row>
    <row r="3593" customHeight="true" spans="1:2">
      <c r="A3593" s="72"/>
      <c r="B3593" s="76"/>
    </row>
    <row r="3594" customHeight="true" spans="1:2">
      <c r="A3594" s="72"/>
      <c r="B3594" s="76"/>
    </row>
    <row r="3595" customHeight="true" spans="1:2">
      <c r="A3595" s="72"/>
      <c r="B3595" s="76"/>
    </row>
    <row r="3596" customHeight="true" spans="1:2">
      <c r="A3596" s="72"/>
      <c r="B3596" s="76"/>
    </row>
    <row r="3597" customHeight="true" spans="1:2">
      <c r="A3597" s="72"/>
      <c r="B3597" s="76"/>
    </row>
    <row r="3598" customHeight="true" spans="1:2">
      <c r="A3598" s="72"/>
      <c r="B3598" s="76"/>
    </row>
    <row r="3599" customHeight="true" spans="1:2">
      <c r="A3599" s="72"/>
      <c r="B3599" s="76"/>
    </row>
    <row r="3600" customHeight="true" spans="1:2">
      <c r="A3600" s="72"/>
      <c r="B3600" s="76"/>
    </row>
    <row r="3601" customHeight="true" spans="1:2">
      <c r="A3601" s="72"/>
      <c r="B3601" s="76"/>
    </row>
    <row r="3602" customHeight="true" spans="1:2">
      <c r="A3602" s="72"/>
      <c r="B3602" s="76"/>
    </row>
    <row r="3603" customHeight="true" spans="1:2">
      <c r="A3603" s="72"/>
      <c r="B3603" s="76"/>
    </row>
    <row r="3604" customHeight="true" spans="1:2">
      <c r="A3604" s="72"/>
      <c r="B3604" s="76"/>
    </row>
    <row r="3605" customHeight="true" spans="1:2">
      <c r="A3605" s="72"/>
      <c r="B3605" s="76"/>
    </row>
    <row r="3606" customHeight="true" spans="1:2">
      <c r="A3606" s="72"/>
      <c r="B3606" s="76"/>
    </row>
    <row r="3607" customHeight="true" spans="1:2">
      <c r="A3607" s="72"/>
      <c r="B3607" s="76"/>
    </row>
    <row r="3608" customHeight="true" spans="1:2">
      <c r="A3608" s="72"/>
      <c r="B3608" s="76"/>
    </row>
    <row r="3609" customHeight="true" spans="1:2">
      <c r="A3609" s="72"/>
      <c r="B3609" s="76"/>
    </row>
    <row r="3610" customHeight="true" spans="1:2">
      <c r="A3610" s="72"/>
      <c r="B3610" s="76"/>
    </row>
    <row r="3611" customHeight="true" spans="1:2">
      <c r="A3611" s="72"/>
      <c r="B3611" s="76"/>
    </row>
    <row r="3612" customHeight="true" spans="1:2">
      <c r="A3612" s="72"/>
      <c r="B3612" s="76"/>
    </row>
    <row r="3613" customHeight="true" spans="1:2">
      <c r="A3613" s="72"/>
      <c r="B3613" s="76"/>
    </row>
    <row r="3614" customHeight="true" spans="1:2">
      <c r="A3614" s="72"/>
      <c r="B3614" s="76"/>
    </row>
    <row r="3615" customHeight="true" spans="1:2">
      <c r="A3615" s="72"/>
      <c r="B3615" s="76"/>
    </row>
    <row r="3616" customHeight="true" spans="1:2">
      <c r="A3616" s="72"/>
      <c r="B3616" s="76"/>
    </row>
    <row r="3617" customHeight="true" spans="1:2">
      <c r="A3617" s="72"/>
      <c r="B3617" s="76"/>
    </row>
    <row r="3618" customHeight="true" spans="1:2">
      <c r="A3618" s="72"/>
      <c r="B3618" s="76"/>
    </row>
    <row r="3619" customHeight="true" spans="1:2">
      <c r="A3619" s="72"/>
      <c r="B3619" s="76"/>
    </row>
    <row r="3620" customHeight="true" spans="1:2">
      <c r="A3620" s="72"/>
      <c r="B3620" s="76"/>
    </row>
    <row r="3621" customHeight="true" spans="1:2">
      <c r="A3621" s="72"/>
      <c r="B3621" s="76"/>
    </row>
    <row r="3622" customHeight="true" spans="1:2">
      <c r="A3622" s="72"/>
      <c r="B3622" s="76"/>
    </row>
    <row r="3623" customHeight="true" spans="1:2">
      <c r="A3623" s="72"/>
      <c r="B3623" s="76"/>
    </row>
    <row r="3624" customHeight="true" spans="1:2">
      <c r="A3624" s="72"/>
      <c r="B3624" s="76"/>
    </row>
    <row r="3625" customHeight="true" spans="1:2">
      <c r="A3625" s="72"/>
      <c r="B3625" s="76"/>
    </row>
    <row r="3626" customHeight="true" spans="1:2">
      <c r="A3626" s="72"/>
      <c r="B3626" s="76"/>
    </row>
    <row r="3627" customHeight="true" spans="1:2">
      <c r="A3627" s="72"/>
      <c r="B3627" s="76"/>
    </row>
    <row r="3628" customHeight="true" spans="1:2">
      <c r="A3628" s="72"/>
      <c r="B3628" s="76"/>
    </row>
    <row r="3629" customHeight="true" spans="1:2">
      <c r="A3629" s="72"/>
      <c r="B3629" s="76"/>
    </row>
    <row r="3630" customHeight="true" spans="1:2">
      <c r="A3630" s="72"/>
      <c r="B3630" s="76"/>
    </row>
    <row r="3631" customHeight="true" spans="1:2">
      <c r="A3631" s="72"/>
      <c r="B3631" s="76"/>
    </row>
    <row r="3632" customHeight="true" spans="1:2">
      <c r="A3632" s="72"/>
      <c r="B3632" s="76"/>
    </row>
    <row r="3633" customHeight="true" spans="1:2">
      <c r="A3633" s="72"/>
      <c r="B3633" s="76"/>
    </row>
    <row r="3634" customHeight="true" spans="1:2">
      <c r="A3634" s="72"/>
      <c r="B3634" s="76"/>
    </row>
    <row r="3635" customHeight="true" spans="1:2">
      <c r="A3635" s="72"/>
      <c r="B3635" s="76"/>
    </row>
    <row r="3636" customHeight="true" spans="1:2">
      <c r="A3636" s="72"/>
      <c r="B3636" s="76"/>
    </row>
    <row r="3637" customHeight="true" spans="1:2">
      <c r="A3637" s="72"/>
      <c r="B3637" s="76"/>
    </row>
    <row r="3638" customHeight="true" spans="1:2">
      <c r="A3638" s="72"/>
      <c r="B3638" s="76"/>
    </row>
    <row r="3639" customHeight="true" spans="1:2">
      <c r="A3639" s="72"/>
      <c r="B3639" s="76"/>
    </row>
    <row r="3640" customHeight="true" spans="1:2">
      <c r="A3640" s="72"/>
      <c r="B3640" s="76"/>
    </row>
    <row r="3641" customHeight="true" spans="1:2">
      <c r="A3641" s="72"/>
      <c r="B3641" s="76"/>
    </row>
    <row r="3642" customHeight="true" spans="1:2">
      <c r="A3642" s="72"/>
      <c r="B3642" s="76"/>
    </row>
    <row r="3643" customHeight="true" spans="1:2">
      <c r="A3643" s="72"/>
      <c r="B3643" s="76"/>
    </row>
    <row r="3644" customHeight="true" spans="1:2">
      <c r="A3644" s="72"/>
      <c r="B3644" s="76"/>
    </row>
    <row r="3645" customHeight="true" spans="1:2">
      <c r="A3645" s="72"/>
      <c r="B3645" s="76"/>
    </row>
    <row r="3646" customHeight="true" spans="1:2">
      <c r="A3646" s="72"/>
      <c r="B3646" s="76"/>
    </row>
    <row r="3647" customHeight="true" spans="1:2">
      <c r="A3647" s="72"/>
      <c r="B3647" s="76"/>
    </row>
    <row r="3648" customHeight="true" spans="1:2">
      <c r="A3648" s="72"/>
      <c r="B3648" s="76"/>
    </row>
    <row r="3649" customHeight="true" spans="1:2">
      <c r="A3649" s="72"/>
      <c r="B3649" s="76"/>
    </row>
    <row r="3650" customHeight="true" spans="1:2">
      <c r="A3650" s="72"/>
      <c r="B3650" s="76"/>
    </row>
    <row r="3651" customHeight="true" spans="1:2">
      <c r="A3651" s="72"/>
      <c r="B3651" s="76"/>
    </row>
    <row r="3652" customHeight="true" spans="1:2">
      <c r="A3652" s="72"/>
      <c r="B3652" s="76"/>
    </row>
    <row r="3653" customHeight="true" spans="1:2">
      <c r="A3653" s="72"/>
      <c r="B3653" s="76"/>
    </row>
    <row r="3654" customHeight="true" spans="1:2">
      <c r="A3654" s="72"/>
      <c r="B3654" s="76"/>
    </row>
    <row r="3655" customHeight="true" spans="1:2">
      <c r="A3655" s="72"/>
      <c r="B3655" s="76"/>
    </row>
    <row r="3656" customHeight="true" spans="1:2">
      <c r="A3656" s="72"/>
      <c r="B3656" s="76"/>
    </row>
    <row r="3657" customHeight="true" spans="1:2">
      <c r="A3657" s="72"/>
      <c r="B3657" s="76"/>
    </row>
    <row r="3658" customHeight="true" spans="1:2">
      <c r="A3658" s="72"/>
      <c r="B3658" s="76"/>
    </row>
    <row r="3659" customHeight="true" spans="1:2">
      <c r="A3659" s="72"/>
      <c r="B3659" s="76"/>
    </row>
    <row r="3660" customHeight="true" spans="1:2">
      <c r="A3660" s="72"/>
      <c r="B3660" s="76"/>
    </row>
    <row r="3661" customHeight="true" spans="1:2">
      <c r="A3661" s="72"/>
      <c r="B3661" s="76"/>
    </row>
    <row r="3662" customHeight="true" spans="1:2">
      <c r="A3662" s="72"/>
      <c r="B3662" s="76"/>
    </row>
    <row r="3663" customHeight="true" spans="1:2">
      <c r="A3663" s="72"/>
      <c r="B3663" s="76"/>
    </row>
    <row r="3664" customHeight="true" spans="1:2">
      <c r="A3664" s="72"/>
      <c r="B3664" s="76"/>
    </row>
    <row r="3665" customHeight="true" spans="1:2">
      <c r="A3665" s="72"/>
      <c r="B3665" s="76"/>
    </row>
    <row r="3666" customHeight="true" spans="1:2">
      <c r="A3666" s="72"/>
      <c r="B3666" s="76"/>
    </row>
    <row r="3667" customHeight="true" spans="1:2">
      <c r="A3667" s="72"/>
      <c r="B3667" s="76"/>
    </row>
    <row r="3668" customHeight="true" spans="1:2">
      <c r="A3668" s="72"/>
      <c r="B3668" s="76"/>
    </row>
    <row r="3669" customHeight="true" spans="1:2">
      <c r="A3669" s="72"/>
      <c r="B3669" s="76"/>
    </row>
    <row r="3670" customHeight="true" spans="1:2">
      <c r="A3670" s="72"/>
      <c r="B3670" s="76"/>
    </row>
    <row r="3671" customHeight="true" spans="1:2">
      <c r="A3671" s="72"/>
      <c r="B3671" s="76"/>
    </row>
    <row r="3672" customHeight="true" spans="1:2">
      <c r="A3672" s="72"/>
      <c r="B3672" s="76"/>
    </row>
    <row r="3673" customHeight="true" spans="1:2">
      <c r="A3673" s="72"/>
      <c r="B3673" s="76"/>
    </row>
    <row r="3674" customHeight="true" spans="1:2">
      <c r="A3674" s="72"/>
      <c r="B3674" s="76"/>
    </row>
    <row r="3675" customHeight="true" spans="1:2">
      <c r="A3675" s="72"/>
      <c r="B3675" s="76"/>
    </row>
    <row r="3676" customHeight="true" spans="1:2">
      <c r="A3676" s="72"/>
      <c r="B3676" s="76"/>
    </row>
    <row r="3677" customHeight="true" spans="1:2">
      <c r="A3677" s="72"/>
      <c r="B3677" s="76"/>
    </row>
    <row r="3678" customHeight="true" spans="1:2">
      <c r="A3678" s="72"/>
      <c r="B3678" s="76"/>
    </row>
    <row r="3679" customHeight="true" spans="1:2">
      <c r="A3679" s="72"/>
      <c r="B3679" s="76"/>
    </row>
    <row r="3680" customHeight="true" spans="1:2">
      <c r="A3680" s="72"/>
      <c r="B3680" s="76"/>
    </row>
    <row r="3681" customHeight="true" spans="1:2">
      <c r="A3681" s="72"/>
      <c r="B3681" s="76"/>
    </row>
    <row r="3682" customHeight="true" spans="1:2">
      <c r="A3682" s="72"/>
      <c r="B3682" s="76"/>
    </row>
    <row r="3683" customHeight="true" spans="1:2">
      <c r="A3683" s="72"/>
      <c r="B3683" s="76"/>
    </row>
    <row r="3684" customHeight="true" spans="1:2">
      <c r="A3684" s="72"/>
      <c r="B3684" s="76"/>
    </row>
    <row r="3685" customHeight="true" spans="1:2">
      <c r="A3685" s="72"/>
      <c r="B3685" s="76"/>
    </row>
    <row r="3686" customHeight="true" spans="1:2">
      <c r="A3686" s="72"/>
      <c r="B3686" s="76"/>
    </row>
    <row r="3687" customHeight="true" spans="1:2">
      <c r="A3687" s="72"/>
      <c r="B3687" s="76"/>
    </row>
    <row r="3688" customHeight="true" spans="1:2">
      <c r="A3688" s="72"/>
      <c r="B3688" s="76"/>
    </row>
    <row r="3689" customHeight="true" spans="1:2">
      <c r="A3689" s="72"/>
      <c r="B3689" s="76"/>
    </row>
    <row r="3690" customHeight="true" spans="1:2">
      <c r="A3690" s="72"/>
      <c r="B3690" s="76"/>
    </row>
    <row r="3691" customHeight="true" spans="1:2">
      <c r="A3691" s="72"/>
      <c r="B3691" s="76"/>
    </row>
    <row r="3692" customHeight="true" spans="1:2">
      <c r="A3692" s="72"/>
      <c r="B3692" s="76"/>
    </row>
    <row r="3693" customHeight="true" spans="1:2">
      <c r="A3693" s="72"/>
      <c r="B3693" s="76"/>
    </row>
    <row r="3694" customHeight="true" spans="1:2">
      <c r="A3694" s="72"/>
      <c r="B3694" s="76"/>
    </row>
    <row r="3695" customHeight="true" spans="1:2">
      <c r="A3695" s="72"/>
      <c r="B3695" s="76"/>
    </row>
    <row r="3696" customHeight="true" spans="1:2">
      <c r="A3696" s="72"/>
      <c r="B3696" s="76"/>
    </row>
    <row r="3697" customHeight="true" spans="1:2">
      <c r="A3697" s="72"/>
      <c r="B3697" s="76"/>
    </row>
    <row r="3698" customHeight="true" spans="1:2">
      <c r="A3698" s="72"/>
      <c r="B3698" s="76"/>
    </row>
    <row r="3699" customHeight="true" spans="1:2">
      <c r="A3699" s="72"/>
      <c r="B3699" s="76"/>
    </row>
    <row r="3700" customHeight="true" spans="1:2">
      <c r="A3700" s="72"/>
      <c r="B3700" s="76"/>
    </row>
    <row r="3701" customHeight="true" spans="1:2">
      <c r="A3701" s="72"/>
      <c r="B3701" s="76"/>
    </row>
    <row r="3702" customHeight="true" spans="1:2">
      <c r="A3702" s="72"/>
      <c r="B3702" s="76"/>
    </row>
    <row r="3703" customHeight="true" spans="1:2">
      <c r="A3703" s="72"/>
      <c r="B3703" s="76"/>
    </row>
    <row r="3704" customHeight="true" spans="1:2">
      <c r="A3704" s="72"/>
      <c r="B3704" s="76"/>
    </row>
    <row r="3705" customHeight="true" spans="1:2">
      <c r="A3705" s="72"/>
      <c r="B3705" s="76"/>
    </row>
    <row r="3706" customHeight="true" spans="1:2">
      <c r="A3706" s="72"/>
      <c r="B3706" s="76"/>
    </row>
    <row r="3707" customHeight="true" spans="1:2">
      <c r="A3707" s="72"/>
      <c r="B3707" s="76"/>
    </row>
    <row r="3708" customHeight="true" spans="1:2">
      <c r="A3708" s="72"/>
      <c r="B3708" s="76"/>
    </row>
    <row r="3709" customHeight="true" spans="1:2">
      <c r="A3709" s="72"/>
      <c r="B3709" s="76"/>
    </row>
    <row r="3710" customHeight="true" spans="1:2">
      <c r="A3710" s="72"/>
      <c r="B3710" s="76"/>
    </row>
    <row r="3711" customHeight="true" spans="1:2">
      <c r="A3711" s="72"/>
      <c r="B3711" s="76"/>
    </row>
    <row r="3712" customHeight="true" spans="1:2">
      <c r="A3712" s="72"/>
      <c r="B3712" s="76"/>
    </row>
    <row r="3713" customHeight="true" spans="1:2">
      <c r="A3713" s="72"/>
      <c r="B3713" s="76"/>
    </row>
    <row r="3714" customHeight="true" spans="1:2">
      <c r="A3714" s="72"/>
      <c r="B3714" s="76"/>
    </row>
    <row r="3715" customHeight="true" spans="1:2">
      <c r="A3715" s="72"/>
      <c r="B3715" s="76"/>
    </row>
    <row r="3716" customHeight="true" spans="1:2">
      <c r="A3716" s="72"/>
      <c r="B3716" s="76"/>
    </row>
    <row r="3717" customHeight="true" spans="1:2">
      <c r="A3717" s="72"/>
      <c r="B3717" s="76"/>
    </row>
    <row r="3718" customHeight="true" spans="1:2">
      <c r="A3718" s="72"/>
      <c r="B3718" s="76"/>
    </row>
    <row r="3719" customHeight="true" spans="1:2">
      <c r="A3719" s="72"/>
      <c r="B3719" s="76"/>
    </row>
    <row r="3720" customHeight="true" spans="1:2">
      <c r="A3720" s="72"/>
      <c r="B3720" s="76"/>
    </row>
    <row r="3721" customHeight="true" spans="1:2">
      <c r="A3721" s="72"/>
      <c r="B3721" s="76"/>
    </row>
    <row r="3722" customHeight="true" spans="1:2">
      <c r="A3722" s="72"/>
      <c r="B3722" s="76"/>
    </row>
    <row r="3723" customHeight="true" spans="1:2">
      <c r="A3723" s="72"/>
      <c r="B3723" s="76"/>
    </row>
    <row r="3724" customHeight="true" spans="1:2">
      <c r="A3724" s="72"/>
      <c r="B3724" s="76"/>
    </row>
    <row r="3725" customHeight="true" spans="1:2">
      <c r="A3725" s="72"/>
      <c r="B3725" s="76"/>
    </row>
    <row r="3726" customHeight="true" spans="1:2">
      <c r="A3726" s="72"/>
      <c r="B3726" s="76"/>
    </row>
    <row r="3727" customHeight="true" spans="1:2">
      <c r="A3727" s="72"/>
      <c r="B3727" s="76"/>
    </row>
    <row r="3728" customHeight="true" spans="1:2">
      <c r="A3728" s="72"/>
      <c r="B3728" s="76"/>
    </row>
    <row r="3729" customHeight="true" spans="1:2">
      <c r="A3729" s="72"/>
      <c r="B3729" s="76"/>
    </row>
    <row r="3730" customHeight="true" spans="1:2">
      <c r="A3730" s="72"/>
      <c r="B3730" s="76"/>
    </row>
    <row r="3731" customHeight="true" spans="1:2">
      <c r="A3731" s="72"/>
      <c r="B3731" s="76"/>
    </row>
    <row r="3732" customHeight="true" spans="1:2">
      <c r="A3732" s="72"/>
      <c r="B3732" s="76"/>
    </row>
    <row r="3733" customHeight="true" spans="1:2">
      <c r="A3733" s="72"/>
      <c r="B3733" s="76"/>
    </row>
    <row r="3734" customHeight="true" spans="1:2">
      <c r="A3734" s="72"/>
      <c r="B3734" s="76"/>
    </row>
    <row r="3735" customHeight="true" spans="1:2">
      <c r="A3735" s="72"/>
      <c r="B3735" s="76"/>
    </row>
    <row r="3736" customHeight="true" spans="1:2">
      <c r="A3736" s="72"/>
      <c r="B3736" s="76"/>
    </row>
    <row r="3737" customHeight="true" spans="1:2">
      <c r="A3737" s="72"/>
      <c r="B3737" s="76"/>
    </row>
    <row r="3738" customHeight="true" spans="1:2">
      <c r="A3738" s="72"/>
      <c r="B3738" s="76"/>
    </row>
    <row r="3739" customHeight="true" spans="1:2">
      <c r="A3739" s="72"/>
      <c r="B3739" s="76"/>
    </row>
    <row r="3740" customHeight="true" spans="1:2">
      <c r="A3740" s="72"/>
      <c r="B3740" s="76"/>
    </row>
    <row r="3741" customHeight="true" spans="1:2">
      <c r="A3741" s="72"/>
      <c r="B3741" s="76"/>
    </row>
    <row r="3742" customHeight="true" spans="1:2">
      <c r="A3742" s="72"/>
      <c r="B3742" s="76"/>
    </row>
    <row r="3743" customHeight="true" spans="1:2">
      <c r="A3743" s="72"/>
      <c r="B3743" s="76"/>
    </row>
    <row r="3744" customHeight="true" spans="1:2">
      <c r="A3744" s="72"/>
      <c r="B3744" s="76"/>
    </row>
    <row r="3745" customHeight="true" spans="1:2">
      <c r="A3745" s="72"/>
      <c r="B3745" s="76"/>
    </row>
    <row r="3746" customHeight="true" spans="1:2">
      <c r="A3746" s="72"/>
      <c r="B3746" s="76"/>
    </row>
    <row r="3747" customHeight="true" spans="1:2">
      <c r="A3747" s="72"/>
      <c r="B3747" s="76"/>
    </row>
    <row r="3748" customHeight="true" spans="1:2">
      <c r="A3748" s="72"/>
      <c r="B3748" s="76"/>
    </row>
    <row r="3749" customHeight="true" spans="1:2">
      <c r="A3749" s="72"/>
      <c r="B3749" s="76"/>
    </row>
    <row r="3750" customHeight="true" spans="1:2">
      <c r="A3750" s="72"/>
      <c r="B3750" s="76"/>
    </row>
    <row r="3751" customHeight="true" spans="1:2">
      <c r="A3751" s="72"/>
      <c r="B3751" s="76"/>
    </row>
    <row r="3752" customHeight="true" spans="1:2">
      <c r="A3752" s="72"/>
      <c r="B3752" s="76"/>
    </row>
    <row r="3753" customHeight="true" spans="1:2">
      <c r="A3753" s="72"/>
      <c r="B3753" s="76"/>
    </row>
    <row r="3754" customHeight="true" spans="1:2">
      <c r="A3754" s="72"/>
      <c r="B3754" s="76"/>
    </row>
    <row r="3755" customHeight="true" spans="1:2">
      <c r="A3755" s="72"/>
      <c r="B3755" s="76"/>
    </row>
    <row r="3756" customHeight="true" spans="1:2">
      <c r="A3756" s="72"/>
      <c r="B3756" s="76"/>
    </row>
    <row r="3757" customHeight="true" spans="1:2">
      <c r="A3757" s="72"/>
      <c r="B3757" s="76"/>
    </row>
    <row r="3758" customHeight="true" spans="1:2">
      <c r="A3758" s="72"/>
      <c r="B3758" s="76"/>
    </row>
    <row r="3759" customHeight="true" spans="1:2">
      <c r="A3759" s="72"/>
      <c r="B3759" s="76"/>
    </row>
    <row r="3760" customHeight="true" spans="1:2">
      <c r="A3760" s="72"/>
      <c r="B3760" s="76"/>
    </row>
    <row r="3761" customHeight="true" spans="1:2">
      <c r="A3761" s="72"/>
      <c r="B3761" s="76"/>
    </row>
    <row r="3762" customHeight="true" spans="1:2">
      <c r="A3762" s="72"/>
      <c r="B3762" s="76"/>
    </row>
    <row r="3763" customHeight="true" spans="1:2">
      <c r="A3763" s="72"/>
      <c r="B3763" s="76"/>
    </row>
    <row r="3764" customHeight="true" spans="1:2">
      <c r="A3764" s="72"/>
      <c r="B3764" s="76"/>
    </row>
    <row r="3765" customHeight="true" spans="1:2">
      <c r="A3765" s="72"/>
      <c r="B3765" s="76"/>
    </row>
    <row r="3766" customHeight="true" spans="1:2">
      <c r="A3766" s="72"/>
      <c r="B3766" s="76"/>
    </row>
    <row r="3767" customHeight="true" spans="1:2">
      <c r="A3767" s="72"/>
      <c r="B3767" s="76"/>
    </row>
    <row r="3768" customHeight="true" spans="1:2">
      <c r="A3768" s="72"/>
      <c r="B3768" s="76"/>
    </row>
    <row r="3769" customHeight="true" spans="1:2">
      <c r="A3769" s="72"/>
      <c r="B3769" s="76"/>
    </row>
    <row r="3770" customHeight="true" spans="1:2">
      <c r="A3770" s="72"/>
      <c r="B3770" s="76"/>
    </row>
    <row r="3771" customHeight="true" spans="1:2">
      <c r="A3771" s="72"/>
      <c r="B3771" s="76"/>
    </row>
    <row r="3772" customHeight="true" spans="1:2">
      <c r="A3772" s="72"/>
      <c r="B3772" s="76"/>
    </row>
    <row r="3773" customHeight="true" spans="1:2">
      <c r="A3773" s="72"/>
      <c r="B3773" s="76"/>
    </row>
    <row r="3774" customHeight="true" spans="1:2">
      <c r="A3774" s="72"/>
      <c r="B3774" s="76"/>
    </row>
    <row r="3775" customHeight="true" spans="1:2">
      <c r="A3775" s="72"/>
      <c r="B3775" s="76"/>
    </row>
    <row r="3776" customHeight="true" spans="1:2">
      <c r="A3776" s="72"/>
      <c r="B3776" s="76"/>
    </row>
    <row r="3777" customHeight="true" spans="1:2">
      <c r="A3777" s="72"/>
      <c r="B3777" s="76"/>
    </row>
    <row r="3778" customHeight="true" spans="1:2">
      <c r="A3778" s="72"/>
      <c r="B3778" s="76"/>
    </row>
    <row r="3779" customHeight="true" spans="1:2">
      <c r="A3779" s="72"/>
      <c r="B3779" s="76"/>
    </row>
    <row r="3780" customHeight="true" spans="1:2">
      <c r="A3780" s="72"/>
      <c r="B3780" s="76"/>
    </row>
    <row r="3781" customHeight="true" spans="1:2">
      <c r="A3781" s="72"/>
      <c r="B3781" s="76"/>
    </row>
    <row r="3782" customHeight="true" spans="1:2">
      <c r="A3782" s="72"/>
      <c r="B3782" s="76"/>
    </row>
    <row r="3783" customHeight="true" spans="1:2">
      <c r="A3783" s="72"/>
      <c r="B3783" s="76"/>
    </row>
    <row r="3784" customHeight="true" spans="1:2">
      <c r="A3784" s="72"/>
      <c r="B3784" s="76"/>
    </row>
    <row r="3785" customHeight="true" spans="1:2">
      <c r="A3785" s="72"/>
      <c r="B3785" s="76"/>
    </row>
    <row r="3786" customHeight="true" spans="1:2">
      <c r="A3786" s="72"/>
      <c r="B3786" s="76"/>
    </row>
    <row r="3787" customHeight="true" spans="1:2">
      <c r="A3787" s="72"/>
      <c r="B3787" s="76"/>
    </row>
    <row r="3788" customHeight="true" spans="1:2">
      <c r="A3788" s="72"/>
      <c r="B3788" s="76"/>
    </row>
    <row r="3789" customHeight="true" spans="1:2">
      <c r="A3789" s="72"/>
      <c r="B3789" s="76"/>
    </row>
    <row r="3790" customHeight="true" spans="1:2">
      <c r="A3790" s="72"/>
      <c r="B3790" s="76"/>
    </row>
    <row r="3791" customHeight="true" spans="1:2">
      <c r="A3791" s="72"/>
      <c r="B3791" s="76"/>
    </row>
    <row r="3792" customHeight="true" spans="1:2">
      <c r="A3792" s="72"/>
      <c r="B3792" s="76"/>
    </row>
    <row r="3793" customHeight="true" spans="1:2">
      <c r="A3793" s="72"/>
      <c r="B3793" s="76"/>
    </row>
    <row r="3794" customHeight="true" spans="1:2">
      <c r="A3794" s="72"/>
      <c r="B3794" s="76"/>
    </row>
    <row r="3795" customHeight="true" spans="1:2">
      <c r="A3795" s="72"/>
      <c r="B3795" s="76"/>
    </row>
    <row r="3796" customHeight="true" spans="1:2">
      <c r="A3796" s="72"/>
      <c r="B3796" s="76"/>
    </row>
    <row r="3797" customHeight="true" spans="1:2">
      <c r="A3797" s="72"/>
      <c r="B3797" s="76"/>
    </row>
    <row r="3798" customHeight="true" spans="1:2">
      <c r="A3798" s="72"/>
      <c r="B3798" s="76"/>
    </row>
    <row r="3799" customHeight="true" spans="1:2">
      <c r="A3799" s="72"/>
      <c r="B3799" s="76"/>
    </row>
    <row r="3800" customHeight="true" spans="1:2">
      <c r="A3800" s="72"/>
      <c r="B3800" s="76"/>
    </row>
    <row r="3801" customHeight="true" spans="1:2">
      <c r="A3801" s="72"/>
      <c r="B3801" s="76"/>
    </row>
    <row r="3802" customHeight="true" spans="1:2">
      <c r="A3802" s="72"/>
      <c r="B3802" s="76"/>
    </row>
    <row r="3803" customHeight="true" spans="1:2">
      <c r="A3803" s="72"/>
      <c r="B3803" s="76"/>
    </row>
    <row r="3804" customHeight="true" spans="1:2">
      <c r="A3804" s="72"/>
      <c r="B3804" s="76"/>
    </row>
    <row r="3805" customHeight="true" spans="1:2">
      <c r="A3805" s="72"/>
      <c r="B3805" s="76"/>
    </row>
    <row r="3806" customHeight="true" spans="1:2">
      <c r="A3806" s="72"/>
      <c r="B3806" s="76"/>
    </row>
    <row r="3807" customHeight="true" spans="1:2">
      <c r="A3807" s="72"/>
      <c r="B3807" s="76"/>
    </row>
    <row r="3808" customHeight="true" spans="1:2">
      <c r="A3808" s="72"/>
      <c r="B3808" s="76"/>
    </row>
    <row r="3809" customHeight="true" spans="1:2">
      <c r="A3809" s="72"/>
      <c r="B3809" s="76"/>
    </row>
    <row r="3810" customHeight="true" spans="1:2">
      <c r="A3810" s="72"/>
      <c r="B3810" s="76"/>
    </row>
    <row r="3811" customHeight="true" spans="1:2">
      <c r="A3811" s="72"/>
      <c r="B3811" s="76"/>
    </row>
    <row r="3812" customHeight="true" spans="1:2">
      <c r="A3812" s="72"/>
      <c r="B3812" s="76"/>
    </row>
    <row r="3813" customHeight="true" spans="1:2">
      <c r="A3813" s="72"/>
      <c r="B3813" s="76"/>
    </row>
    <row r="3814" customHeight="true" spans="1:2">
      <c r="A3814" s="72"/>
      <c r="B3814" s="76"/>
    </row>
    <row r="3815" customHeight="true" spans="1:2">
      <c r="A3815" s="72"/>
      <c r="B3815" s="76"/>
    </row>
    <row r="3816" customHeight="true" spans="1:2">
      <c r="A3816" s="72"/>
      <c r="B3816" s="76"/>
    </row>
    <row r="3817" customHeight="true" spans="1:2">
      <c r="A3817" s="72"/>
      <c r="B3817" s="76"/>
    </row>
    <row r="3818" customHeight="true" spans="1:2">
      <c r="A3818" s="72"/>
      <c r="B3818" s="76"/>
    </row>
    <row r="3819" customHeight="true" spans="1:2">
      <c r="A3819" s="72"/>
      <c r="B3819" s="76"/>
    </row>
    <row r="3820" customHeight="true" spans="1:2">
      <c r="A3820" s="72"/>
      <c r="B3820" s="76"/>
    </row>
    <row r="3821" customHeight="true" spans="1:2">
      <c r="A3821" s="72"/>
      <c r="B3821" s="76"/>
    </row>
    <row r="3822" customHeight="true" spans="1:2">
      <c r="A3822" s="72"/>
      <c r="B3822" s="76"/>
    </row>
    <row r="3823" customHeight="true" spans="1:2">
      <c r="A3823" s="72"/>
      <c r="B3823" s="76"/>
    </row>
    <row r="3824" customHeight="true" spans="1:2">
      <c r="A3824" s="72"/>
      <c r="B3824" s="76"/>
    </row>
    <row r="3825" customHeight="true" spans="1:2">
      <c r="A3825" s="72"/>
      <c r="B3825" s="76"/>
    </row>
    <row r="3826" customHeight="true" spans="1:2">
      <c r="A3826" s="72"/>
      <c r="B3826" s="76"/>
    </row>
    <row r="3827" customHeight="true" spans="1:2">
      <c r="A3827" s="72"/>
      <c r="B3827" s="76"/>
    </row>
    <row r="3828" customHeight="true" spans="1:2">
      <c r="A3828" s="72"/>
      <c r="B3828" s="76"/>
    </row>
    <row r="3829" customHeight="true" spans="1:2">
      <c r="A3829" s="72"/>
      <c r="B3829" s="76"/>
    </row>
    <row r="3830" customHeight="true" spans="1:2">
      <c r="A3830" s="72"/>
      <c r="B3830" s="76"/>
    </row>
    <row r="3831" customHeight="true" spans="1:2">
      <c r="A3831" s="72"/>
      <c r="B3831" s="76"/>
    </row>
    <row r="3832" customHeight="true" spans="1:2">
      <c r="A3832" s="72"/>
      <c r="B3832" s="76"/>
    </row>
    <row r="3833" customHeight="true" spans="1:2">
      <c r="A3833" s="72"/>
      <c r="B3833" s="76"/>
    </row>
    <row r="3834" customHeight="true" spans="1:2">
      <c r="A3834" s="72"/>
      <c r="B3834" s="76"/>
    </row>
    <row r="3835" customHeight="true" spans="1:2">
      <c r="A3835" s="72"/>
      <c r="B3835" s="76"/>
    </row>
    <row r="3836" customHeight="true" spans="1:2">
      <c r="A3836" s="72"/>
      <c r="B3836" s="76"/>
    </row>
    <row r="3837" customHeight="true" spans="1:2">
      <c r="A3837" s="72"/>
      <c r="B3837" s="76"/>
    </row>
    <row r="3838" customHeight="true" spans="1:2">
      <c r="A3838" s="72"/>
      <c r="B3838" s="76"/>
    </row>
    <row r="3839" customHeight="true" spans="1:2">
      <c r="A3839" s="72"/>
      <c r="B3839" s="76"/>
    </row>
    <row r="3840" customHeight="true" spans="1:2">
      <c r="A3840" s="72"/>
      <c r="B3840" s="76"/>
    </row>
    <row r="3841" customHeight="true" spans="1:2">
      <c r="A3841" s="72"/>
      <c r="B3841" s="76"/>
    </row>
    <row r="3842" customHeight="true" spans="1:2">
      <c r="A3842" s="72"/>
      <c r="B3842" s="76"/>
    </row>
    <row r="3843" customHeight="true" spans="1:2">
      <c r="A3843" s="72"/>
      <c r="B3843" s="76"/>
    </row>
    <row r="3844" customHeight="true" spans="1:2">
      <c r="A3844" s="72"/>
      <c r="B3844" s="76"/>
    </row>
    <row r="3845" customHeight="true" spans="1:2">
      <c r="A3845" s="72"/>
      <c r="B3845" s="76"/>
    </row>
    <row r="3846" customHeight="true" spans="1:2">
      <c r="A3846" s="72"/>
      <c r="B3846" s="76"/>
    </row>
    <row r="3847" customHeight="true" spans="1:2">
      <c r="A3847" s="72"/>
      <c r="B3847" s="76"/>
    </row>
    <row r="3848" customHeight="true" spans="1:2">
      <c r="A3848" s="72"/>
      <c r="B3848" s="76"/>
    </row>
    <row r="3849" customHeight="true" spans="1:2">
      <c r="A3849" s="72"/>
      <c r="B3849" s="76"/>
    </row>
    <row r="3850" customHeight="true" spans="1:2">
      <c r="A3850" s="72"/>
      <c r="B3850" s="76"/>
    </row>
    <row r="3851" customHeight="true" spans="1:2">
      <c r="A3851" s="72"/>
      <c r="B3851" s="76"/>
    </row>
    <row r="3852" customHeight="true" spans="1:2">
      <c r="A3852" s="72"/>
      <c r="B3852" s="76"/>
    </row>
    <row r="3853" customHeight="true" spans="1:2">
      <c r="A3853" s="72"/>
      <c r="B3853" s="76"/>
    </row>
    <row r="3854" customHeight="true" spans="1:2">
      <c r="A3854" s="72"/>
      <c r="B3854" s="76"/>
    </row>
    <row r="3855" customHeight="true" spans="1:2">
      <c r="A3855" s="72"/>
      <c r="B3855" s="76"/>
    </row>
    <row r="3856" customHeight="true" spans="1:2">
      <c r="A3856" s="72"/>
      <c r="B3856" s="76"/>
    </row>
    <row r="3857" customHeight="true" spans="1:2">
      <c r="A3857" s="72"/>
      <c r="B3857" s="76"/>
    </row>
    <row r="3858" customHeight="true" spans="1:2">
      <c r="A3858" s="72"/>
      <c r="B3858" s="76"/>
    </row>
    <row r="3859" customHeight="true" spans="1:2">
      <c r="A3859" s="72"/>
      <c r="B3859" s="76"/>
    </row>
    <row r="3860" customHeight="true" spans="1:2">
      <c r="A3860" s="72"/>
      <c r="B3860" s="76"/>
    </row>
    <row r="3861" customHeight="true" spans="1:2">
      <c r="A3861" s="72"/>
      <c r="B3861" s="76"/>
    </row>
    <row r="3862" customHeight="true" spans="1:2">
      <c r="A3862" s="72"/>
      <c r="B3862" s="76"/>
    </row>
    <row r="3863" customHeight="true" spans="1:2">
      <c r="A3863" s="72"/>
      <c r="B3863" s="76"/>
    </row>
    <row r="3864" customHeight="true" spans="1:2">
      <c r="A3864" s="72"/>
      <c r="B3864" s="76"/>
    </row>
    <row r="3865" customHeight="true" spans="1:2">
      <c r="A3865" s="72"/>
      <c r="B3865" s="76"/>
    </row>
    <row r="3866" customHeight="true" spans="1:2">
      <c r="A3866" s="72"/>
      <c r="B3866" s="76"/>
    </row>
    <row r="3867" customHeight="true" spans="1:2">
      <c r="A3867" s="72"/>
      <c r="B3867" s="76"/>
    </row>
    <row r="3868" customHeight="true" spans="1:2">
      <c r="A3868" s="72"/>
      <c r="B3868" s="76"/>
    </row>
    <row r="3869" customHeight="true" spans="1:2">
      <c r="A3869" s="72"/>
      <c r="B3869" s="76"/>
    </row>
    <row r="3870" customHeight="true" spans="1:2">
      <c r="A3870" s="72"/>
      <c r="B3870" s="76"/>
    </row>
    <row r="3871" customHeight="true" spans="1:2">
      <c r="A3871" s="72"/>
      <c r="B3871" s="76"/>
    </row>
    <row r="3872" customHeight="true" spans="1:2">
      <c r="A3872" s="72"/>
      <c r="B3872" s="76"/>
    </row>
    <row r="3873" customHeight="true" spans="1:2">
      <c r="A3873" s="72"/>
      <c r="B3873" s="76"/>
    </row>
    <row r="3874" customHeight="true" spans="1:2">
      <c r="A3874" s="72"/>
      <c r="B3874" s="76"/>
    </row>
    <row r="3875" customHeight="true" spans="1:2">
      <c r="A3875" s="72"/>
      <c r="B3875" s="76"/>
    </row>
    <row r="3876" customHeight="true" spans="1:2">
      <c r="A3876" s="72"/>
      <c r="B3876" s="76"/>
    </row>
    <row r="3877" customHeight="true" spans="1:2">
      <c r="A3877" s="72"/>
      <c r="B3877" s="76"/>
    </row>
    <row r="3878" customHeight="true" spans="1:2">
      <c r="A3878" s="72"/>
      <c r="B3878" s="76"/>
    </row>
    <row r="3879" customHeight="true" spans="1:2">
      <c r="A3879" s="72"/>
      <c r="B3879" s="76"/>
    </row>
    <row r="3880" customHeight="true" spans="1:2">
      <c r="A3880" s="72"/>
      <c r="B3880" s="76"/>
    </row>
    <row r="3881" customHeight="true" spans="1:2">
      <c r="A3881" s="72"/>
      <c r="B3881" s="76"/>
    </row>
    <row r="3882" customHeight="true" spans="1:2">
      <c r="A3882" s="72"/>
      <c r="B3882" s="76"/>
    </row>
    <row r="3883" customHeight="true" spans="1:2">
      <c r="A3883" s="72"/>
      <c r="B3883" s="76"/>
    </row>
    <row r="3884" customHeight="true" spans="1:2">
      <c r="A3884" s="72"/>
      <c r="B3884" s="76"/>
    </row>
    <row r="3885" customHeight="true" spans="1:2">
      <c r="A3885" s="72"/>
      <c r="B3885" s="76"/>
    </row>
    <row r="3886" customHeight="true" spans="1:2">
      <c r="A3886" s="72"/>
      <c r="B3886" s="76"/>
    </row>
    <row r="3887" customHeight="true" spans="1:2">
      <c r="A3887" s="72"/>
      <c r="B3887" s="76"/>
    </row>
    <row r="3888" customHeight="true" spans="1:2">
      <c r="A3888" s="72"/>
      <c r="B3888" s="76"/>
    </row>
    <row r="3889" customHeight="true" spans="1:2">
      <c r="A3889" s="72"/>
      <c r="B3889" s="76"/>
    </row>
    <row r="3890" customHeight="true" spans="1:2">
      <c r="A3890" s="72"/>
      <c r="B3890" s="76"/>
    </row>
    <row r="3891" customHeight="true" spans="1:2">
      <c r="A3891" s="72"/>
      <c r="B3891" s="76"/>
    </row>
    <row r="3892" customHeight="true" spans="1:2">
      <c r="A3892" s="72"/>
      <c r="B3892" s="76"/>
    </row>
    <row r="3893" customHeight="true" spans="1:2">
      <c r="A3893" s="72"/>
      <c r="B3893" s="76"/>
    </row>
    <row r="3894" customHeight="true" spans="1:2">
      <c r="A3894" s="72"/>
      <c r="B3894" s="76"/>
    </row>
    <row r="3895" customHeight="true" spans="1:2">
      <c r="A3895" s="72"/>
      <c r="B3895" s="76"/>
    </row>
    <row r="3896" customHeight="true" spans="1:2">
      <c r="A3896" s="72"/>
      <c r="B3896" s="76"/>
    </row>
    <row r="3897" customHeight="true" spans="1:2">
      <c r="A3897" s="72"/>
      <c r="B3897" s="76"/>
    </row>
    <row r="3898" customHeight="true" spans="1:2">
      <c r="A3898" s="72"/>
      <c r="B3898" s="76"/>
    </row>
    <row r="3899" customHeight="true" spans="1:2">
      <c r="A3899" s="72"/>
      <c r="B3899" s="76"/>
    </row>
    <row r="3900" customHeight="true" spans="1:2">
      <c r="A3900" s="72"/>
      <c r="B3900" s="76"/>
    </row>
    <row r="3901" customHeight="true" spans="1:2">
      <c r="A3901" s="72"/>
      <c r="B3901" s="76"/>
    </row>
    <row r="3902" customHeight="true" spans="1:2">
      <c r="A3902" s="72"/>
      <c r="B3902" s="76"/>
    </row>
    <row r="3903" customHeight="true" spans="1:2">
      <c r="A3903" s="72"/>
      <c r="B3903" s="76"/>
    </row>
    <row r="3904" customHeight="true" spans="1:2">
      <c r="A3904" s="72"/>
      <c r="B3904" s="76"/>
    </row>
    <row r="3905" customHeight="true" spans="1:2">
      <c r="A3905" s="72"/>
      <c r="B3905" s="76"/>
    </row>
    <row r="3906" customHeight="true" spans="1:2">
      <c r="A3906" s="72"/>
      <c r="B3906" s="76"/>
    </row>
    <row r="3907" customHeight="true" spans="1:2">
      <c r="A3907" s="72"/>
      <c r="B3907" s="76"/>
    </row>
    <row r="3908" customHeight="true" spans="1:2">
      <c r="A3908" s="72"/>
      <c r="B3908" s="76"/>
    </row>
    <row r="3909" customHeight="true" spans="1:2">
      <c r="A3909" s="72"/>
      <c r="B3909" s="76"/>
    </row>
    <row r="3910" customHeight="true" spans="1:2">
      <c r="A3910" s="72"/>
      <c r="B3910" s="76"/>
    </row>
    <row r="3911" customHeight="true" spans="1:2">
      <c r="A3911" s="72"/>
      <c r="B3911" s="76"/>
    </row>
    <row r="3912" customHeight="true" spans="1:2">
      <c r="A3912" s="72"/>
      <c r="B3912" s="76"/>
    </row>
    <row r="3913" customHeight="true" spans="1:2">
      <c r="A3913" s="72"/>
      <c r="B3913" s="76"/>
    </row>
    <row r="3914" customHeight="true" spans="1:2">
      <c r="A3914" s="72"/>
      <c r="B3914" s="76"/>
    </row>
    <row r="3915" customHeight="true" spans="1:2">
      <c r="A3915" s="72"/>
      <c r="B3915" s="76"/>
    </row>
    <row r="3916" customHeight="true" spans="1:2">
      <c r="A3916" s="72"/>
      <c r="B3916" s="76"/>
    </row>
    <row r="3917" customHeight="true" spans="1:2">
      <c r="A3917" s="72"/>
      <c r="B3917" s="76"/>
    </row>
    <row r="3918" customHeight="true" spans="1:2">
      <c r="A3918" s="72"/>
      <c r="B3918" s="76"/>
    </row>
    <row r="3919" customHeight="true" spans="1:2">
      <c r="A3919" s="72"/>
      <c r="B3919" s="76"/>
    </row>
    <row r="3920" customHeight="true" spans="1:2">
      <c r="A3920" s="72"/>
      <c r="B3920" s="76"/>
    </row>
    <row r="3921" customHeight="true" spans="1:2">
      <c r="A3921" s="72"/>
      <c r="B3921" s="76"/>
    </row>
    <row r="3922" customHeight="true" spans="1:2">
      <c r="A3922" s="72"/>
      <c r="B3922" s="76"/>
    </row>
    <row r="3923" customHeight="true" spans="1:2">
      <c r="A3923" s="72"/>
      <c r="B3923" s="76"/>
    </row>
    <row r="3924" customHeight="true" spans="1:2">
      <c r="A3924" s="72"/>
      <c r="B3924" s="76"/>
    </row>
    <row r="3925" customHeight="true" spans="1:2">
      <c r="A3925" s="72"/>
      <c r="B3925" s="76"/>
    </row>
    <row r="3926" customHeight="true" spans="1:2">
      <c r="A3926" s="72"/>
      <c r="B3926" s="76"/>
    </row>
    <row r="3927" customHeight="true" spans="1:2">
      <c r="A3927" s="72"/>
      <c r="B3927" s="76"/>
    </row>
    <row r="3928" customHeight="true" spans="1:2">
      <c r="A3928" s="72"/>
      <c r="B3928" s="76"/>
    </row>
    <row r="3929" customHeight="true" spans="1:2">
      <c r="A3929" s="72"/>
      <c r="B3929" s="76"/>
    </row>
    <row r="3930" customHeight="true" spans="1:2">
      <c r="A3930" s="72"/>
      <c r="B3930" s="76"/>
    </row>
    <row r="3931" customHeight="true" spans="1:2">
      <c r="A3931" s="72"/>
      <c r="B3931" s="76"/>
    </row>
    <row r="3932" customHeight="true" spans="1:2">
      <c r="A3932" s="72"/>
      <c r="B3932" s="76"/>
    </row>
    <row r="3933" customHeight="true" spans="1:2">
      <c r="A3933" s="72"/>
      <c r="B3933" s="76"/>
    </row>
    <row r="3934" customHeight="true" spans="1:2">
      <c r="A3934" s="72"/>
      <c r="B3934" s="76"/>
    </row>
    <row r="3935" customHeight="true" spans="1:2">
      <c r="A3935" s="72"/>
      <c r="B3935" s="76"/>
    </row>
    <row r="3936" customHeight="true" spans="1:2">
      <c r="A3936" s="72"/>
      <c r="B3936" s="76"/>
    </row>
    <row r="3937" customHeight="true" spans="1:2">
      <c r="A3937" s="72"/>
      <c r="B3937" s="76"/>
    </row>
    <row r="3938" customHeight="true" spans="1:2">
      <c r="A3938" s="72"/>
      <c r="B3938" s="76"/>
    </row>
    <row r="3939" customHeight="true" spans="1:2">
      <c r="A3939" s="72"/>
      <c r="B3939" s="76"/>
    </row>
    <row r="3940" customHeight="true" spans="1:2">
      <c r="A3940" s="72"/>
      <c r="B3940" s="76"/>
    </row>
    <row r="3941" customHeight="true" spans="1:2">
      <c r="A3941" s="72"/>
      <c r="B3941" s="76"/>
    </row>
    <row r="3942" customHeight="true" spans="1:2">
      <c r="A3942" s="72"/>
      <c r="B3942" s="76"/>
    </row>
    <row r="3943" customHeight="true" spans="1:2">
      <c r="A3943" s="72"/>
      <c r="B3943" s="76"/>
    </row>
    <row r="3944" customHeight="true" spans="1:2">
      <c r="A3944" s="72"/>
      <c r="B3944" s="76"/>
    </row>
    <row r="3945" customHeight="true" spans="1:2">
      <c r="A3945" s="72"/>
      <c r="B3945" s="76"/>
    </row>
    <row r="3946" customHeight="true" spans="1:2">
      <c r="A3946" s="72"/>
      <c r="B3946" s="76"/>
    </row>
    <row r="3947" customHeight="true" spans="1:2">
      <c r="A3947" s="72"/>
      <c r="B3947" s="76"/>
    </row>
    <row r="3948" customHeight="true" spans="1:2">
      <c r="A3948" s="72"/>
      <c r="B3948" s="76"/>
    </row>
    <row r="3949" customHeight="true" spans="1:2">
      <c r="A3949" s="72"/>
      <c r="B3949" s="76"/>
    </row>
    <row r="3950" customHeight="true" spans="1:2">
      <c r="A3950" s="72"/>
      <c r="B3950" s="76"/>
    </row>
    <row r="3951" customHeight="true" spans="1:2">
      <c r="A3951" s="72"/>
      <c r="B3951" s="76"/>
    </row>
    <row r="3952" customHeight="true" spans="1:2">
      <c r="A3952" s="72"/>
      <c r="B3952" s="76"/>
    </row>
    <row r="3953" customHeight="true" spans="1:2">
      <c r="A3953" s="72"/>
      <c r="B3953" s="76"/>
    </row>
    <row r="3954" customHeight="true" spans="1:2">
      <c r="A3954" s="72"/>
      <c r="B3954" s="76"/>
    </row>
    <row r="3955" customHeight="true" spans="1:2">
      <c r="A3955" s="72"/>
      <c r="B3955" s="76"/>
    </row>
    <row r="3956" customHeight="true" spans="1:2">
      <c r="A3956" s="72"/>
      <c r="B3956" s="76"/>
    </row>
    <row r="3957" customHeight="true" spans="1:2">
      <c r="A3957" s="72"/>
      <c r="B3957" s="76"/>
    </row>
    <row r="3958" customHeight="true" spans="1:2">
      <c r="A3958" s="72"/>
      <c r="B3958" s="76"/>
    </row>
    <row r="3959" customHeight="true" spans="1:2">
      <c r="A3959" s="72"/>
      <c r="B3959" s="76"/>
    </row>
    <row r="3960" customHeight="true" spans="1:2">
      <c r="A3960" s="72"/>
      <c r="B3960" s="76"/>
    </row>
    <row r="3961" customHeight="true" spans="1:2">
      <c r="A3961" s="72"/>
      <c r="B3961" s="76"/>
    </row>
    <row r="3962" customHeight="true" spans="1:2">
      <c r="A3962" s="72"/>
      <c r="B3962" s="76"/>
    </row>
    <row r="3963" customHeight="true" spans="1:2">
      <c r="A3963" s="72"/>
      <c r="B3963" s="76"/>
    </row>
    <row r="3964" customHeight="true" spans="1:2">
      <c r="A3964" s="72"/>
      <c r="B3964" s="76"/>
    </row>
    <row r="3965" customHeight="true" spans="1:2">
      <c r="A3965" s="72"/>
      <c r="B3965" s="76"/>
    </row>
    <row r="3966" customHeight="true" spans="1:2">
      <c r="A3966" s="72"/>
      <c r="B3966" s="76"/>
    </row>
    <row r="3967" customHeight="true" spans="1:2">
      <c r="A3967" s="72"/>
      <c r="B3967" s="76"/>
    </row>
    <row r="3968" customHeight="true" spans="1:2">
      <c r="A3968" s="72"/>
      <c r="B3968" s="76"/>
    </row>
    <row r="3969" customHeight="true" spans="1:2">
      <c r="A3969" s="72"/>
      <c r="B3969" s="76"/>
    </row>
    <row r="3970" customHeight="true" spans="1:2">
      <c r="A3970" s="72"/>
      <c r="B3970" s="76"/>
    </row>
    <row r="3971" customHeight="true" spans="1:2">
      <c r="A3971" s="72"/>
      <c r="B3971" s="76"/>
    </row>
    <row r="3972" customHeight="true" spans="1:2">
      <c r="A3972" s="72"/>
      <c r="B3972" s="76"/>
    </row>
    <row r="3973" customHeight="true" spans="1:2">
      <c r="A3973" s="72"/>
      <c r="B3973" s="76"/>
    </row>
    <row r="3974" customHeight="true" spans="1:2">
      <c r="A3974" s="72"/>
      <c r="B3974" s="76"/>
    </row>
    <row r="3975" customHeight="true" spans="1:2">
      <c r="A3975" s="72"/>
      <c r="B3975" s="76"/>
    </row>
    <row r="3976" customHeight="true" spans="1:2">
      <c r="A3976" s="72"/>
      <c r="B3976" s="76"/>
    </row>
    <row r="3977" customHeight="true" spans="1:2">
      <c r="A3977" s="72"/>
      <c r="B3977" s="76"/>
    </row>
    <row r="3978" customHeight="true" spans="1:2">
      <c r="A3978" s="72"/>
      <c r="B3978" s="76"/>
    </row>
    <row r="3979" customHeight="true" spans="1:2">
      <c r="A3979" s="72"/>
      <c r="B3979" s="76"/>
    </row>
    <row r="3980" customHeight="true" spans="1:2">
      <c r="A3980" s="72"/>
      <c r="B3980" s="76"/>
    </row>
    <row r="3981" customHeight="true" spans="1:2">
      <c r="A3981" s="72"/>
      <c r="B3981" s="76"/>
    </row>
    <row r="3982" customHeight="true" spans="1:2">
      <c r="A3982" s="72"/>
      <c r="B3982" s="76"/>
    </row>
    <row r="3983" customHeight="true" spans="1:2">
      <c r="A3983" s="72"/>
      <c r="B3983" s="76"/>
    </row>
    <row r="3984" customHeight="true" spans="1:2">
      <c r="A3984" s="72"/>
      <c r="B3984" s="76"/>
    </row>
    <row r="3985" customHeight="true" spans="1:2">
      <c r="A3985" s="72"/>
      <c r="B3985" s="76"/>
    </row>
    <row r="3986" customHeight="true" spans="1:2">
      <c r="A3986" s="72"/>
      <c r="B3986" s="76"/>
    </row>
    <row r="3987" customHeight="true" spans="1:2">
      <c r="A3987" s="72"/>
      <c r="B3987" s="76"/>
    </row>
    <row r="3988" customHeight="true" spans="1:2">
      <c r="A3988" s="72"/>
      <c r="B3988" s="76"/>
    </row>
    <row r="3989" customHeight="true" spans="1:2">
      <c r="A3989" s="72"/>
      <c r="B3989" s="76"/>
    </row>
    <row r="3990" customHeight="true" spans="1:2">
      <c r="A3990" s="72"/>
      <c r="B3990" s="76"/>
    </row>
    <row r="3991" customHeight="true" spans="1:2">
      <c r="A3991" s="72"/>
      <c r="B3991" s="76"/>
    </row>
    <row r="3992" customHeight="true" spans="1:2">
      <c r="A3992" s="72"/>
      <c r="B3992" s="76"/>
    </row>
    <row r="3993" customHeight="true" spans="1:2">
      <c r="A3993" s="72"/>
      <c r="B3993" s="76"/>
    </row>
    <row r="3994" customHeight="true" spans="1:2">
      <c r="A3994" s="72"/>
      <c r="B3994" s="76"/>
    </row>
    <row r="3995" customHeight="true" spans="1:2">
      <c r="A3995" s="72"/>
      <c r="B3995" s="76"/>
    </row>
    <row r="3996" customHeight="true" spans="1:2">
      <c r="A3996" s="72"/>
      <c r="B3996" s="76"/>
    </row>
    <row r="3997" customHeight="true" spans="1:2">
      <c r="A3997" s="72"/>
      <c r="B3997" s="76"/>
    </row>
    <row r="3998" customHeight="true" spans="1:2">
      <c r="A3998" s="72"/>
      <c r="B3998" s="76"/>
    </row>
    <row r="3999" customHeight="true" spans="1:2">
      <c r="A3999" s="72"/>
      <c r="B3999" s="76"/>
    </row>
    <row r="4000" customHeight="true" spans="1:2">
      <c r="A4000" s="72"/>
      <c r="B4000" s="76"/>
    </row>
    <row r="4001" customHeight="true" spans="1:2">
      <c r="A4001" s="72"/>
      <c r="B4001" s="76"/>
    </row>
    <row r="4002" customHeight="true" spans="1:2">
      <c r="A4002" s="72"/>
      <c r="B4002" s="76"/>
    </row>
    <row r="4003" customHeight="true" spans="1:2">
      <c r="A4003" s="72"/>
      <c r="B4003" s="76"/>
    </row>
    <row r="4004" customHeight="true" spans="1:2">
      <c r="A4004" s="72"/>
      <c r="B4004" s="76"/>
    </row>
    <row r="4005" customHeight="true" spans="1:2">
      <c r="A4005" s="72"/>
      <c r="B4005" s="76"/>
    </row>
    <row r="4006" customHeight="true" spans="1:2">
      <c r="A4006" s="72"/>
      <c r="B4006" s="76"/>
    </row>
    <row r="4007" customHeight="true" spans="1:2">
      <c r="A4007" s="72"/>
      <c r="B4007" s="76"/>
    </row>
    <row r="4008" customHeight="true" spans="1:2">
      <c r="A4008" s="72"/>
      <c r="B4008" s="76"/>
    </row>
    <row r="4009" customHeight="true" spans="1:2">
      <c r="A4009" s="72"/>
      <c r="B4009" s="76"/>
    </row>
    <row r="4010" customHeight="true" spans="1:2">
      <c r="A4010" s="72"/>
      <c r="B4010" s="76"/>
    </row>
    <row r="4011" customHeight="true" spans="1:2">
      <c r="A4011" s="72"/>
      <c r="B4011" s="76"/>
    </row>
    <row r="4012" customHeight="true" spans="1:2">
      <c r="A4012" s="72"/>
      <c r="B4012" s="76"/>
    </row>
    <row r="4013" customHeight="true" spans="1:2">
      <c r="A4013" s="72"/>
      <c r="B4013" s="76"/>
    </row>
    <row r="4014" customHeight="true" spans="1:2">
      <c r="A4014" s="72"/>
      <c r="B4014" s="76"/>
    </row>
    <row r="4015" customHeight="true" spans="1:2">
      <c r="A4015" s="72"/>
      <c r="B4015" s="76"/>
    </row>
    <row r="4016" customHeight="true" spans="1:2">
      <c r="A4016" s="72"/>
      <c r="B4016" s="76"/>
    </row>
    <row r="4017" customHeight="true" spans="1:2">
      <c r="A4017" s="72"/>
      <c r="B4017" s="76"/>
    </row>
    <row r="4018" customHeight="true" spans="1:2">
      <c r="A4018" s="72"/>
      <c r="B4018" s="76"/>
    </row>
    <row r="4019" customHeight="true" spans="1:2">
      <c r="A4019" s="72"/>
      <c r="B4019" s="76"/>
    </row>
    <row r="4020" customHeight="true" spans="1:2">
      <c r="A4020" s="72"/>
      <c r="B4020" s="76"/>
    </row>
    <row r="4021" customHeight="true" spans="1:2">
      <c r="A4021" s="72"/>
      <c r="B4021" s="76"/>
    </row>
    <row r="4022" customHeight="true" spans="1:2">
      <c r="A4022" s="72"/>
      <c r="B4022" s="76"/>
    </row>
    <row r="4023" customHeight="true" spans="1:2">
      <c r="A4023" s="72"/>
      <c r="B4023" s="76"/>
    </row>
    <row r="4024" customHeight="true" spans="1:2">
      <c r="A4024" s="72"/>
      <c r="B4024" s="76"/>
    </row>
    <row r="4025" customHeight="true" spans="1:2">
      <c r="A4025" s="72"/>
      <c r="B4025" s="76"/>
    </row>
    <row r="4026" customHeight="true" spans="1:2">
      <c r="A4026" s="72"/>
      <c r="B4026" s="76"/>
    </row>
    <row r="4027" customHeight="true" spans="1:2">
      <c r="A4027" s="72"/>
      <c r="B4027" s="76"/>
    </row>
    <row r="4028" customHeight="true" spans="1:2">
      <c r="A4028" s="72"/>
      <c r="B4028" s="76"/>
    </row>
    <row r="4029" customHeight="true" spans="1:2">
      <c r="A4029" s="72"/>
      <c r="B4029" s="76"/>
    </row>
    <row r="4030" customHeight="true" spans="1:2">
      <c r="A4030" s="72"/>
      <c r="B4030" s="76"/>
    </row>
    <row r="4031" customHeight="true" spans="1:2">
      <c r="A4031" s="72"/>
      <c r="B4031" s="76"/>
    </row>
    <row r="4032" customHeight="true" spans="1:2">
      <c r="A4032" s="72"/>
      <c r="B4032" s="76"/>
    </row>
    <row r="4033" customHeight="true" spans="1:2">
      <c r="A4033" s="72"/>
      <c r="B4033" s="76"/>
    </row>
    <row r="4034" customHeight="true" spans="1:2">
      <c r="A4034" s="72"/>
      <c r="B4034" s="76"/>
    </row>
    <row r="4035" customHeight="true" spans="1:2">
      <c r="A4035" s="72"/>
      <c r="B4035" s="76"/>
    </row>
    <row r="4036" customHeight="true" spans="1:2">
      <c r="A4036" s="72"/>
      <c r="B4036" s="76"/>
    </row>
    <row r="4037" customHeight="true" spans="1:2">
      <c r="A4037" s="72"/>
      <c r="B4037" s="76"/>
    </row>
    <row r="4038" customHeight="true" spans="1:2">
      <c r="A4038" s="72"/>
      <c r="B4038" s="76"/>
    </row>
    <row r="4039" customHeight="true" spans="1:2">
      <c r="A4039" s="72"/>
      <c r="B4039" s="76"/>
    </row>
    <row r="4040" customHeight="true" spans="1:2">
      <c r="A4040" s="72"/>
      <c r="B4040" s="76"/>
    </row>
    <row r="4041" customHeight="true" spans="1:2">
      <c r="A4041" s="72"/>
      <c r="B4041" s="76"/>
    </row>
    <row r="4042" customHeight="true" spans="1:2">
      <c r="A4042" s="72"/>
      <c r="B4042" s="76"/>
    </row>
    <row r="4043" customHeight="true" spans="1:2">
      <c r="A4043" s="72"/>
      <c r="B4043" s="76"/>
    </row>
    <row r="4044" customHeight="true" spans="1:2">
      <c r="A4044" s="72"/>
      <c r="B4044" s="76"/>
    </row>
    <row r="4045" customHeight="true" spans="1:2">
      <c r="A4045" s="72"/>
      <c r="B4045" s="76"/>
    </row>
    <row r="4046" customHeight="true" spans="1:2">
      <c r="A4046" s="72"/>
      <c r="B4046" s="76"/>
    </row>
    <row r="4047" customHeight="true" spans="1:2">
      <c r="A4047" s="72"/>
      <c r="B4047" s="76"/>
    </row>
    <row r="4048" customHeight="true" spans="1:2">
      <c r="A4048" s="72"/>
      <c r="B4048" s="76"/>
    </row>
    <row r="4049" customHeight="true" spans="1:2">
      <c r="A4049" s="72"/>
      <c r="B4049" s="76"/>
    </row>
    <row r="4050" customHeight="true" spans="1:2">
      <c r="A4050" s="72"/>
      <c r="B4050" s="76"/>
    </row>
    <row r="4051" customHeight="true" spans="1:2">
      <c r="A4051" s="72"/>
      <c r="B4051" s="76"/>
    </row>
    <row r="4052" customHeight="true" spans="1:2">
      <c r="A4052" s="72"/>
      <c r="B4052" s="76"/>
    </row>
    <row r="4053" customHeight="true" spans="1:2">
      <c r="A4053" s="72"/>
      <c r="B4053" s="76"/>
    </row>
    <row r="4054" customHeight="true" spans="1:2">
      <c r="A4054" s="72"/>
      <c r="B4054" s="76"/>
    </row>
    <row r="4055" customHeight="true" spans="1:2">
      <c r="A4055" s="72"/>
      <c r="B4055" s="76"/>
    </row>
    <row r="4056" customHeight="true" spans="1:2">
      <c r="A4056" s="72"/>
      <c r="B4056" s="76"/>
    </row>
    <row r="4057" customHeight="true" spans="1:2">
      <c r="A4057" s="72"/>
      <c r="B4057" s="76"/>
    </row>
    <row r="4058" customHeight="true" spans="1:2">
      <c r="A4058" s="72"/>
      <c r="B4058" s="76"/>
    </row>
    <row r="4059" customHeight="true" spans="1:2">
      <c r="A4059" s="72"/>
      <c r="B4059" s="76"/>
    </row>
    <row r="4060" customHeight="true" spans="1:2">
      <c r="A4060" s="72"/>
      <c r="B4060" s="76"/>
    </row>
    <row r="4061" customHeight="true" spans="1:2">
      <c r="A4061" s="72"/>
      <c r="B4061" s="76"/>
    </row>
    <row r="4062" customHeight="true" spans="1:2">
      <c r="A4062" s="72"/>
      <c r="B4062" s="76"/>
    </row>
    <row r="4063" customHeight="true" spans="1:2">
      <c r="A4063" s="72"/>
      <c r="B4063" s="76"/>
    </row>
    <row r="4064" customHeight="true" spans="1:2">
      <c r="A4064" s="72"/>
      <c r="B4064" s="76"/>
    </row>
    <row r="4065" customHeight="true" spans="1:2">
      <c r="A4065" s="72"/>
      <c r="B4065" s="76"/>
    </row>
    <row r="4066" customHeight="true" spans="1:2">
      <c r="A4066" s="72"/>
      <c r="B4066" s="76"/>
    </row>
    <row r="4067" customHeight="true" spans="1:2">
      <c r="A4067" s="72"/>
      <c r="B4067" s="76"/>
    </row>
    <row r="4068" customHeight="true" spans="1:2">
      <c r="A4068" s="72"/>
      <c r="B4068" s="76"/>
    </row>
    <row r="4069" customHeight="true" spans="1:2">
      <c r="A4069" s="72"/>
      <c r="B4069" s="76"/>
    </row>
    <row r="4070" customHeight="true" spans="1:2">
      <c r="A4070" s="72"/>
      <c r="B4070" s="76"/>
    </row>
    <row r="4071" customHeight="true" spans="1:2">
      <c r="A4071" s="72"/>
      <c r="B4071" s="76"/>
    </row>
    <row r="4072" customHeight="true" spans="1:2">
      <c r="A4072" s="72"/>
      <c r="B4072" s="76"/>
    </row>
    <row r="4073" customHeight="true" spans="1:2">
      <c r="A4073" s="72"/>
      <c r="B4073" s="76"/>
    </row>
    <row r="4074" customHeight="true" spans="1:2">
      <c r="A4074" s="72"/>
      <c r="B4074" s="76"/>
    </row>
    <row r="4075" customHeight="true" spans="1:2">
      <c r="A4075" s="72"/>
      <c r="B4075" s="76"/>
    </row>
    <row r="4076" customHeight="true" spans="1:2">
      <c r="A4076" s="72"/>
      <c r="B4076" s="76"/>
    </row>
    <row r="4077" customHeight="true" spans="1:2">
      <c r="A4077" s="72"/>
      <c r="B4077" s="76"/>
    </row>
    <row r="4078" customHeight="true" spans="1:2">
      <c r="A4078" s="72"/>
      <c r="B4078" s="76"/>
    </row>
    <row r="4079" customHeight="true" spans="1:2">
      <c r="A4079" s="72"/>
      <c r="B4079" s="76"/>
    </row>
    <row r="4080" customHeight="true" spans="1:2">
      <c r="A4080" s="72"/>
      <c r="B4080" s="76"/>
    </row>
    <row r="4081" customHeight="true" spans="1:2">
      <c r="A4081" s="72"/>
      <c r="B4081" s="76"/>
    </row>
    <row r="4082" customHeight="true" spans="1:2">
      <c r="A4082" s="72"/>
      <c r="B4082" s="76"/>
    </row>
    <row r="4083" customHeight="true" spans="1:2">
      <c r="A4083" s="72"/>
      <c r="B4083" s="76"/>
    </row>
    <row r="4084" customHeight="true" spans="1:2">
      <c r="A4084" s="72"/>
      <c r="B4084" s="76"/>
    </row>
    <row r="4085" customHeight="true" spans="1:2">
      <c r="A4085" s="72"/>
      <c r="B4085" s="76"/>
    </row>
    <row r="4086" customHeight="true" spans="1:2">
      <c r="A4086" s="72"/>
      <c r="B4086" s="76"/>
    </row>
    <row r="4087" customHeight="true" spans="1:2">
      <c r="A4087" s="72"/>
      <c r="B4087" s="76"/>
    </row>
    <row r="4088" customHeight="true" spans="1:2">
      <c r="A4088" s="72"/>
      <c r="B4088" s="76"/>
    </row>
    <row r="4089" customHeight="true" spans="1:2">
      <c r="A4089" s="72"/>
      <c r="B4089" s="76"/>
    </row>
    <row r="4090" customHeight="true" spans="1:2">
      <c r="A4090" s="72"/>
      <c r="B4090" s="76"/>
    </row>
    <row r="4091" customHeight="true" spans="1:2">
      <c r="A4091" s="72"/>
      <c r="B4091" s="76"/>
    </row>
    <row r="4092" customHeight="true" spans="1:2">
      <c r="A4092" s="72"/>
      <c r="B4092" s="76"/>
    </row>
    <row r="4093" customHeight="true" spans="1:2">
      <c r="A4093" s="72"/>
      <c r="B4093" s="76"/>
    </row>
    <row r="4094" customHeight="true" spans="1:2">
      <c r="A4094" s="72"/>
      <c r="B4094" s="76"/>
    </row>
    <row r="4095" customHeight="true" spans="1:2">
      <c r="A4095" s="72"/>
      <c r="B4095" s="76"/>
    </row>
    <row r="4096" customHeight="true" spans="1:2">
      <c r="A4096" s="72"/>
      <c r="B4096" s="76"/>
    </row>
    <row r="4097" customHeight="true" spans="1:2">
      <c r="A4097" s="72"/>
      <c r="B4097" s="76"/>
    </row>
    <row r="4098" customHeight="true" spans="1:2">
      <c r="A4098" s="72"/>
      <c r="B4098" s="76"/>
    </row>
    <row r="4099" customHeight="true" spans="1:2">
      <c r="A4099" s="72"/>
      <c r="B4099" s="76"/>
    </row>
    <row r="4100" customHeight="true" spans="1:2">
      <c r="A4100" s="72"/>
      <c r="B4100" s="76"/>
    </row>
    <row r="4101" customHeight="true" spans="1:2">
      <c r="A4101" s="72"/>
      <c r="B4101" s="76"/>
    </row>
    <row r="4102" customHeight="true" spans="1:2">
      <c r="A4102" s="72"/>
      <c r="B4102" s="76"/>
    </row>
    <row r="4103" customHeight="true" spans="1:2">
      <c r="A4103" s="72"/>
      <c r="B4103" s="76"/>
    </row>
    <row r="4104" customHeight="true" spans="1:2">
      <c r="A4104" s="72"/>
      <c r="B4104" s="76"/>
    </row>
    <row r="4105" customHeight="true" spans="1:2">
      <c r="A4105" s="72"/>
      <c r="B4105" s="76"/>
    </row>
    <row r="4106" customHeight="true" spans="1:2">
      <c r="A4106" s="72"/>
      <c r="B4106" s="76"/>
    </row>
    <row r="4107" customHeight="true" spans="1:2">
      <c r="A4107" s="72"/>
      <c r="B4107" s="76"/>
    </row>
    <row r="4108" customHeight="true" spans="1:2">
      <c r="A4108" s="72"/>
      <c r="B4108" s="76"/>
    </row>
    <row r="4109" customHeight="true" spans="1:2">
      <c r="A4109" s="72"/>
      <c r="B4109" s="76"/>
    </row>
    <row r="4110" customHeight="true" spans="1:2">
      <c r="A4110" s="72"/>
      <c r="B4110" s="76"/>
    </row>
    <row r="4111" customHeight="true" spans="1:2">
      <c r="A4111" s="72"/>
      <c r="B4111" s="76"/>
    </row>
    <row r="4112" customHeight="true" spans="1:2">
      <c r="A4112" s="72"/>
      <c r="B4112" s="76"/>
    </row>
    <row r="4113" customHeight="true" spans="1:2">
      <c r="A4113" s="72"/>
      <c r="B4113" s="76"/>
    </row>
    <row r="4114" customHeight="true" spans="1:2">
      <c r="A4114" s="72"/>
      <c r="B4114" s="76"/>
    </row>
    <row r="4115" customHeight="true" spans="1:2">
      <c r="A4115" s="72"/>
      <c r="B4115" s="76"/>
    </row>
    <row r="4116" customHeight="true" spans="1:2">
      <c r="A4116" s="72"/>
      <c r="B4116" s="76"/>
    </row>
    <row r="4117" customHeight="true" spans="1:2">
      <c r="A4117" s="72"/>
      <c r="B4117" s="76"/>
    </row>
    <row r="4118" customHeight="true" spans="1:2">
      <c r="A4118" s="72"/>
      <c r="B4118" s="76"/>
    </row>
    <row r="4119" customHeight="true" spans="1:2">
      <c r="A4119" s="72"/>
      <c r="B4119" s="76"/>
    </row>
    <row r="4120" customHeight="true" spans="1:2">
      <c r="A4120" s="72"/>
      <c r="B4120" s="76"/>
    </row>
    <row r="4121" customHeight="true" spans="1:2">
      <c r="A4121" s="72"/>
      <c r="B4121" s="76"/>
    </row>
    <row r="4122" customHeight="true" spans="1:2">
      <c r="A4122" s="72"/>
      <c r="B4122" s="76"/>
    </row>
    <row r="4123" customHeight="true" spans="1:2">
      <c r="A4123" s="72"/>
      <c r="B4123" s="76"/>
    </row>
    <row r="4124" customHeight="true" spans="1:2">
      <c r="A4124" s="72"/>
      <c r="B4124" s="76"/>
    </row>
    <row r="4125" customHeight="true" spans="1:2">
      <c r="A4125" s="72"/>
      <c r="B4125" s="76"/>
    </row>
    <row r="4126" customHeight="true" spans="1:2">
      <c r="A4126" s="72"/>
      <c r="B4126" s="76"/>
    </row>
    <row r="4127" customHeight="true" spans="1:2">
      <c r="A4127" s="72"/>
      <c r="B4127" s="76"/>
    </row>
    <row r="4128" customHeight="true" spans="1:2">
      <c r="A4128" s="72"/>
      <c r="B4128" s="76"/>
    </row>
    <row r="4129" customHeight="true" spans="1:2">
      <c r="A4129" s="72"/>
      <c r="B4129" s="76"/>
    </row>
    <row r="4130" customHeight="true" spans="1:2">
      <c r="A4130" s="72"/>
      <c r="B4130" s="76"/>
    </row>
    <row r="4131" customHeight="true" spans="1:2">
      <c r="A4131" s="72"/>
      <c r="B4131" s="76"/>
    </row>
    <row r="4132" customHeight="true" spans="1:2">
      <c r="A4132" s="72"/>
      <c r="B4132" s="76"/>
    </row>
    <row r="4133" customHeight="true" spans="1:2">
      <c r="A4133" s="72"/>
      <c r="B4133" s="76"/>
    </row>
    <row r="4134" customHeight="true" spans="1:2">
      <c r="A4134" s="72"/>
      <c r="B4134" s="76"/>
    </row>
    <row r="4135" customHeight="true" spans="1:2">
      <c r="A4135" s="72"/>
      <c r="B4135" s="76"/>
    </row>
    <row r="4136" customHeight="true" spans="1:2">
      <c r="A4136" s="72"/>
      <c r="B4136" s="76"/>
    </row>
    <row r="4137" customHeight="true" spans="1:2">
      <c r="A4137" s="72"/>
      <c r="B4137" s="76"/>
    </row>
    <row r="4138" customHeight="true" spans="1:2">
      <c r="A4138" s="72"/>
      <c r="B4138" s="76"/>
    </row>
    <row r="4139" customHeight="true" spans="1:2">
      <c r="A4139" s="72"/>
      <c r="B4139" s="76"/>
    </row>
    <row r="4140" customHeight="true" spans="1:2">
      <c r="A4140" s="72"/>
      <c r="B4140" s="76"/>
    </row>
    <row r="4141" customHeight="true" spans="1:2">
      <c r="A4141" s="72"/>
      <c r="B4141" s="76"/>
    </row>
    <row r="4142" customHeight="true" spans="1:2">
      <c r="A4142" s="72"/>
      <c r="B4142" s="76"/>
    </row>
    <row r="4143" customHeight="true" spans="1:2">
      <c r="A4143" s="72"/>
      <c r="B4143" s="76"/>
    </row>
    <row r="4144" customHeight="true" spans="1:2">
      <c r="A4144" s="72"/>
      <c r="B4144" s="76"/>
    </row>
    <row r="4145" customHeight="true" spans="1:2">
      <c r="A4145" s="72"/>
      <c r="B4145" s="76"/>
    </row>
    <row r="4146" customHeight="true" spans="1:2">
      <c r="A4146" s="72"/>
      <c r="B4146" s="76"/>
    </row>
    <row r="4147" customHeight="true" spans="1:2">
      <c r="A4147" s="72"/>
      <c r="B4147" s="76"/>
    </row>
    <row r="4148" customHeight="true" spans="1:2">
      <c r="A4148" s="72"/>
      <c r="B4148" s="76"/>
    </row>
    <row r="4149" customHeight="true" spans="1:2">
      <c r="A4149" s="72"/>
      <c r="B4149" s="76"/>
    </row>
    <row r="4150" customHeight="true" spans="1:2">
      <c r="A4150" s="72"/>
      <c r="B4150" s="76"/>
    </row>
    <row r="4151" customHeight="true" spans="1:2">
      <c r="A4151" s="72"/>
      <c r="B4151" s="76"/>
    </row>
    <row r="4152" customHeight="true" spans="1:2">
      <c r="A4152" s="72"/>
      <c r="B4152" s="76"/>
    </row>
    <row r="4153" customHeight="true" spans="1:2">
      <c r="A4153" s="72"/>
      <c r="B4153" s="76"/>
    </row>
    <row r="4154" customHeight="true" spans="1:2">
      <c r="A4154" s="72"/>
      <c r="B4154" s="76"/>
    </row>
    <row r="4155" customHeight="true" spans="1:2">
      <c r="A4155" s="72"/>
      <c r="B4155" s="76"/>
    </row>
    <row r="4156" customHeight="true" spans="1:2">
      <c r="A4156" s="72"/>
      <c r="B4156" s="76"/>
    </row>
    <row r="4157" customHeight="true" spans="1:2">
      <c r="A4157" s="72"/>
      <c r="B4157" s="76"/>
    </row>
    <row r="4158" customHeight="true" spans="1:2">
      <c r="A4158" s="72"/>
      <c r="B4158" s="76"/>
    </row>
    <row r="4159" customHeight="true" spans="1:2">
      <c r="A4159" s="72"/>
      <c r="B4159" s="76"/>
    </row>
    <row r="4160" customHeight="true" spans="1:2">
      <c r="A4160" s="72"/>
      <c r="B4160" s="76"/>
    </row>
    <row r="4161" customHeight="true" spans="1:2">
      <c r="A4161" s="72"/>
      <c r="B4161" s="76"/>
    </row>
    <row r="4162" customHeight="true" spans="1:2">
      <c r="A4162" s="72"/>
      <c r="B4162" s="76"/>
    </row>
    <row r="4163" customHeight="true" spans="1:2">
      <c r="A4163" s="72"/>
      <c r="B4163" s="76"/>
    </row>
    <row r="4164" customHeight="true" spans="1:2">
      <c r="A4164" s="72"/>
      <c r="B4164" s="76"/>
    </row>
    <row r="4165" customHeight="true" spans="1:2">
      <c r="A4165" s="72"/>
      <c r="B4165" s="76"/>
    </row>
    <row r="4166" customHeight="true" spans="1:2">
      <c r="A4166" s="72"/>
      <c r="B4166" s="76"/>
    </row>
    <row r="4167" customHeight="true" spans="1:2">
      <c r="A4167" s="72"/>
      <c r="B4167" s="76"/>
    </row>
    <row r="4168" customHeight="true" spans="1:2">
      <c r="A4168" s="72"/>
      <c r="B4168" s="76"/>
    </row>
    <row r="4169" customHeight="true" spans="1:2">
      <c r="A4169" s="72"/>
      <c r="B4169" s="76"/>
    </row>
    <row r="4170" customHeight="true" spans="1:2">
      <c r="A4170" s="72"/>
      <c r="B4170" s="76"/>
    </row>
    <row r="4171" customHeight="true" spans="1:2">
      <c r="A4171" s="72"/>
      <c r="B4171" s="76"/>
    </row>
    <row r="4172" customHeight="true" spans="1:2">
      <c r="A4172" s="72"/>
      <c r="B4172" s="76"/>
    </row>
    <row r="4173" customHeight="true" spans="1:2">
      <c r="A4173" s="72"/>
      <c r="B4173" s="76"/>
    </row>
    <row r="4174" customHeight="true" spans="1:2">
      <c r="A4174" s="72"/>
      <c r="B4174" s="76"/>
    </row>
    <row r="4175" customHeight="true" spans="1:2">
      <c r="A4175" s="72"/>
      <c r="B4175" s="76"/>
    </row>
    <row r="4176" customHeight="true" spans="1:2">
      <c r="A4176" s="72"/>
      <c r="B4176" s="76"/>
    </row>
    <row r="4177" customHeight="true" spans="1:2">
      <c r="A4177" s="72"/>
      <c r="B4177" s="76"/>
    </row>
    <row r="4178" customHeight="true" spans="1:2">
      <c r="A4178" s="72"/>
      <c r="B4178" s="76"/>
    </row>
    <row r="4179" customHeight="true" spans="1:2">
      <c r="A4179" s="72"/>
      <c r="B4179" s="76"/>
    </row>
    <row r="4180" customHeight="true" spans="1:2">
      <c r="A4180" s="72"/>
      <c r="B4180" s="76"/>
    </row>
    <row r="4181" customHeight="true" spans="1:2">
      <c r="A4181" s="72"/>
      <c r="B4181" s="76"/>
    </row>
    <row r="4182" customHeight="true" spans="1:2">
      <c r="A4182" s="72"/>
      <c r="B4182" s="76"/>
    </row>
    <row r="4183" customHeight="true" spans="1:2">
      <c r="A4183" s="72"/>
      <c r="B4183" s="76"/>
    </row>
    <row r="4184" customHeight="true" spans="1:2">
      <c r="A4184" s="72"/>
      <c r="B4184" s="76"/>
    </row>
    <row r="4185" customHeight="true" spans="1:2">
      <c r="A4185" s="72"/>
      <c r="B4185" s="76"/>
    </row>
    <row r="4186" customHeight="true" spans="1:2">
      <c r="A4186" s="72"/>
      <c r="B4186" s="76"/>
    </row>
    <row r="4187" customHeight="true" spans="1:2">
      <c r="A4187" s="72"/>
      <c r="B4187" s="76"/>
    </row>
    <row r="4188" customHeight="true" spans="1:2">
      <c r="A4188" s="72"/>
      <c r="B4188" s="76"/>
    </row>
    <row r="4189" customHeight="true" spans="1:2">
      <c r="A4189" s="72"/>
      <c r="B4189" s="76"/>
    </row>
    <row r="4190" customHeight="true" spans="1:2">
      <c r="A4190" s="72"/>
      <c r="B4190" s="76"/>
    </row>
    <row r="4191" customHeight="true" spans="1:2">
      <c r="A4191" s="72"/>
      <c r="B4191" s="76"/>
    </row>
    <row r="4192" customHeight="true" spans="1:2">
      <c r="A4192" s="72"/>
      <c r="B4192" s="76"/>
    </row>
    <row r="4193" customHeight="true" spans="1:2">
      <c r="A4193" s="72"/>
      <c r="B4193" s="76"/>
    </row>
    <row r="4194" customHeight="true" spans="1:2">
      <c r="A4194" s="72"/>
      <c r="B4194" s="76"/>
    </row>
    <row r="4195" customHeight="true" spans="1:2">
      <c r="A4195" s="72"/>
      <c r="B4195" s="76"/>
    </row>
    <row r="4196" customHeight="true" spans="1:2">
      <c r="A4196" s="72"/>
      <c r="B4196" s="76"/>
    </row>
    <row r="4197" customHeight="true" spans="1:2">
      <c r="A4197" s="72"/>
      <c r="B4197" s="76"/>
    </row>
    <row r="4198" customHeight="true" spans="1:2">
      <c r="A4198" s="72"/>
      <c r="B4198" s="76"/>
    </row>
    <row r="4199" customHeight="true" spans="1:2">
      <c r="A4199" s="72"/>
      <c r="B4199" s="76"/>
    </row>
    <row r="4200" customHeight="true" spans="1:2">
      <c r="A4200" s="72"/>
      <c r="B4200" s="76"/>
    </row>
    <row r="4201" customHeight="true" spans="1:2">
      <c r="A4201" s="72"/>
      <c r="B4201" s="76"/>
    </row>
    <row r="4202" customHeight="true" spans="1:2">
      <c r="A4202" s="72"/>
      <c r="B4202" s="76"/>
    </row>
    <row r="4203" customHeight="true" spans="1:2">
      <c r="A4203" s="72"/>
      <c r="B4203" s="76"/>
    </row>
    <row r="4204" customHeight="true" spans="1:2">
      <c r="A4204" s="72"/>
      <c r="B4204" s="76"/>
    </row>
    <row r="4205" customHeight="true" spans="1:2">
      <c r="A4205" s="72"/>
      <c r="B4205" s="76"/>
    </row>
    <row r="4206" customHeight="true" spans="1:2">
      <c r="A4206" s="72"/>
      <c r="B4206" s="76"/>
    </row>
    <row r="4207" customHeight="true" spans="1:2">
      <c r="A4207" s="72"/>
      <c r="B4207" s="76"/>
    </row>
    <row r="4208" customHeight="true" spans="1:2">
      <c r="A4208" s="72"/>
      <c r="B4208" s="76"/>
    </row>
    <row r="4209" customHeight="true" spans="1:2">
      <c r="A4209" s="72"/>
      <c r="B4209" s="76"/>
    </row>
    <row r="4210" customHeight="true" spans="1:2">
      <c r="A4210" s="72"/>
      <c r="B4210" s="76"/>
    </row>
    <row r="4211" customHeight="true" spans="1:2">
      <c r="A4211" s="72"/>
      <c r="B4211" s="76"/>
    </row>
    <row r="4212" customHeight="true" spans="1:2">
      <c r="A4212" s="72"/>
      <c r="B4212" s="76"/>
    </row>
    <row r="4213" customHeight="true" spans="1:2">
      <c r="A4213" s="72"/>
      <c r="B4213" s="76"/>
    </row>
    <row r="4214" customHeight="true" spans="1:2">
      <c r="A4214" s="72"/>
      <c r="B4214" s="76"/>
    </row>
    <row r="4215" customHeight="true" spans="1:2">
      <c r="A4215" s="72"/>
      <c r="B4215" s="76"/>
    </row>
    <row r="4216" customHeight="true" spans="1:2">
      <c r="A4216" s="72"/>
      <c r="B4216" s="76"/>
    </row>
    <row r="4217" customHeight="true" spans="1:2">
      <c r="A4217" s="72"/>
      <c r="B4217" s="76"/>
    </row>
    <row r="4218" customHeight="true" spans="1:2">
      <c r="A4218" s="72"/>
      <c r="B4218" s="76"/>
    </row>
    <row r="4219" customHeight="true" spans="1:2">
      <c r="A4219" s="72"/>
      <c r="B4219" s="76"/>
    </row>
    <row r="4220" customHeight="true" spans="1:2">
      <c r="A4220" s="72"/>
      <c r="B4220" s="76"/>
    </row>
    <row r="4221" customHeight="true" spans="1:2">
      <c r="A4221" s="72"/>
      <c r="B4221" s="76"/>
    </row>
    <row r="4222" customHeight="true" spans="1:2">
      <c r="A4222" s="72"/>
      <c r="B4222" s="76"/>
    </row>
    <row r="4223" customHeight="true" spans="1:2">
      <c r="A4223" s="72"/>
      <c r="B4223" s="76"/>
    </row>
    <row r="4224" customHeight="true" spans="1:2">
      <c r="A4224" s="72"/>
      <c r="B4224" s="76"/>
    </row>
    <row r="4225" customHeight="true" spans="1:2">
      <c r="A4225" s="72"/>
      <c r="B4225" s="76"/>
    </row>
    <row r="4226" customHeight="true" spans="1:2">
      <c r="A4226" s="72"/>
      <c r="B4226" s="76"/>
    </row>
    <row r="4227" customHeight="true" spans="1:2">
      <c r="A4227" s="72"/>
      <c r="B4227" s="76"/>
    </row>
    <row r="4228" customHeight="true" spans="1:2">
      <c r="A4228" s="72"/>
      <c r="B4228" s="76"/>
    </row>
    <row r="4229" customHeight="true" spans="1:2">
      <c r="A4229" s="72"/>
      <c r="B4229" s="76"/>
    </row>
    <row r="4230" customHeight="true" spans="1:2">
      <c r="A4230" s="72"/>
      <c r="B4230" s="76"/>
    </row>
    <row r="4231" customHeight="true" spans="1:2">
      <c r="A4231" s="72"/>
      <c r="B4231" s="76"/>
    </row>
    <row r="4232" customHeight="true" spans="1:2">
      <c r="A4232" s="72"/>
      <c r="B4232" s="76"/>
    </row>
    <row r="4233" customHeight="true" spans="1:2">
      <c r="A4233" s="72"/>
      <c r="B4233" s="76"/>
    </row>
    <row r="4234" customHeight="true" spans="1:2">
      <c r="A4234" s="72"/>
      <c r="B4234" s="76"/>
    </row>
    <row r="4235" customHeight="true" spans="1:2">
      <c r="A4235" s="72"/>
      <c r="B4235" s="76"/>
    </row>
    <row r="4236" customHeight="true" spans="1:2">
      <c r="A4236" s="72"/>
      <c r="B4236" s="76"/>
    </row>
    <row r="4237" customHeight="true" spans="1:2">
      <c r="A4237" s="72"/>
      <c r="B4237" s="76"/>
    </row>
    <row r="4238" customHeight="true" spans="1:2">
      <c r="A4238" s="72"/>
      <c r="B4238" s="76"/>
    </row>
    <row r="4239" customHeight="true" spans="1:2">
      <c r="A4239" s="72"/>
      <c r="B4239" s="76"/>
    </row>
    <row r="4240" customHeight="true" spans="1:2">
      <c r="A4240" s="72"/>
      <c r="B4240" s="76"/>
    </row>
    <row r="4241" customHeight="true" spans="1:2">
      <c r="A4241" s="72"/>
      <c r="B4241" s="76"/>
    </row>
    <row r="4242" customHeight="true" spans="1:2">
      <c r="A4242" s="72"/>
      <c r="B4242" s="76"/>
    </row>
    <row r="4243" customHeight="true" spans="1:2">
      <c r="A4243" s="72"/>
      <c r="B4243" s="76"/>
    </row>
    <row r="4244" customHeight="true" spans="1:2">
      <c r="A4244" s="72"/>
      <c r="B4244" s="76"/>
    </row>
    <row r="4245" customHeight="true" spans="1:2">
      <c r="A4245" s="72"/>
      <c r="B4245" s="76"/>
    </row>
    <row r="4246" customHeight="true" spans="1:2">
      <c r="A4246" s="72"/>
      <c r="B4246" s="76"/>
    </row>
    <row r="4247" customHeight="true" spans="1:2">
      <c r="A4247" s="72"/>
      <c r="B4247" s="76"/>
    </row>
    <row r="4248" customHeight="true" spans="1:2">
      <c r="A4248" s="72"/>
      <c r="B4248" s="76"/>
    </row>
    <row r="4249" customHeight="true" spans="1:2">
      <c r="A4249" s="72"/>
      <c r="B4249" s="76"/>
    </row>
    <row r="4250" customHeight="true" spans="1:2">
      <c r="A4250" s="72"/>
      <c r="B4250" s="76"/>
    </row>
    <row r="4251" customHeight="true" spans="1:2">
      <c r="A4251" s="72"/>
      <c r="B4251" s="76"/>
    </row>
    <row r="4252" customHeight="true" spans="1:2">
      <c r="A4252" s="72"/>
      <c r="B4252" s="76"/>
    </row>
    <row r="4253" customHeight="true" spans="1:2">
      <c r="A4253" s="72"/>
      <c r="B4253" s="76"/>
    </row>
    <row r="4254" customHeight="true" spans="1:2">
      <c r="A4254" s="72"/>
      <c r="B4254" s="76"/>
    </row>
    <row r="4255" customHeight="true" spans="1:2">
      <c r="A4255" s="72"/>
      <c r="B4255" s="76"/>
    </row>
    <row r="4256" customHeight="true" spans="1:2">
      <c r="A4256" s="72"/>
      <c r="B4256" s="76"/>
    </row>
    <row r="4257" customHeight="true" spans="1:2">
      <c r="A4257" s="72"/>
      <c r="B4257" s="76"/>
    </row>
    <row r="4258" customHeight="true" spans="1:2">
      <c r="A4258" s="72"/>
      <c r="B4258" s="76"/>
    </row>
    <row r="4259" customHeight="true" spans="1:2">
      <c r="A4259" s="72"/>
      <c r="B4259" s="76"/>
    </row>
    <row r="4260" customHeight="true" spans="1:2">
      <c r="A4260" s="72"/>
      <c r="B4260" s="76"/>
    </row>
    <row r="4261" customHeight="true" spans="1:2">
      <c r="A4261" s="72"/>
      <c r="B4261" s="76"/>
    </row>
    <row r="4262" customHeight="true" spans="1:2">
      <c r="A4262" s="72"/>
      <c r="B4262" s="76"/>
    </row>
    <row r="4263" customHeight="true" spans="1:2">
      <c r="A4263" s="72"/>
      <c r="B4263" s="76"/>
    </row>
    <row r="4264" customHeight="true" spans="1:2">
      <c r="A4264" s="72"/>
      <c r="B4264" s="76"/>
    </row>
    <row r="4265" customHeight="true" spans="1:2">
      <c r="A4265" s="72"/>
      <c r="B4265" s="76"/>
    </row>
    <row r="4266" customHeight="true" spans="1:2">
      <c r="A4266" s="72"/>
      <c r="B4266" s="76"/>
    </row>
    <row r="4267" customHeight="true" spans="1:2">
      <c r="A4267" s="72"/>
      <c r="B4267" s="76"/>
    </row>
    <row r="4268" customHeight="true" spans="1:2">
      <c r="A4268" s="72"/>
      <c r="B4268" s="76"/>
    </row>
    <row r="4269" customHeight="true" spans="1:2">
      <c r="A4269" s="72"/>
      <c r="B4269" s="76"/>
    </row>
    <row r="4270" customHeight="true" spans="1:2">
      <c r="A4270" s="72"/>
      <c r="B4270" s="76"/>
    </row>
    <row r="4271" customHeight="true" spans="1:2">
      <c r="A4271" s="72"/>
      <c r="B4271" s="76"/>
    </row>
    <row r="4272" customHeight="true" spans="1:2">
      <c r="A4272" s="72"/>
      <c r="B4272" s="76"/>
    </row>
    <row r="4273" customHeight="true" spans="1:2">
      <c r="A4273" s="72"/>
      <c r="B4273" s="76"/>
    </row>
    <row r="4274" customHeight="true" spans="1:2">
      <c r="A4274" s="72"/>
      <c r="B4274" s="76"/>
    </row>
    <row r="4275" customHeight="true" spans="1:2">
      <c r="A4275" s="72"/>
      <c r="B4275" s="76"/>
    </row>
    <row r="4276" customHeight="true" spans="1:2">
      <c r="A4276" s="72"/>
      <c r="B4276" s="76"/>
    </row>
    <row r="4277" customHeight="true" spans="1:2">
      <c r="A4277" s="72"/>
      <c r="B4277" s="76"/>
    </row>
    <row r="4278" customHeight="true" spans="1:2">
      <c r="A4278" s="72"/>
      <c r="B4278" s="76"/>
    </row>
    <row r="4279" customHeight="true" spans="1:2">
      <c r="A4279" s="72"/>
      <c r="B4279" s="76"/>
    </row>
    <row r="4280" customHeight="true" spans="1:2">
      <c r="A4280" s="72"/>
      <c r="B4280" s="76"/>
    </row>
    <row r="4281" customHeight="true" spans="1:2">
      <c r="A4281" s="72"/>
      <c r="B4281" s="76"/>
    </row>
    <row r="4282" customHeight="true" spans="1:2">
      <c r="A4282" s="72"/>
      <c r="B4282" s="76"/>
    </row>
    <row r="4283" customHeight="true" spans="1:2">
      <c r="A4283" s="72"/>
      <c r="B4283" s="76"/>
    </row>
    <row r="4284" customHeight="true" spans="1:2">
      <c r="A4284" s="72"/>
      <c r="B4284" s="76"/>
    </row>
    <row r="4285" customHeight="true" spans="1:2">
      <c r="A4285" s="72"/>
      <c r="B4285" s="76"/>
    </row>
    <row r="4286" customHeight="true" spans="1:2">
      <c r="A4286" s="72"/>
      <c r="B4286" s="76"/>
    </row>
    <row r="4287" customHeight="true" spans="1:2">
      <c r="A4287" s="72"/>
      <c r="B4287" s="76"/>
    </row>
    <row r="4288" customHeight="true" spans="1:2">
      <c r="A4288" s="72"/>
      <c r="B4288" s="76"/>
    </row>
    <row r="4289" customHeight="true" spans="1:2">
      <c r="A4289" s="72"/>
      <c r="B4289" s="76"/>
    </row>
    <row r="4290" customHeight="true" spans="1:2">
      <c r="A4290" s="72"/>
      <c r="B4290" s="76"/>
    </row>
    <row r="4291" customHeight="true" spans="1:2">
      <c r="A4291" s="72"/>
      <c r="B4291" s="76"/>
    </row>
    <row r="4292" customHeight="true" spans="1:2">
      <c r="A4292" s="72"/>
      <c r="B4292" s="76"/>
    </row>
    <row r="4293" customHeight="true" spans="1:2">
      <c r="A4293" s="72"/>
      <c r="B4293" s="76"/>
    </row>
    <row r="4294" customHeight="true" spans="1:2">
      <c r="A4294" s="72"/>
      <c r="B4294" s="76"/>
    </row>
    <row r="4295" customHeight="true" spans="1:2">
      <c r="A4295" s="72"/>
      <c r="B4295" s="76"/>
    </row>
    <row r="4296" customHeight="true" spans="1:2">
      <c r="A4296" s="72"/>
      <c r="B4296" s="76"/>
    </row>
    <row r="4297" customHeight="true" spans="1:2">
      <c r="A4297" s="72"/>
      <c r="B4297" s="76"/>
    </row>
    <row r="4298" customHeight="true" spans="1:2">
      <c r="A4298" s="72"/>
      <c r="B4298" s="76"/>
    </row>
    <row r="4299" customHeight="true" spans="1:2">
      <c r="A4299" s="72"/>
      <c r="B4299" s="76"/>
    </row>
    <row r="4300" customHeight="true" spans="1:2">
      <c r="A4300" s="72"/>
      <c r="B4300" s="76"/>
    </row>
    <row r="4301" customHeight="true" spans="1:2">
      <c r="A4301" s="72"/>
      <c r="B4301" s="76"/>
    </row>
    <row r="4302" customHeight="true" spans="1:2">
      <c r="A4302" s="72"/>
      <c r="B4302" s="76"/>
    </row>
    <row r="4303" customHeight="true" spans="1:2">
      <c r="A4303" s="72"/>
      <c r="B4303" s="76"/>
    </row>
    <row r="4304" customHeight="true" spans="1:2">
      <c r="A4304" s="72"/>
      <c r="B4304" s="76"/>
    </row>
    <row r="4305" customHeight="true" spans="1:2">
      <c r="A4305" s="72"/>
      <c r="B4305" s="76"/>
    </row>
    <row r="4306" customHeight="true" spans="1:2">
      <c r="A4306" s="72"/>
      <c r="B4306" s="76"/>
    </row>
    <row r="4307" customHeight="true" spans="1:2">
      <c r="A4307" s="72"/>
      <c r="B4307" s="76"/>
    </row>
    <row r="4308" customHeight="true" spans="1:2">
      <c r="A4308" s="72"/>
      <c r="B4308" s="76"/>
    </row>
    <row r="4309" customHeight="true" spans="1:2">
      <c r="A4309" s="72"/>
      <c r="B4309" s="76"/>
    </row>
    <row r="4310" customHeight="true" spans="1:2">
      <c r="A4310" s="72"/>
      <c r="B4310" s="76"/>
    </row>
    <row r="4311" customHeight="true" spans="1:2">
      <c r="A4311" s="72"/>
      <c r="B4311" s="76"/>
    </row>
    <row r="4312" customHeight="true" spans="1:2">
      <c r="A4312" s="72"/>
      <c r="B4312" s="76"/>
    </row>
    <row r="4313" customHeight="true" spans="1:2">
      <c r="A4313" s="72"/>
      <c r="B4313" s="76"/>
    </row>
    <row r="4314" customHeight="true" spans="1:2">
      <c r="A4314" s="72"/>
      <c r="B4314" s="76"/>
    </row>
    <row r="4315" customHeight="true" spans="1:2">
      <c r="A4315" s="72"/>
      <c r="B4315" s="76"/>
    </row>
    <row r="4316" customHeight="true" spans="1:2">
      <c r="A4316" s="72"/>
      <c r="B4316" s="76"/>
    </row>
    <row r="4317" customHeight="true" spans="1:2">
      <c r="A4317" s="72"/>
      <c r="B4317" s="76"/>
    </row>
    <row r="4318" customHeight="true" spans="1:2">
      <c r="A4318" s="72"/>
      <c r="B4318" s="76"/>
    </row>
    <row r="4319" customHeight="true" spans="1:2">
      <c r="A4319" s="72"/>
      <c r="B4319" s="76"/>
    </row>
    <row r="4320" customHeight="true" spans="1:2">
      <c r="A4320" s="72"/>
      <c r="B4320" s="76"/>
    </row>
    <row r="4321" customHeight="true" spans="1:2">
      <c r="A4321" s="72"/>
      <c r="B4321" s="76"/>
    </row>
    <row r="4322" customHeight="true" spans="1:2">
      <c r="A4322" s="72"/>
      <c r="B4322" s="76"/>
    </row>
    <row r="4323" customHeight="true" spans="1:2">
      <c r="A4323" s="72"/>
      <c r="B4323" s="76"/>
    </row>
    <row r="4324" customHeight="true" spans="1:2">
      <c r="A4324" s="72"/>
      <c r="B4324" s="76"/>
    </row>
    <row r="4325" customHeight="true" spans="1:2">
      <c r="A4325" s="72"/>
      <c r="B4325" s="76"/>
    </row>
    <row r="4326" customHeight="true" spans="1:2">
      <c r="A4326" s="72"/>
      <c r="B4326" s="76"/>
    </row>
    <row r="4327" customHeight="true" spans="1:2">
      <c r="A4327" s="72"/>
      <c r="B4327" s="76"/>
    </row>
    <row r="4328" customHeight="true" spans="1:2">
      <c r="A4328" s="72"/>
      <c r="B4328" s="76"/>
    </row>
    <row r="4329" customHeight="true" spans="1:2">
      <c r="A4329" s="72"/>
      <c r="B4329" s="76"/>
    </row>
    <row r="4330" customHeight="true" spans="1:2">
      <c r="A4330" s="72"/>
      <c r="B4330" s="76"/>
    </row>
    <row r="4331" customHeight="true" spans="1:2">
      <c r="A4331" s="72"/>
      <c r="B4331" s="76"/>
    </row>
    <row r="4332" customHeight="true" spans="1:2">
      <c r="A4332" s="72"/>
      <c r="B4332" s="76"/>
    </row>
    <row r="4333" customHeight="true" spans="1:2">
      <c r="A4333" s="72"/>
      <c r="B4333" s="76"/>
    </row>
    <row r="4334" customHeight="true" spans="1:2">
      <c r="A4334" s="72"/>
      <c r="B4334" s="76"/>
    </row>
    <row r="4335" customHeight="true" spans="1:2">
      <c r="A4335" s="72"/>
      <c r="B4335" s="76"/>
    </row>
    <row r="4336" customHeight="true" spans="1:2">
      <c r="A4336" s="72"/>
      <c r="B4336" s="76"/>
    </row>
    <row r="4337" customHeight="true" spans="1:2">
      <c r="A4337" s="72"/>
      <c r="B4337" s="76"/>
    </row>
    <row r="4338" customHeight="true" spans="1:2">
      <c r="A4338" s="72"/>
      <c r="B4338" s="76"/>
    </row>
    <row r="4339" customHeight="true" spans="1:2">
      <c r="A4339" s="72"/>
      <c r="B4339" s="76"/>
    </row>
    <row r="4340" customHeight="true" spans="1:2">
      <c r="A4340" s="72"/>
      <c r="B4340" s="76"/>
    </row>
    <row r="4341" customHeight="true" spans="1:2">
      <c r="A4341" s="72"/>
      <c r="B4341" s="76"/>
    </row>
    <row r="4342" customHeight="true" spans="1:2">
      <c r="A4342" s="72"/>
      <c r="B4342" s="76"/>
    </row>
    <row r="4343" customHeight="true" spans="1:2">
      <c r="A4343" s="72"/>
      <c r="B4343" s="76"/>
    </row>
    <row r="4344" customHeight="true" spans="1:2">
      <c r="A4344" s="72"/>
      <c r="B4344" s="76"/>
    </row>
    <row r="4345" customHeight="true" spans="1:2">
      <c r="A4345" s="72"/>
      <c r="B4345" s="76"/>
    </row>
    <row r="4346" customHeight="true" spans="1:2">
      <c r="A4346" s="72"/>
      <c r="B4346" s="76"/>
    </row>
    <row r="4347" customHeight="true" spans="1:2">
      <c r="A4347" s="72"/>
      <c r="B4347" s="76"/>
    </row>
    <row r="4348" customHeight="true" spans="1:2">
      <c r="A4348" s="72"/>
      <c r="B4348" s="76"/>
    </row>
    <row r="4349" customHeight="true" spans="1:2">
      <c r="A4349" s="72"/>
      <c r="B4349" s="76"/>
    </row>
    <row r="4350" customHeight="true" spans="1:2">
      <c r="A4350" s="72"/>
      <c r="B4350" s="76"/>
    </row>
    <row r="4351" customHeight="true" spans="1:2">
      <c r="A4351" s="72"/>
      <c r="B4351" s="76"/>
    </row>
    <row r="4352" customHeight="true" spans="1:2">
      <c r="A4352" s="72"/>
      <c r="B4352" s="76"/>
    </row>
    <row r="4353" customHeight="true" spans="1:2">
      <c r="A4353" s="72"/>
      <c r="B4353" s="76"/>
    </row>
    <row r="4354" customHeight="true" spans="1:2">
      <c r="A4354" s="72"/>
      <c r="B4354" s="76"/>
    </row>
    <row r="4355" customHeight="true" spans="1:2">
      <c r="A4355" s="72"/>
      <c r="B4355" s="76"/>
    </row>
    <row r="4356" customHeight="true" spans="1:2">
      <c r="A4356" s="72"/>
      <c r="B4356" s="76"/>
    </row>
    <row r="4357" customHeight="true" spans="1:2">
      <c r="A4357" s="72"/>
      <c r="B4357" s="76"/>
    </row>
    <row r="4358" customHeight="true" spans="1:2">
      <c r="A4358" s="72"/>
      <c r="B4358" s="76"/>
    </row>
    <row r="4359" customHeight="true" spans="1:2">
      <c r="A4359" s="72"/>
      <c r="B4359" s="76"/>
    </row>
    <row r="4360" customHeight="true" spans="1:2">
      <c r="A4360" s="72"/>
      <c r="B4360" s="76"/>
    </row>
    <row r="4361" customHeight="true" spans="1:2">
      <c r="A4361" s="72"/>
      <c r="B4361" s="76"/>
    </row>
    <row r="4362" customHeight="true" spans="1:2">
      <c r="A4362" s="72"/>
      <c r="B4362" s="76"/>
    </row>
    <row r="4363" customHeight="true" spans="1:2">
      <c r="A4363" s="72"/>
      <c r="B4363" s="76"/>
    </row>
    <row r="4364" customHeight="true" spans="1:2">
      <c r="A4364" s="72"/>
      <c r="B4364" s="76"/>
    </row>
    <row r="4365" customHeight="true" spans="1:2">
      <c r="A4365" s="72"/>
      <c r="B4365" s="76"/>
    </row>
    <row r="4366" customHeight="true" spans="1:2">
      <c r="A4366" s="72"/>
      <c r="B4366" s="76"/>
    </row>
    <row r="4367" customHeight="true" spans="1:2">
      <c r="A4367" s="72"/>
      <c r="B4367" s="76"/>
    </row>
    <row r="4368" customHeight="true" spans="1:2">
      <c r="A4368" s="72"/>
      <c r="B4368" s="76"/>
    </row>
    <row r="4369" customHeight="true" spans="1:2">
      <c r="A4369" s="72"/>
      <c r="B4369" s="76"/>
    </row>
    <row r="4370" customHeight="true" spans="1:2">
      <c r="A4370" s="72"/>
      <c r="B4370" s="76"/>
    </row>
    <row r="4371" customHeight="true" spans="1:2">
      <c r="A4371" s="72"/>
      <c r="B4371" s="76"/>
    </row>
    <row r="4372" customHeight="true" spans="1:2">
      <c r="A4372" s="72"/>
      <c r="B4372" s="76"/>
    </row>
    <row r="4373" customHeight="true" spans="1:2">
      <c r="A4373" s="72"/>
      <c r="B4373" s="76"/>
    </row>
    <row r="4374" customHeight="true" spans="1:2">
      <c r="A4374" s="72"/>
      <c r="B4374" s="76"/>
    </row>
    <row r="4375" customHeight="true" spans="1:2">
      <c r="A4375" s="72"/>
      <c r="B4375" s="76"/>
    </row>
    <row r="4376" customHeight="true" spans="1:2">
      <c r="A4376" s="72"/>
      <c r="B4376" s="76"/>
    </row>
    <row r="4377" customHeight="true" spans="1:2">
      <c r="A4377" s="72"/>
      <c r="B4377" s="76"/>
    </row>
    <row r="4378" customHeight="true" spans="1:2">
      <c r="A4378" s="72"/>
      <c r="B4378" s="76"/>
    </row>
    <row r="4379" customHeight="true" spans="1:2">
      <c r="A4379" s="72"/>
      <c r="B4379" s="76"/>
    </row>
    <row r="4380" customHeight="true" spans="1:2">
      <c r="A4380" s="72"/>
      <c r="B4380" s="76"/>
    </row>
    <row r="4381" customHeight="true" spans="1:2">
      <c r="A4381" s="72"/>
      <c r="B4381" s="76"/>
    </row>
    <row r="4382" customHeight="true" spans="1:2">
      <c r="A4382" s="72"/>
      <c r="B4382" s="76"/>
    </row>
    <row r="4383" customHeight="true" spans="1:2">
      <c r="A4383" s="72"/>
      <c r="B4383" s="76"/>
    </row>
    <row r="4384" customHeight="true" spans="1:2">
      <c r="A4384" s="72"/>
      <c r="B4384" s="76"/>
    </row>
    <row r="4385" customHeight="true" spans="1:2">
      <c r="A4385" s="72"/>
      <c r="B4385" s="76"/>
    </row>
    <row r="4386" customHeight="true" spans="1:2">
      <c r="A4386" s="72"/>
      <c r="B4386" s="76"/>
    </row>
    <row r="4387" customHeight="true" spans="1:2">
      <c r="A4387" s="72"/>
      <c r="B4387" s="76"/>
    </row>
    <row r="4388" customHeight="true" spans="1:2">
      <c r="A4388" s="72"/>
      <c r="B4388" s="76"/>
    </row>
    <row r="4389" customHeight="true" spans="1:2">
      <c r="A4389" s="72"/>
      <c r="B4389" s="76"/>
    </row>
    <row r="4390" customHeight="true" spans="1:2">
      <c r="A4390" s="72"/>
      <c r="B4390" s="76"/>
    </row>
    <row r="4391" customHeight="true" spans="1:2">
      <c r="A4391" s="72"/>
      <c r="B4391" s="76"/>
    </row>
    <row r="4392" customHeight="true" spans="1:2">
      <c r="A4392" s="72"/>
      <c r="B4392" s="76"/>
    </row>
    <row r="4393" customHeight="true" spans="1:2">
      <c r="A4393" s="72"/>
      <c r="B4393" s="76"/>
    </row>
    <row r="4394" customHeight="true" spans="1:2">
      <c r="A4394" s="72"/>
      <c r="B4394" s="76"/>
    </row>
    <row r="4395" customHeight="true" spans="1:2">
      <c r="A4395" s="72"/>
      <c r="B4395" s="76"/>
    </row>
    <row r="4396" customHeight="true" spans="1:2">
      <c r="A4396" s="72"/>
      <c r="B4396" s="76"/>
    </row>
    <row r="4397" customHeight="true" spans="1:2">
      <c r="A4397" s="72"/>
      <c r="B4397" s="76"/>
    </row>
    <row r="4398" customHeight="true" spans="1:2">
      <c r="A4398" s="72"/>
      <c r="B4398" s="76"/>
    </row>
    <row r="4399" customHeight="true" spans="1:2">
      <c r="A4399" s="72"/>
      <c r="B4399" s="76"/>
    </row>
    <row r="4400" customHeight="true" spans="1:2">
      <c r="A4400" s="72"/>
      <c r="B4400" s="76"/>
    </row>
    <row r="4401" customHeight="true" spans="1:2">
      <c r="A4401" s="72"/>
      <c r="B4401" s="76"/>
    </row>
    <row r="4402" customHeight="true" spans="1:2">
      <c r="A4402" s="72"/>
      <c r="B4402" s="76"/>
    </row>
    <row r="4403" customHeight="true" spans="1:2">
      <c r="A4403" s="72"/>
      <c r="B4403" s="76"/>
    </row>
    <row r="4404" customHeight="true" spans="1:2">
      <c r="A4404" s="72"/>
      <c r="B4404" s="76"/>
    </row>
    <row r="4405" customHeight="true" spans="1:2">
      <c r="A4405" s="72"/>
      <c r="B4405" s="76"/>
    </row>
    <row r="4406" customHeight="true" spans="1:2">
      <c r="A4406" s="72"/>
      <c r="B4406" s="76"/>
    </row>
    <row r="4407" customHeight="true" spans="1:2">
      <c r="A4407" s="72"/>
      <c r="B4407" s="76"/>
    </row>
    <row r="4408" customHeight="true" spans="1:2">
      <c r="A4408" s="72"/>
      <c r="B4408" s="76"/>
    </row>
    <row r="4409" customHeight="true" spans="1:2">
      <c r="A4409" s="72"/>
      <c r="B4409" s="76"/>
    </row>
    <row r="4410" customHeight="true" spans="1:2">
      <c r="A4410" s="72"/>
      <c r="B4410" s="76"/>
    </row>
    <row r="4411" customHeight="true" spans="1:2">
      <c r="A4411" s="72"/>
      <c r="B4411" s="76"/>
    </row>
    <row r="4412" customHeight="true" spans="1:2">
      <c r="A4412" s="72"/>
      <c r="B4412" s="76"/>
    </row>
    <row r="4413" customHeight="true" spans="1:2">
      <c r="A4413" s="72"/>
      <c r="B4413" s="76"/>
    </row>
    <row r="4414" customHeight="true" spans="1:2">
      <c r="A4414" s="72"/>
      <c r="B4414" s="76"/>
    </row>
    <row r="4415" customHeight="true" spans="1:2">
      <c r="A4415" s="72"/>
      <c r="B4415" s="76"/>
    </row>
    <row r="4416" customHeight="true" spans="1:2">
      <c r="A4416" s="72"/>
      <c r="B4416" s="76"/>
    </row>
    <row r="4417" customHeight="true" spans="1:2">
      <c r="A4417" s="72"/>
      <c r="B4417" s="76"/>
    </row>
    <row r="4418" customHeight="true" spans="1:2">
      <c r="A4418" s="72"/>
      <c r="B4418" s="76"/>
    </row>
    <row r="4419" customHeight="true" spans="1:2">
      <c r="A4419" s="72"/>
      <c r="B4419" s="76"/>
    </row>
    <row r="4420" customHeight="true" spans="1:2">
      <c r="A4420" s="72"/>
      <c r="B4420" s="76"/>
    </row>
    <row r="4421" customHeight="true" spans="1:2">
      <c r="A4421" s="72"/>
      <c r="B4421" s="76"/>
    </row>
    <row r="4422" customHeight="true" spans="1:2">
      <c r="A4422" s="72"/>
      <c r="B4422" s="76"/>
    </row>
    <row r="4423" customHeight="true" spans="1:2">
      <c r="A4423" s="72"/>
      <c r="B4423" s="76"/>
    </row>
    <row r="4424" customHeight="true" spans="1:2">
      <c r="A4424" s="72"/>
      <c r="B4424" s="76"/>
    </row>
    <row r="4425" customHeight="true" spans="1:2">
      <c r="A4425" s="72"/>
      <c r="B4425" s="76"/>
    </row>
    <row r="4426" customHeight="true" spans="1:2">
      <c r="A4426" s="72"/>
      <c r="B4426" s="76"/>
    </row>
    <row r="4427" customHeight="true" spans="1:2">
      <c r="A4427" s="72"/>
      <c r="B4427" s="76"/>
    </row>
    <row r="4428" customHeight="true" spans="1:2">
      <c r="A4428" s="72"/>
      <c r="B4428" s="76"/>
    </row>
    <row r="4429" customHeight="true" spans="1:2">
      <c r="A4429" s="72"/>
      <c r="B4429" s="76"/>
    </row>
    <row r="4430" customHeight="true" spans="1:2">
      <c r="A4430" s="72"/>
      <c r="B4430" s="76"/>
    </row>
    <row r="4431" customHeight="true" spans="1:2">
      <c r="A4431" s="72"/>
      <c r="B4431" s="76"/>
    </row>
    <row r="4432" customHeight="true" spans="1:2">
      <c r="A4432" s="72"/>
      <c r="B4432" s="76"/>
    </row>
    <row r="4433" customHeight="true" spans="1:2">
      <c r="A4433" s="72"/>
      <c r="B4433" s="76"/>
    </row>
    <row r="4434" customHeight="true" spans="1:2">
      <c r="A4434" s="72"/>
      <c r="B4434" s="76"/>
    </row>
    <row r="4435" customHeight="true" spans="1:2">
      <c r="A4435" s="72"/>
      <c r="B4435" s="76"/>
    </row>
    <row r="4436" customHeight="true" spans="1:2">
      <c r="A4436" s="72"/>
      <c r="B4436" s="76"/>
    </row>
    <row r="4437" customHeight="true" spans="1:2">
      <c r="A4437" s="72"/>
      <c r="B4437" s="76"/>
    </row>
    <row r="4438" customHeight="true" spans="1:2">
      <c r="A4438" s="72"/>
      <c r="B4438" s="76"/>
    </row>
    <row r="4439" customHeight="true" spans="1:2">
      <c r="A4439" s="72"/>
      <c r="B4439" s="76"/>
    </row>
    <row r="4440" customHeight="true" spans="1:2">
      <c r="A4440" s="72"/>
      <c r="B4440" s="76"/>
    </row>
    <row r="4441" customHeight="true" spans="1:2">
      <c r="A4441" s="72"/>
      <c r="B4441" s="76"/>
    </row>
    <row r="4442" customHeight="true" spans="1:2">
      <c r="A4442" s="72"/>
      <c r="B4442" s="76"/>
    </row>
    <row r="4443" customHeight="true" spans="1:2">
      <c r="A4443" s="72"/>
      <c r="B4443" s="76"/>
    </row>
    <row r="4444" customHeight="true" spans="1:2">
      <c r="A4444" s="72"/>
      <c r="B4444" s="76"/>
    </row>
    <row r="4445" customHeight="true" spans="1:2">
      <c r="A4445" s="72"/>
      <c r="B4445" s="76"/>
    </row>
    <row r="4446" customHeight="true" spans="1:2">
      <c r="A4446" s="72"/>
      <c r="B4446" s="76"/>
    </row>
    <row r="4447" customHeight="true" spans="1:2">
      <c r="A4447" s="72"/>
      <c r="B4447" s="76"/>
    </row>
    <row r="4448" customHeight="true" spans="1:2">
      <c r="A4448" s="72"/>
      <c r="B4448" s="76"/>
    </row>
    <row r="4449" customHeight="true" spans="1:2">
      <c r="A4449" s="72"/>
      <c r="B4449" s="76"/>
    </row>
    <row r="4450" customHeight="true" spans="1:2">
      <c r="A4450" s="72"/>
      <c r="B4450" s="76"/>
    </row>
    <row r="4451" customHeight="true" spans="1:2">
      <c r="A4451" s="72"/>
      <c r="B4451" s="76"/>
    </row>
    <row r="4452" customHeight="true" spans="1:2">
      <c r="A4452" s="72"/>
      <c r="B4452" s="76"/>
    </row>
    <row r="4453" customHeight="true" spans="1:2">
      <c r="A4453" s="72"/>
      <c r="B4453" s="76"/>
    </row>
    <row r="4454" customHeight="true" spans="1:2">
      <c r="A4454" s="72"/>
      <c r="B4454" s="76"/>
    </row>
    <row r="4455" customHeight="true" spans="1:2">
      <c r="A4455" s="72"/>
      <c r="B4455" s="76"/>
    </row>
    <row r="4456" customHeight="true" spans="1:2">
      <c r="A4456" s="72"/>
      <c r="B4456" s="76"/>
    </row>
    <row r="4457" customHeight="true" spans="1:2">
      <c r="A4457" s="72"/>
      <c r="B4457" s="76"/>
    </row>
    <row r="4458" customHeight="true" spans="1:2">
      <c r="A4458" s="72"/>
      <c r="B4458" s="76"/>
    </row>
    <row r="4459" customHeight="true" spans="1:2">
      <c r="A4459" s="72"/>
      <c r="B4459" s="76"/>
    </row>
    <row r="4460" customHeight="true" spans="1:2">
      <c r="A4460" s="72"/>
      <c r="B4460" s="76"/>
    </row>
    <row r="4461" customHeight="true" spans="1:2">
      <c r="A4461" s="72"/>
      <c r="B4461" s="76"/>
    </row>
    <row r="4462" customHeight="true" spans="1:2">
      <c r="A4462" s="72"/>
      <c r="B4462" s="76"/>
    </row>
    <row r="4463" customHeight="true" spans="1:2">
      <c r="A4463" s="72"/>
      <c r="B4463" s="76"/>
    </row>
    <row r="4464" customHeight="true" spans="1:2">
      <c r="A4464" s="72"/>
      <c r="B4464" s="76"/>
    </row>
    <row r="4465" customHeight="true" spans="1:2">
      <c r="A4465" s="72"/>
      <c r="B4465" s="76"/>
    </row>
    <row r="4466" customHeight="true" spans="1:2">
      <c r="A4466" s="72"/>
      <c r="B4466" s="76"/>
    </row>
    <row r="4467" customHeight="true" spans="1:2">
      <c r="A4467" s="72"/>
      <c r="B4467" s="76"/>
    </row>
    <row r="4468" customHeight="true" spans="1:2">
      <c r="A4468" s="72"/>
      <c r="B4468" s="76"/>
    </row>
    <row r="4469" customHeight="true" spans="1:2">
      <c r="A4469" s="72"/>
      <c r="B4469" s="76"/>
    </row>
    <row r="4470" customHeight="true" spans="1:2">
      <c r="A4470" s="72"/>
      <c r="B4470" s="76"/>
    </row>
    <row r="4471" customHeight="true" spans="1:2">
      <c r="A4471" s="72"/>
      <c r="B4471" s="76"/>
    </row>
    <row r="4472" customHeight="true" spans="1:2">
      <c r="A4472" s="72"/>
      <c r="B4472" s="76"/>
    </row>
    <row r="4473" customHeight="true" spans="1:2">
      <c r="A4473" s="72"/>
      <c r="B4473" s="76"/>
    </row>
    <row r="4474" customHeight="true" spans="1:2">
      <c r="A4474" s="72"/>
      <c r="B4474" s="76"/>
    </row>
    <row r="4475" customHeight="true" spans="1:2">
      <c r="A4475" s="72"/>
      <c r="B4475" s="76"/>
    </row>
    <row r="4476" customHeight="true" spans="1:2">
      <c r="A4476" s="72"/>
      <c r="B4476" s="76"/>
    </row>
    <row r="4477" customHeight="true" spans="1:2">
      <c r="A4477" s="72"/>
      <c r="B4477" s="76"/>
    </row>
    <row r="4478" customHeight="true" spans="1:2">
      <c r="A4478" s="72"/>
      <c r="B4478" s="76"/>
    </row>
    <row r="4479" customHeight="true" spans="1:2">
      <c r="A4479" s="72"/>
      <c r="B4479" s="76"/>
    </row>
    <row r="4480" customHeight="true" spans="1:2">
      <c r="A4480" s="72"/>
      <c r="B4480" s="76"/>
    </row>
    <row r="4481" customHeight="true" spans="1:2">
      <c r="A4481" s="72"/>
      <c r="B4481" s="76"/>
    </row>
    <row r="4482" customHeight="true" spans="1:2">
      <c r="A4482" s="72"/>
      <c r="B4482" s="76"/>
    </row>
    <row r="4483" customHeight="true" spans="1:2">
      <c r="A4483" s="72"/>
      <c r="B4483" s="76"/>
    </row>
    <row r="4484" customHeight="true" spans="1:2">
      <c r="A4484" s="72"/>
      <c r="B4484" s="76"/>
    </row>
    <row r="4485" customHeight="true" spans="1:2">
      <c r="A4485" s="72"/>
      <c r="B4485" s="76"/>
    </row>
    <row r="4486" customHeight="true" spans="1:2">
      <c r="A4486" s="72"/>
      <c r="B4486" s="76"/>
    </row>
    <row r="4487" customHeight="true" spans="1:2">
      <c r="A4487" s="72"/>
      <c r="B4487" s="76"/>
    </row>
    <row r="4488" customHeight="true" spans="1:2">
      <c r="A4488" s="72"/>
      <c r="B4488" s="76"/>
    </row>
    <row r="4489" customHeight="true" spans="1:2">
      <c r="A4489" s="72"/>
      <c r="B4489" s="76"/>
    </row>
    <row r="4490" customHeight="true" spans="1:2">
      <c r="A4490" s="72"/>
      <c r="B4490" s="76"/>
    </row>
    <row r="4491" customHeight="true" spans="1:2">
      <c r="A4491" s="72"/>
      <c r="B4491" s="76"/>
    </row>
    <row r="4492" customHeight="true" spans="1:2">
      <c r="A4492" s="72"/>
      <c r="B4492" s="76"/>
    </row>
    <row r="4493" customHeight="true" spans="1:2">
      <c r="A4493" s="72"/>
      <c r="B4493" s="76"/>
    </row>
    <row r="4494" customHeight="true" spans="1:2">
      <c r="A4494" s="72"/>
      <c r="B4494" s="76"/>
    </row>
    <row r="4495" customHeight="true" spans="1:2">
      <c r="A4495" s="72"/>
      <c r="B4495" s="76"/>
    </row>
    <row r="4496" customHeight="true" spans="1:2">
      <c r="A4496" s="72"/>
      <c r="B4496" s="76"/>
    </row>
    <row r="4497" customHeight="true" spans="1:2">
      <c r="A4497" s="72"/>
      <c r="B4497" s="76"/>
    </row>
    <row r="4498" customHeight="true" spans="1:2">
      <c r="A4498" s="72"/>
      <c r="B4498" s="76"/>
    </row>
    <row r="4499" customHeight="true" spans="1:2">
      <c r="A4499" s="72"/>
      <c r="B4499" s="76"/>
    </row>
    <row r="4500" customHeight="true" spans="1:2">
      <c r="A4500" s="72"/>
      <c r="B4500" s="76"/>
    </row>
    <row r="4501" customHeight="true" spans="1:2">
      <c r="A4501" s="72"/>
      <c r="B4501" s="76"/>
    </row>
    <row r="4502" customHeight="true" spans="1:2">
      <c r="A4502" s="72"/>
      <c r="B4502" s="76"/>
    </row>
    <row r="4503" customHeight="true" spans="1:2">
      <c r="A4503" s="72"/>
      <c r="B4503" s="76"/>
    </row>
    <row r="4504" customHeight="true" spans="1:2">
      <c r="A4504" s="72"/>
      <c r="B4504" s="76"/>
    </row>
    <row r="4505" customHeight="true" spans="1:2">
      <c r="A4505" s="72"/>
      <c r="B4505" s="76"/>
    </row>
    <row r="4506" customHeight="true" spans="1:2">
      <c r="A4506" s="72"/>
      <c r="B4506" s="76"/>
    </row>
    <row r="4507" customHeight="true" spans="1:2">
      <c r="A4507" s="72"/>
      <c r="B4507" s="76"/>
    </row>
    <row r="4508" customHeight="true" spans="1:2">
      <c r="A4508" s="72"/>
      <c r="B4508" s="76"/>
    </row>
    <row r="4509" customHeight="true" spans="1:2">
      <c r="A4509" s="72"/>
      <c r="B4509" s="76"/>
    </row>
    <row r="4510" customHeight="true" spans="1:2">
      <c r="A4510" s="72"/>
      <c r="B4510" s="76"/>
    </row>
    <row r="4511" customHeight="true" spans="1:2">
      <c r="A4511" s="72"/>
      <c r="B4511" s="76"/>
    </row>
    <row r="4512" customHeight="true" spans="1:2">
      <c r="A4512" s="72"/>
      <c r="B4512" s="76"/>
    </row>
    <row r="4513" customHeight="true" spans="1:2">
      <c r="A4513" s="72"/>
      <c r="B4513" s="76"/>
    </row>
    <row r="4514" customHeight="true" spans="1:2">
      <c r="A4514" s="72"/>
      <c r="B4514" s="76"/>
    </row>
    <row r="4515" customHeight="true" spans="1:2">
      <c r="A4515" s="72"/>
      <c r="B4515" s="76"/>
    </row>
    <row r="4516" customHeight="true" spans="1:2">
      <c r="A4516" s="72"/>
      <c r="B4516" s="76"/>
    </row>
    <row r="4517" customHeight="true" spans="1:2">
      <c r="A4517" s="72"/>
      <c r="B4517" s="76"/>
    </row>
    <row r="4518" customHeight="true" spans="1:2">
      <c r="A4518" s="72"/>
      <c r="B4518" s="76"/>
    </row>
    <row r="4519" customHeight="true" spans="1:2">
      <c r="A4519" s="72"/>
      <c r="B4519" s="76"/>
    </row>
    <row r="4520" customHeight="true" spans="1:2">
      <c r="A4520" s="72"/>
      <c r="B4520" s="76"/>
    </row>
    <row r="4521" customHeight="true" spans="1:2">
      <c r="A4521" s="72"/>
      <c r="B4521" s="76"/>
    </row>
    <row r="4522" customHeight="true" spans="1:2">
      <c r="A4522" s="72"/>
      <c r="B4522" s="76"/>
    </row>
    <row r="4523" customHeight="true" spans="1:2">
      <c r="A4523" s="72"/>
      <c r="B4523" s="76"/>
    </row>
    <row r="4524" customHeight="true" spans="1:2">
      <c r="A4524" s="72"/>
      <c r="B4524" s="76"/>
    </row>
    <row r="4525" customHeight="true" spans="1:2">
      <c r="A4525" s="72"/>
      <c r="B4525" s="76"/>
    </row>
    <row r="4526" customHeight="true" spans="1:2">
      <c r="A4526" s="72"/>
      <c r="B4526" s="76"/>
    </row>
    <row r="4527" customHeight="true" spans="1:2">
      <c r="A4527" s="72"/>
      <c r="B4527" s="76"/>
    </row>
    <row r="4528" customHeight="true" spans="1:2">
      <c r="A4528" s="72"/>
      <c r="B4528" s="76"/>
    </row>
    <row r="4529" customHeight="true" spans="1:2">
      <c r="A4529" s="72"/>
      <c r="B4529" s="76"/>
    </row>
    <row r="4530" customHeight="true" spans="1:2">
      <c r="A4530" s="72"/>
      <c r="B4530" s="76"/>
    </row>
    <row r="4531" customHeight="true" spans="1:2">
      <c r="A4531" s="72"/>
      <c r="B4531" s="76"/>
    </row>
    <row r="4532" customHeight="true" spans="1:2">
      <c r="A4532" s="72"/>
      <c r="B4532" s="76"/>
    </row>
    <row r="4533" customHeight="true" spans="1:2">
      <c r="A4533" s="72"/>
      <c r="B4533" s="76"/>
    </row>
    <row r="4534" customHeight="true" spans="1:2">
      <c r="A4534" s="72"/>
      <c r="B4534" s="76"/>
    </row>
    <row r="4535" customHeight="true" spans="1:2">
      <c r="A4535" s="72"/>
      <c r="B4535" s="76"/>
    </row>
    <row r="4536" customHeight="true" spans="1:2">
      <c r="A4536" s="72"/>
      <c r="B4536" s="76"/>
    </row>
    <row r="4537" customHeight="true" spans="1:2">
      <c r="A4537" s="72"/>
      <c r="B4537" s="76"/>
    </row>
    <row r="4538" customHeight="true" spans="1:2">
      <c r="A4538" s="72"/>
      <c r="B4538" s="76"/>
    </row>
    <row r="4539" customHeight="true" spans="1:2">
      <c r="A4539" s="72"/>
      <c r="B4539" s="76"/>
    </row>
    <row r="4540" customHeight="true" spans="1:2">
      <c r="A4540" s="72"/>
      <c r="B4540" s="76"/>
    </row>
    <row r="4541" customHeight="true" spans="1:2">
      <c r="A4541" s="72"/>
      <c r="B4541" s="76"/>
    </row>
    <row r="4542" customHeight="true" spans="1:2">
      <c r="A4542" s="72"/>
      <c r="B4542" s="76"/>
    </row>
    <row r="4543" customHeight="true" spans="1:2">
      <c r="A4543" s="72"/>
      <c r="B4543" s="76"/>
    </row>
    <row r="4544" customHeight="true" spans="1:2">
      <c r="A4544" s="72"/>
      <c r="B4544" s="76"/>
    </row>
    <row r="4545" customHeight="true" spans="1:2">
      <c r="A4545" s="72"/>
      <c r="B4545" s="76"/>
    </row>
    <row r="4546" customHeight="true" spans="1:2">
      <c r="A4546" s="72"/>
      <c r="B4546" s="76"/>
    </row>
    <row r="4547" customHeight="true" spans="1:2">
      <c r="A4547" s="72"/>
      <c r="B4547" s="76"/>
    </row>
    <row r="4548" customHeight="true" spans="1:2">
      <c r="A4548" s="72"/>
      <c r="B4548" s="76"/>
    </row>
    <row r="4549" customHeight="true" spans="1:2">
      <c r="A4549" s="72"/>
      <c r="B4549" s="76"/>
    </row>
    <row r="4550" customHeight="true" spans="1:2">
      <c r="A4550" s="72"/>
      <c r="B4550" s="76"/>
    </row>
    <row r="4551" customHeight="true" spans="1:2">
      <c r="A4551" s="72"/>
      <c r="B4551" s="76"/>
    </row>
    <row r="4552" customHeight="true" spans="1:2">
      <c r="A4552" s="72"/>
      <c r="B4552" s="76"/>
    </row>
    <row r="4553" customHeight="true" spans="1:2">
      <c r="A4553" s="72"/>
      <c r="B4553" s="76"/>
    </row>
    <row r="4554" customHeight="true" spans="1:2">
      <c r="A4554" s="72"/>
      <c r="B4554" s="76"/>
    </row>
    <row r="4555" customHeight="true" spans="1:2">
      <c r="A4555" s="72"/>
      <c r="B4555" s="76"/>
    </row>
    <row r="4556" customHeight="true" spans="1:2">
      <c r="A4556" s="72"/>
      <c r="B4556" s="76"/>
    </row>
    <row r="4557" customHeight="true" spans="1:2">
      <c r="A4557" s="72"/>
      <c r="B4557" s="76"/>
    </row>
    <row r="4558" customHeight="true" spans="1:2">
      <c r="A4558" s="72"/>
      <c r="B4558" s="76"/>
    </row>
    <row r="4559" customHeight="true" spans="1:2">
      <c r="A4559" s="72"/>
      <c r="B4559" s="76"/>
    </row>
    <row r="4560" customHeight="true" spans="1:2">
      <c r="A4560" s="72"/>
      <c r="B4560" s="76"/>
    </row>
    <row r="4561" customHeight="true" spans="1:2">
      <c r="A4561" s="72"/>
      <c r="B4561" s="76"/>
    </row>
    <row r="4562" customHeight="true" spans="1:2">
      <c r="A4562" s="72"/>
      <c r="B4562" s="76"/>
    </row>
    <row r="4563" customHeight="true" spans="1:2">
      <c r="A4563" s="72"/>
      <c r="B4563" s="76"/>
    </row>
    <row r="4564" customHeight="true" spans="1:2">
      <c r="A4564" s="72"/>
      <c r="B4564" s="76"/>
    </row>
    <row r="4565" customHeight="true" spans="1:2">
      <c r="A4565" s="72"/>
      <c r="B4565" s="76"/>
    </row>
    <row r="4566" customHeight="true" spans="1:2">
      <c r="A4566" s="72"/>
      <c r="B4566" s="76"/>
    </row>
    <row r="4567" customHeight="true" spans="1:2">
      <c r="A4567" s="72"/>
      <c r="B4567" s="76"/>
    </row>
    <row r="4568" customHeight="true" spans="1:2">
      <c r="A4568" s="72"/>
      <c r="B4568" s="76"/>
    </row>
    <row r="4569" customHeight="true" spans="1:2">
      <c r="A4569" s="72"/>
      <c r="B4569" s="76"/>
    </row>
    <row r="4570" customHeight="true" spans="1:2">
      <c r="A4570" s="72"/>
      <c r="B4570" s="76"/>
    </row>
    <row r="4571" customHeight="true" spans="1:2">
      <c r="A4571" s="72"/>
      <c r="B4571" s="76"/>
    </row>
    <row r="4572" customHeight="true" spans="1:2">
      <c r="A4572" s="72"/>
      <c r="B4572" s="76"/>
    </row>
    <row r="4573" customHeight="true" spans="1:2">
      <c r="A4573" s="72"/>
      <c r="B4573" s="76"/>
    </row>
    <row r="4574" customHeight="true" spans="1:2">
      <c r="A4574" s="72"/>
      <c r="B4574" s="76"/>
    </row>
    <row r="4575" customHeight="true" spans="1:2">
      <c r="A4575" s="72"/>
      <c r="B4575" s="76"/>
    </row>
    <row r="4576" customHeight="true" spans="1:2">
      <c r="A4576" s="72"/>
      <c r="B4576" s="76"/>
    </row>
    <row r="4577" customHeight="true" spans="1:2">
      <c r="A4577" s="72"/>
      <c r="B4577" s="76"/>
    </row>
    <row r="4578" customHeight="true" spans="1:2">
      <c r="A4578" s="72"/>
      <c r="B4578" s="76"/>
    </row>
    <row r="4579" customHeight="true" spans="1:2">
      <c r="A4579" s="72"/>
      <c r="B4579" s="76"/>
    </row>
    <row r="4580" customHeight="true" spans="1:2">
      <c r="A4580" s="72"/>
      <c r="B4580" s="76"/>
    </row>
    <row r="4581" customHeight="true" spans="1:2">
      <c r="A4581" s="72"/>
      <c r="B4581" s="76"/>
    </row>
    <row r="4582" customHeight="true" spans="1:2">
      <c r="A4582" s="72"/>
      <c r="B4582" s="76"/>
    </row>
    <row r="4583" customHeight="true" spans="1:2">
      <c r="A4583" s="72"/>
      <c r="B4583" s="76"/>
    </row>
    <row r="4584" customHeight="true" spans="1:2">
      <c r="A4584" s="72"/>
      <c r="B4584" s="76"/>
    </row>
    <row r="4585" customHeight="true" spans="1:2">
      <c r="A4585" s="72"/>
      <c r="B4585" s="76"/>
    </row>
    <row r="4586" customHeight="true" spans="1:2">
      <c r="A4586" s="72"/>
      <c r="B4586" s="76"/>
    </row>
    <row r="4587" customHeight="true" spans="1:2">
      <c r="A4587" s="72"/>
      <c r="B4587" s="76"/>
    </row>
    <row r="4588" customHeight="true" spans="1:2">
      <c r="A4588" s="72"/>
      <c r="B4588" s="76"/>
    </row>
    <row r="4589" customHeight="true" spans="1:2">
      <c r="A4589" s="72"/>
      <c r="B4589" s="76"/>
    </row>
    <row r="4590" customHeight="true" spans="1:2">
      <c r="A4590" s="72"/>
      <c r="B4590" s="76"/>
    </row>
    <row r="4591" customHeight="true" spans="1:2">
      <c r="A4591" s="72"/>
      <c r="B4591" s="76"/>
    </row>
    <row r="4592" customHeight="true" spans="1:2">
      <c r="A4592" s="72"/>
      <c r="B4592" s="76"/>
    </row>
    <row r="4593" customHeight="true" spans="1:2">
      <c r="A4593" s="72"/>
      <c r="B4593" s="76"/>
    </row>
    <row r="4594" customHeight="true" spans="1:2">
      <c r="A4594" s="72"/>
      <c r="B4594" s="76"/>
    </row>
    <row r="4595" customHeight="true" spans="1:2">
      <c r="A4595" s="72"/>
      <c r="B4595" s="76"/>
    </row>
    <row r="4596" customHeight="true" spans="1:2">
      <c r="A4596" s="72"/>
      <c r="B4596" s="76"/>
    </row>
    <row r="4597" customHeight="true" spans="1:2">
      <c r="A4597" s="72"/>
      <c r="B4597" s="76"/>
    </row>
    <row r="4598" customHeight="true" spans="1:2">
      <c r="A4598" s="72"/>
      <c r="B4598" s="76"/>
    </row>
    <row r="4599" customHeight="true" spans="1:2">
      <c r="A4599" s="72"/>
      <c r="B4599" s="76"/>
    </row>
    <row r="4600" customHeight="true" spans="1:2">
      <c r="A4600" s="72"/>
      <c r="B4600" s="76"/>
    </row>
    <row r="4601" customHeight="true" spans="1:2">
      <c r="A4601" s="72"/>
      <c r="B4601" s="76"/>
    </row>
    <row r="4602" customHeight="true" spans="1:2">
      <c r="A4602" s="72"/>
      <c r="B4602" s="76"/>
    </row>
    <row r="4603" customHeight="true" spans="1:2">
      <c r="A4603" s="72"/>
      <c r="B4603" s="76"/>
    </row>
    <row r="4604" customHeight="true" spans="1:2">
      <c r="A4604" s="72"/>
      <c r="B4604" s="76"/>
    </row>
    <row r="4605" customHeight="true" spans="1:2">
      <c r="A4605" s="72"/>
      <c r="B4605" s="76"/>
    </row>
    <row r="4606" customHeight="true" spans="1:2">
      <c r="A4606" s="72"/>
      <c r="B4606" s="76"/>
    </row>
    <row r="4607" customHeight="true" spans="1:2">
      <c r="A4607" s="72"/>
      <c r="B4607" s="76"/>
    </row>
    <row r="4608" customHeight="true" spans="1:2">
      <c r="A4608" s="72"/>
      <c r="B4608" s="76"/>
    </row>
    <row r="4609" customHeight="true" spans="1:2">
      <c r="A4609" s="72"/>
      <c r="B4609" s="76"/>
    </row>
    <row r="4610" customHeight="true" spans="1:2">
      <c r="A4610" s="72"/>
      <c r="B4610" s="76"/>
    </row>
    <row r="4611" customHeight="true" spans="1:2">
      <c r="A4611" s="72"/>
      <c r="B4611" s="76"/>
    </row>
    <row r="4612" customHeight="true" spans="1:2">
      <c r="A4612" s="72"/>
      <c r="B4612" s="76"/>
    </row>
    <row r="4613" customHeight="true" spans="1:2">
      <c r="A4613" s="72"/>
      <c r="B4613" s="76"/>
    </row>
    <row r="4614" customHeight="true" spans="1:2">
      <c r="A4614" s="72"/>
      <c r="B4614" s="76"/>
    </row>
    <row r="4615" customHeight="true" spans="1:2">
      <c r="A4615" s="72"/>
      <c r="B4615" s="76"/>
    </row>
    <row r="4616" customHeight="true" spans="1:2">
      <c r="A4616" s="72"/>
      <c r="B4616" s="76"/>
    </row>
    <row r="4617" customHeight="true" spans="1:2">
      <c r="A4617" s="72"/>
      <c r="B4617" s="76"/>
    </row>
    <row r="4618" customHeight="true" spans="1:2">
      <c r="A4618" s="72"/>
      <c r="B4618" s="76"/>
    </row>
    <row r="4619" customHeight="true" spans="1:2">
      <c r="A4619" s="72"/>
      <c r="B4619" s="76"/>
    </row>
    <row r="4620" customHeight="true" spans="1:2">
      <c r="A4620" s="72"/>
      <c r="B4620" s="76"/>
    </row>
    <row r="4621" customHeight="true" spans="1:2">
      <c r="A4621" s="72"/>
      <c r="B4621" s="76"/>
    </row>
    <row r="4622" customHeight="true" spans="1:2">
      <c r="A4622" s="72"/>
      <c r="B4622" s="76"/>
    </row>
    <row r="4623" customHeight="true" spans="1:2">
      <c r="A4623" s="72"/>
      <c r="B4623" s="76"/>
    </row>
    <row r="4624" customHeight="true" spans="1:2">
      <c r="A4624" s="72"/>
      <c r="B4624" s="76"/>
    </row>
    <row r="4625" customHeight="true" spans="1:2">
      <c r="A4625" s="72"/>
      <c r="B4625" s="76"/>
    </row>
    <row r="4626" customHeight="true" spans="1:2">
      <c r="A4626" s="72"/>
      <c r="B4626" s="76"/>
    </row>
    <row r="4627" customHeight="true" spans="1:2">
      <c r="A4627" s="72"/>
      <c r="B4627" s="76"/>
    </row>
    <row r="4628" customHeight="true" spans="1:2">
      <c r="A4628" s="72"/>
      <c r="B4628" s="76"/>
    </row>
    <row r="4629" customHeight="true" spans="1:2">
      <c r="A4629" s="72"/>
      <c r="B4629" s="76"/>
    </row>
    <row r="4630" customHeight="true" spans="1:2">
      <c r="A4630" s="72"/>
      <c r="B4630" s="76"/>
    </row>
    <row r="4631" customHeight="true" spans="1:2">
      <c r="A4631" s="72"/>
      <c r="B4631" s="76"/>
    </row>
    <row r="4632" customHeight="true" spans="1:2">
      <c r="A4632" s="72"/>
      <c r="B4632" s="76"/>
    </row>
    <row r="4633" customHeight="true" spans="1:2">
      <c r="A4633" s="72"/>
      <c r="B4633" s="76"/>
    </row>
    <row r="4634" customHeight="true" spans="1:2">
      <c r="A4634" s="72"/>
      <c r="B4634" s="76"/>
    </row>
    <row r="4635" customHeight="true" spans="1:2">
      <c r="A4635" s="72"/>
      <c r="B4635" s="76"/>
    </row>
    <row r="4636" customHeight="true" spans="1:2">
      <c r="A4636" s="72"/>
      <c r="B4636" s="76"/>
    </row>
    <row r="4637" customHeight="true" spans="1:2">
      <c r="A4637" s="72"/>
      <c r="B4637" s="76"/>
    </row>
    <row r="4638" customHeight="true" spans="1:2">
      <c r="A4638" s="72"/>
      <c r="B4638" s="76"/>
    </row>
    <row r="4639" customHeight="true" spans="1:2">
      <c r="A4639" s="72"/>
      <c r="B4639" s="76"/>
    </row>
    <row r="4640" customHeight="true" spans="1:2">
      <c r="A4640" s="72"/>
      <c r="B4640" s="76"/>
    </row>
    <row r="4641" customHeight="true" spans="1:2">
      <c r="A4641" s="72"/>
      <c r="B4641" s="76"/>
    </row>
    <row r="4642" customHeight="true" spans="1:2">
      <c r="A4642" s="72"/>
      <c r="B4642" s="76"/>
    </row>
    <row r="4643" customHeight="true" spans="1:2">
      <c r="A4643" s="72"/>
      <c r="B4643" s="76"/>
    </row>
    <row r="4644" customHeight="true" spans="1:2">
      <c r="A4644" s="72"/>
      <c r="B4644" s="76"/>
    </row>
    <row r="4645" customHeight="true" spans="1:2">
      <c r="A4645" s="72"/>
      <c r="B4645" s="76"/>
    </row>
    <row r="4646" customHeight="true" spans="1:2">
      <c r="A4646" s="72"/>
      <c r="B4646" s="76"/>
    </row>
    <row r="4647" customHeight="true" spans="1:2">
      <c r="A4647" s="72"/>
      <c r="B4647" s="76"/>
    </row>
    <row r="4648" customHeight="true" spans="1:2">
      <c r="A4648" s="72"/>
      <c r="B4648" s="76"/>
    </row>
    <row r="4649" customHeight="true" spans="1:2">
      <c r="A4649" s="72"/>
      <c r="B4649" s="76"/>
    </row>
    <row r="4650" customHeight="true" spans="1:2">
      <c r="A4650" s="72"/>
      <c r="B4650" s="76"/>
    </row>
    <row r="4651" customHeight="true" spans="1:2">
      <c r="A4651" s="72"/>
      <c r="B4651" s="76"/>
    </row>
    <row r="4652" customHeight="true" spans="1:2">
      <c r="A4652" s="72"/>
      <c r="B4652" s="76"/>
    </row>
    <row r="4653" customHeight="true" spans="1:2">
      <c r="A4653" s="72"/>
      <c r="B4653" s="76"/>
    </row>
    <row r="4654" customHeight="true" spans="1:2">
      <c r="A4654" s="72"/>
      <c r="B4654" s="76"/>
    </row>
    <row r="4655" customHeight="true" spans="1:2">
      <c r="A4655" s="72"/>
      <c r="B4655" s="76"/>
    </row>
    <row r="4656" customHeight="true" spans="1:2">
      <c r="A4656" s="72"/>
      <c r="B4656" s="76"/>
    </row>
    <row r="4657" customHeight="true" spans="1:2">
      <c r="A4657" s="72"/>
      <c r="B4657" s="76"/>
    </row>
    <row r="4658" customHeight="true" spans="1:2">
      <c r="A4658" s="72"/>
      <c r="B4658" s="76"/>
    </row>
    <row r="4659" customHeight="true" spans="1:2">
      <c r="A4659" s="72"/>
      <c r="B4659" s="76"/>
    </row>
    <row r="4660" customHeight="true" spans="1:2">
      <c r="A4660" s="72"/>
      <c r="B4660" s="76"/>
    </row>
    <row r="4661" customHeight="true" spans="1:2">
      <c r="A4661" s="72"/>
      <c r="B4661" s="76"/>
    </row>
    <row r="4662" customHeight="true" spans="1:2">
      <c r="A4662" s="72"/>
      <c r="B4662" s="76"/>
    </row>
    <row r="4663" customHeight="true" spans="1:2">
      <c r="A4663" s="72"/>
      <c r="B4663" s="76"/>
    </row>
    <row r="4664" customHeight="true" spans="1:2">
      <c r="A4664" s="72"/>
      <c r="B4664" s="76"/>
    </row>
    <row r="4665" customHeight="true" spans="1:2">
      <c r="A4665" s="72"/>
      <c r="B4665" s="76"/>
    </row>
    <row r="4666" customHeight="true" spans="1:2">
      <c r="A4666" s="72"/>
      <c r="B4666" s="76"/>
    </row>
    <row r="4667" customHeight="true" spans="1:2">
      <c r="A4667" s="72"/>
      <c r="B4667" s="76"/>
    </row>
    <row r="4668" customHeight="true" spans="1:2">
      <c r="A4668" s="72"/>
      <c r="B4668" s="76"/>
    </row>
    <row r="4669" customHeight="true" spans="1:2">
      <c r="A4669" s="72"/>
      <c r="B4669" s="76"/>
    </row>
    <row r="4670" customHeight="true" spans="1:2">
      <c r="A4670" s="72"/>
      <c r="B4670" s="76"/>
    </row>
    <row r="4671" customHeight="true" spans="1:2">
      <c r="A4671" s="72"/>
      <c r="B4671" s="76"/>
    </row>
    <row r="4672" customHeight="true" spans="1:2">
      <c r="A4672" s="72"/>
      <c r="B4672" s="76"/>
    </row>
    <row r="4673" customHeight="true" spans="1:2">
      <c r="A4673" s="72"/>
      <c r="B4673" s="76"/>
    </row>
    <row r="4674" customHeight="true" spans="1:2">
      <c r="A4674" s="72"/>
      <c r="B4674" s="76"/>
    </row>
    <row r="4675" customHeight="true" spans="1:2">
      <c r="A4675" s="72"/>
      <c r="B4675" s="76"/>
    </row>
    <row r="4676" customHeight="true" spans="1:2">
      <c r="A4676" s="72"/>
      <c r="B4676" s="76"/>
    </row>
    <row r="4677" customHeight="true" spans="1:2">
      <c r="A4677" s="72"/>
      <c r="B4677" s="76"/>
    </row>
    <row r="4678" customHeight="true" spans="1:2">
      <c r="A4678" s="72"/>
      <c r="B4678" s="76"/>
    </row>
    <row r="4679" customHeight="true" spans="1:2">
      <c r="A4679" s="72"/>
      <c r="B4679" s="76"/>
    </row>
    <row r="4680" customHeight="true" spans="1:2">
      <c r="A4680" s="72"/>
      <c r="B4680" s="76"/>
    </row>
    <row r="4681" customHeight="true" spans="1:2">
      <c r="A4681" s="72"/>
      <c r="B4681" s="76"/>
    </row>
    <row r="4682" customHeight="true" spans="1:2">
      <c r="A4682" s="72"/>
      <c r="B4682" s="76"/>
    </row>
    <row r="4683" customHeight="true" spans="1:2">
      <c r="A4683" s="72"/>
      <c r="B4683" s="76"/>
    </row>
    <row r="4684" customHeight="true" spans="1:2">
      <c r="A4684" s="72"/>
      <c r="B4684" s="76"/>
    </row>
    <row r="4685" customHeight="true" spans="1:2">
      <c r="A4685" s="72"/>
      <c r="B4685" s="76"/>
    </row>
    <row r="4686" customHeight="true" spans="1:2">
      <c r="A4686" s="72"/>
      <c r="B4686" s="76"/>
    </row>
    <row r="4687" customHeight="true" spans="1:2">
      <c r="A4687" s="72"/>
      <c r="B4687" s="76"/>
    </row>
    <row r="4688" customHeight="true" spans="1:2">
      <c r="A4688" s="72"/>
      <c r="B4688" s="76"/>
    </row>
    <row r="4689" customHeight="true" spans="1:2">
      <c r="A4689" s="72"/>
      <c r="B4689" s="76"/>
    </row>
    <row r="4690" customHeight="true" spans="1:2">
      <c r="A4690" s="72"/>
      <c r="B4690" s="76"/>
    </row>
    <row r="4691" customHeight="true" spans="1:2">
      <c r="A4691" s="72"/>
      <c r="B4691" s="76"/>
    </row>
    <row r="4692" customHeight="true" spans="1:2">
      <c r="A4692" s="72"/>
      <c r="B4692" s="76"/>
    </row>
    <row r="4693" customHeight="true" spans="1:2">
      <c r="A4693" s="72"/>
      <c r="B4693" s="76"/>
    </row>
    <row r="4694" customHeight="true" spans="1:2">
      <c r="A4694" s="72"/>
      <c r="B4694" s="76"/>
    </row>
    <row r="4695" customHeight="true" spans="1:2">
      <c r="A4695" s="72"/>
      <c r="B4695" s="76"/>
    </row>
    <row r="4696" customHeight="true" spans="1:2">
      <c r="A4696" s="72"/>
      <c r="B4696" s="76"/>
    </row>
    <row r="4697" customHeight="true" spans="1:2">
      <c r="A4697" s="72"/>
      <c r="B4697" s="76"/>
    </row>
    <row r="4698" customHeight="true" spans="1:2">
      <c r="A4698" s="72"/>
      <c r="B4698" s="76"/>
    </row>
    <row r="4699" customHeight="true" spans="1:2">
      <c r="A4699" s="72"/>
      <c r="B4699" s="76"/>
    </row>
    <row r="4700" customHeight="true" spans="1:2">
      <c r="A4700" s="72"/>
      <c r="B4700" s="76"/>
    </row>
    <row r="4701" customHeight="true" spans="1:2">
      <c r="A4701" s="72"/>
      <c r="B4701" s="76"/>
    </row>
    <row r="4702" customHeight="true" spans="1:2">
      <c r="A4702" s="72"/>
      <c r="B4702" s="76"/>
    </row>
    <row r="4703" customHeight="true" spans="1:2">
      <c r="A4703" s="72"/>
      <c r="B4703" s="76"/>
    </row>
    <row r="4704" customHeight="true" spans="1:2">
      <c r="A4704" s="72"/>
      <c r="B4704" s="76"/>
    </row>
    <row r="4705" customHeight="true" spans="1:2">
      <c r="A4705" s="72"/>
      <c r="B4705" s="76"/>
    </row>
    <row r="4706" customHeight="true" spans="1:2">
      <c r="A4706" s="72"/>
      <c r="B4706" s="76"/>
    </row>
    <row r="4707" customHeight="true" spans="1:2">
      <c r="A4707" s="72"/>
      <c r="B4707" s="76"/>
    </row>
    <row r="4708" customHeight="true" spans="1:2">
      <c r="A4708" s="72"/>
      <c r="B4708" s="76"/>
    </row>
    <row r="4709" customHeight="true" spans="1:2">
      <c r="A4709" s="72"/>
      <c r="B4709" s="76"/>
    </row>
    <row r="4710" customHeight="true" spans="1:2">
      <c r="A4710" s="72"/>
      <c r="B4710" s="76"/>
    </row>
    <row r="4711" customHeight="true" spans="1:2">
      <c r="A4711" s="72"/>
      <c r="B4711" s="76"/>
    </row>
    <row r="4712" customHeight="true" spans="1:2">
      <c r="A4712" s="72"/>
      <c r="B4712" s="76"/>
    </row>
    <row r="4713" customHeight="true" spans="1:2">
      <c r="A4713" s="72"/>
      <c r="B4713" s="76"/>
    </row>
    <row r="4714" customHeight="true" spans="1:2">
      <c r="A4714" s="72"/>
      <c r="B4714" s="76"/>
    </row>
    <row r="4715" customHeight="true" spans="1:2">
      <c r="A4715" s="72"/>
      <c r="B4715" s="76"/>
    </row>
    <row r="4716" customHeight="true" spans="1:2">
      <c r="A4716" s="72"/>
      <c r="B4716" s="76"/>
    </row>
    <row r="4717" customHeight="true" spans="1:2">
      <c r="A4717" s="72"/>
      <c r="B4717" s="76"/>
    </row>
    <row r="4718" customHeight="true" spans="1:2">
      <c r="A4718" s="72"/>
      <c r="B4718" s="76"/>
    </row>
    <row r="4719" customHeight="true" spans="1:2">
      <c r="A4719" s="72"/>
      <c r="B4719" s="76"/>
    </row>
    <row r="4720" customHeight="true" spans="1:2">
      <c r="A4720" s="72"/>
      <c r="B4720" s="76"/>
    </row>
    <row r="4721" customHeight="true" spans="1:2">
      <c r="A4721" s="72"/>
      <c r="B4721" s="76"/>
    </row>
    <row r="4722" customHeight="true" spans="1:2">
      <c r="A4722" s="72"/>
      <c r="B4722" s="76"/>
    </row>
    <row r="4723" customHeight="true" spans="1:2">
      <c r="A4723" s="72"/>
      <c r="B4723" s="76"/>
    </row>
    <row r="4724" customHeight="true" spans="1:2">
      <c r="A4724" s="72"/>
      <c r="B4724" s="76"/>
    </row>
    <row r="4725" customHeight="true" spans="1:2">
      <c r="A4725" s="72"/>
      <c r="B4725" s="76"/>
    </row>
    <row r="4726" customHeight="true" spans="1:2">
      <c r="A4726" s="72"/>
      <c r="B4726" s="76"/>
    </row>
    <row r="4727" customHeight="true" spans="1:2">
      <c r="A4727" s="72"/>
      <c r="B4727" s="76"/>
    </row>
    <row r="4728" customHeight="true" spans="1:2">
      <c r="A4728" s="72"/>
      <c r="B4728" s="76"/>
    </row>
    <row r="4729" customHeight="true" spans="1:2">
      <c r="A4729" s="72"/>
      <c r="B4729" s="76"/>
    </row>
    <row r="4730" customHeight="true" spans="1:2">
      <c r="A4730" s="72"/>
      <c r="B4730" s="76"/>
    </row>
    <row r="4731" customHeight="true" spans="1:2">
      <c r="A4731" s="72"/>
      <c r="B4731" s="76"/>
    </row>
    <row r="4732" customHeight="true" spans="1:2">
      <c r="A4732" s="72"/>
      <c r="B4732" s="76"/>
    </row>
    <row r="4733" customHeight="true" spans="1:2">
      <c r="A4733" s="72"/>
      <c r="B4733" s="76"/>
    </row>
    <row r="4734" customHeight="true" spans="1:2">
      <c r="A4734" s="72"/>
      <c r="B4734" s="76"/>
    </row>
    <row r="4735" customHeight="true" spans="1:2">
      <c r="A4735" s="72"/>
      <c r="B4735" s="76"/>
    </row>
    <row r="4736" customHeight="true" spans="1:2">
      <c r="A4736" s="72"/>
      <c r="B4736" s="76"/>
    </row>
    <row r="4737" customHeight="true" spans="1:2">
      <c r="A4737" s="72"/>
      <c r="B4737" s="76"/>
    </row>
    <row r="4738" customHeight="true" spans="1:2">
      <c r="A4738" s="72"/>
      <c r="B4738" s="76"/>
    </row>
    <row r="4739" customHeight="true" spans="1:2">
      <c r="A4739" s="72"/>
      <c r="B4739" s="76"/>
    </row>
    <row r="4740" customHeight="true" spans="1:2">
      <c r="A4740" s="72"/>
      <c r="B4740" s="76"/>
    </row>
    <row r="4741" customHeight="true" spans="1:2">
      <c r="A4741" s="72"/>
      <c r="B4741" s="76"/>
    </row>
    <row r="4742" customHeight="true" spans="1:2">
      <c r="A4742" s="72"/>
      <c r="B4742" s="76"/>
    </row>
    <row r="4743" customHeight="true" spans="1:2">
      <c r="A4743" s="72"/>
      <c r="B4743" s="76"/>
    </row>
    <row r="4744" customHeight="true" spans="1:2">
      <c r="A4744" s="72"/>
      <c r="B4744" s="76"/>
    </row>
    <row r="4745" customHeight="true" spans="1:2">
      <c r="A4745" s="72"/>
      <c r="B4745" s="76"/>
    </row>
    <row r="4746" customHeight="true" spans="1:2">
      <c r="A4746" s="72"/>
      <c r="B4746" s="76"/>
    </row>
    <row r="4747" customHeight="true" spans="1:2">
      <c r="A4747" s="72"/>
      <c r="B4747" s="76"/>
    </row>
    <row r="4748" customHeight="true" spans="1:2">
      <c r="A4748" s="72"/>
      <c r="B4748" s="76"/>
    </row>
    <row r="4749" customHeight="true" spans="1:2">
      <c r="A4749" s="72"/>
      <c r="B4749" s="76"/>
    </row>
    <row r="4750" customHeight="true" spans="1:2">
      <c r="A4750" s="72"/>
      <c r="B4750" s="76"/>
    </row>
    <row r="4751" customHeight="true" spans="1:2">
      <c r="A4751" s="72"/>
      <c r="B4751" s="76"/>
    </row>
    <row r="4752" customHeight="true" spans="1:2">
      <c r="A4752" s="72"/>
      <c r="B4752" s="76"/>
    </row>
    <row r="4753" customHeight="true" spans="1:2">
      <c r="A4753" s="72"/>
      <c r="B4753" s="76"/>
    </row>
    <row r="4754" customHeight="true" spans="1:2">
      <c r="A4754" s="72"/>
      <c r="B4754" s="76"/>
    </row>
    <row r="4755" customHeight="true" spans="1:2">
      <c r="A4755" s="72"/>
      <c r="B4755" s="76"/>
    </row>
    <row r="4756" customHeight="true" spans="1:2">
      <c r="A4756" s="72"/>
      <c r="B4756" s="76"/>
    </row>
    <row r="4757" customHeight="true" spans="1:2">
      <c r="A4757" s="72"/>
      <c r="B4757" s="76"/>
    </row>
    <row r="4758" customHeight="true" spans="1:2">
      <c r="A4758" s="72"/>
      <c r="B4758" s="76"/>
    </row>
    <row r="4759" customHeight="true" spans="1:2">
      <c r="A4759" s="72"/>
      <c r="B4759" s="76"/>
    </row>
    <row r="4760" customHeight="true" spans="1:2">
      <c r="A4760" s="72"/>
      <c r="B4760" s="76"/>
    </row>
    <row r="4761" customHeight="true" spans="1:2">
      <c r="A4761" s="72"/>
      <c r="B4761" s="76"/>
    </row>
    <row r="4762" customHeight="true" spans="1:2">
      <c r="A4762" s="72"/>
      <c r="B4762" s="76"/>
    </row>
    <row r="4763" customHeight="true" spans="1:2">
      <c r="A4763" s="72"/>
      <c r="B4763" s="76"/>
    </row>
    <row r="4764" customHeight="true" spans="1:2">
      <c r="A4764" s="72"/>
      <c r="B4764" s="76"/>
    </row>
    <row r="4765" customHeight="true" spans="1:2">
      <c r="A4765" s="72"/>
      <c r="B4765" s="76"/>
    </row>
    <row r="4766" customHeight="true" spans="1:2">
      <c r="A4766" s="72"/>
      <c r="B4766" s="76"/>
    </row>
    <row r="4767" customHeight="true" spans="1:2">
      <c r="A4767" s="72"/>
      <c r="B4767" s="76"/>
    </row>
    <row r="4768" customHeight="true" spans="1:2">
      <c r="A4768" s="72"/>
      <c r="B4768" s="76"/>
    </row>
    <row r="4769" customHeight="true" spans="1:2">
      <c r="A4769" s="72"/>
      <c r="B4769" s="76"/>
    </row>
    <row r="4770" customHeight="true" spans="1:2">
      <c r="A4770" s="72"/>
      <c r="B4770" s="76"/>
    </row>
    <row r="4771" customHeight="true" spans="1:2">
      <c r="A4771" s="72"/>
      <c r="B4771" s="76"/>
    </row>
    <row r="4772" customHeight="true" spans="1:2">
      <c r="A4772" s="72"/>
      <c r="B4772" s="76"/>
    </row>
    <row r="4773" customHeight="true" spans="1:2">
      <c r="A4773" s="72"/>
      <c r="B4773" s="76"/>
    </row>
    <row r="4774" customHeight="true" spans="1:2">
      <c r="A4774" s="72"/>
      <c r="B4774" s="76"/>
    </row>
    <row r="4775" customHeight="true" spans="1:2">
      <c r="A4775" s="72"/>
      <c r="B4775" s="76"/>
    </row>
    <row r="4776" customHeight="true" spans="1:2">
      <c r="A4776" s="72"/>
      <c r="B4776" s="76"/>
    </row>
    <row r="4777" customHeight="true" spans="1:2">
      <c r="A4777" s="72"/>
      <c r="B4777" s="76"/>
    </row>
    <row r="4778" customHeight="true" spans="1:2">
      <c r="A4778" s="72"/>
      <c r="B4778" s="76"/>
    </row>
    <row r="4779" customHeight="true" spans="1:2">
      <c r="A4779" s="72"/>
      <c r="B4779" s="76"/>
    </row>
    <row r="4780" customHeight="true" spans="1:2">
      <c r="A4780" s="72"/>
      <c r="B4780" s="76"/>
    </row>
    <row r="4781" customHeight="true" spans="1:2">
      <c r="A4781" s="72"/>
      <c r="B4781" s="76"/>
    </row>
    <row r="4782" customHeight="true" spans="1:2">
      <c r="A4782" s="72"/>
      <c r="B4782" s="76"/>
    </row>
    <row r="4783" customHeight="true" spans="1:2">
      <c r="A4783" s="72"/>
      <c r="B4783" s="76"/>
    </row>
    <row r="4784" customHeight="true" spans="1:2">
      <c r="A4784" s="72"/>
      <c r="B4784" s="76"/>
    </row>
    <row r="4785" customHeight="true" spans="1:2">
      <c r="A4785" s="72"/>
      <c r="B4785" s="76"/>
    </row>
    <row r="4786" customHeight="true" spans="1:2">
      <c r="A4786" s="72"/>
      <c r="B4786" s="76"/>
    </row>
    <row r="4787" customHeight="true" spans="1:2">
      <c r="A4787" s="72"/>
      <c r="B4787" s="76"/>
    </row>
    <row r="4788" customHeight="true" spans="1:2">
      <c r="A4788" s="72"/>
      <c r="B4788" s="76"/>
    </row>
    <row r="4789" customHeight="true" spans="1:2">
      <c r="A4789" s="72"/>
      <c r="B4789" s="76"/>
    </row>
    <row r="4790" customHeight="true" spans="1:2">
      <c r="A4790" s="72"/>
      <c r="B4790" s="76"/>
    </row>
    <row r="4791" customHeight="true" spans="1:2">
      <c r="A4791" s="72"/>
      <c r="B4791" s="76"/>
    </row>
    <row r="4792" customHeight="true" spans="1:2">
      <c r="A4792" s="72"/>
      <c r="B4792" s="76"/>
    </row>
    <row r="4793" customHeight="true" spans="1:2">
      <c r="A4793" s="72"/>
      <c r="B4793" s="76"/>
    </row>
    <row r="4794" customHeight="true" spans="1:2">
      <c r="A4794" s="72"/>
      <c r="B4794" s="76"/>
    </row>
    <row r="4795" customHeight="true" spans="1:2">
      <c r="A4795" s="72"/>
      <c r="B4795" s="76"/>
    </row>
    <row r="4796" customHeight="true" spans="1:2">
      <c r="A4796" s="72"/>
      <c r="B4796" s="76"/>
    </row>
    <row r="4797" customHeight="true" spans="1:2">
      <c r="A4797" s="72"/>
      <c r="B4797" s="76"/>
    </row>
    <row r="4798" customHeight="true" spans="1:2">
      <c r="A4798" s="72"/>
      <c r="B4798" s="76"/>
    </row>
    <row r="4799" customHeight="true" spans="1:2">
      <c r="A4799" s="72"/>
      <c r="B4799" s="76"/>
    </row>
    <row r="4800" customHeight="true" spans="1:2">
      <c r="A4800" s="72"/>
      <c r="B4800" s="76"/>
    </row>
    <row r="4801" customHeight="true" spans="1:2">
      <c r="A4801" s="72"/>
      <c r="B4801" s="76"/>
    </row>
    <row r="4802" customHeight="true" spans="1:2">
      <c r="A4802" s="72"/>
      <c r="B4802" s="76"/>
    </row>
    <row r="4803" customHeight="true" spans="1:2">
      <c r="A4803" s="72"/>
      <c r="B4803" s="76"/>
    </row>
    <row r="4804" customHeight="true" spans="1:2">
      <c r="A4804" s="72"/>
      <c r="B4804" s="76"/>
    </row>
    <row r="4805" customHeight="true" spans="1:2">
      <c r="A4805" s="72"/>
      <c r="B4805" s="76"/>
    </row>
    <row r="4806" customHeight="true" spans="1:2">
      <c r="A4806" s="72"/>
      <c r="B4806" s="76"/>
    </row>
    <row r="4807" customHeight="true" spans="1:2">
      <c r="A4807" s="72"/>
      <c r="B4807" s="76"/>
    </row>
    <row r="4808" customHeight="true" spans="1:2">
      <c r="A4808" s="72"/>
      <c r="B4808" s="76"/>
    </row>
    <row r="4809" customHeight="true" spans="1:2">
      <c r="A4809" s="72"/>
      <c r="B4809" s="76"/>
    </row>
    <row r="4810" customHeight="true" spans="1:2">
      <c r="A4810" s="72"/>
      <c r="B4810" s="76"/>
    </row>
    <row r="4811" customHeight="true" spans="1:2">
      <c r="A4811" s="72"/>
      <c r="B4811" s="76"/>
    </row>
    <row r="4812" customHeight="true" spans="1:2">
      <c r="A4812" s="72"/>
      <c r="B4812" s="76"/>
    </row>
    <row r="4813" customHeight="true" spans="1:2">
      <c r="A4813" s="72"/>
      <c r="B4813" s="76"/>
    </row>
    <row r="4814" customHeight="true" spans="1:2">
      <c r="A4814" s="72"/>
      <c r="B4814" s="76"/>
    </row>
    <row r="4815" customHeight="true" spans="1:2">
      <c r="A4815" s="72"/>
      <c r="B4815" s="76"/>
    </row>
    <row r="4816" customHeight="true" spans="1:2">
      <c r="A4816" s="72"/>
      <c r="B4816" s="76"/>
    </row>
    <row r="4817" customHeight="true" spans="1:2">
      <c r="A4817" s="72"/>
      <c r="B4817" s="76"/>
    </row>
    <row r="4818" customHeight="true" spans="1:2">
      <c r="A4818" s="72"/>
      <c r="B4818" s="76"/>
    </row>
    <row r="4819" customHeight="true" spans="1:2">
      <c r="A4819" s="72"/>
      <c r="B4819" s="76"/>
    </row>
    <row r="4820" customHeight="true" spans="1:2">
      <c r="A4820" s="72"/>
      <c r="B4820" s="76"/>
    </row>
    <row r="4821" customHeight="true" spans="1:2">
      <c r="A4821" s="72"/>
      <c r="B4821" s="76"/>
    </row>
    <row r="4822" customHeight="true" spans="1:2">
      <c r="A4822" s="72"/>
      <c r="B4822" s="76"/>
    </row>
    <row r="4823" customHeight="true" spans="1:2">
      <c r="A4823" s="72"/>
      <c r="B4823" s="76"/>
    </row>
    <row r="4824" customHeight="true" spans="1:2">
      <c r="A4824" s="72"/>
      <c r="B4824" s="76"/>
    </row>
    <row r="4825" customHeight="true" spans="1:2">
      <c r="A4825" s="72"/>
      <c r="B4825" s="76"/>
    </row>
    <row r="4826" customHeight="true" spans="1:2">
      <c r="A4826" s="72"/>
      <c r="B4826" s="76"/>
    </row>
    <row r="4827" customHeight="true" spans="1:2">
      <c r="A4827" s="72"/>
      <c r="B4827" s="76"/>
    </row>
    <row r="4828" customHeight="true" spans="1:2">
      <c r="A4828" s="72"/>
      <c r="B4828" s="76"/>
    </row>
    <row r="4829" customHeight="true" spans="1:2">
      <c r="A4829" s="72"/>
      <c r="B4829" s="76"/>
    </row>
    <row r="4830" customHeight="true" spans="1:2">
      <c r="A4830" s="72"/>
      <c r="B4830" s="76"/>
    </row>
    <row r="4831" customHeight="true" spans="1:2">
      <c r="A4831" s="72"/>
      <c r="B4831" s="76"/>
    </row>
    <row r="4832" customHeight="true" spans="1:2">
      <c r="A4832" s="72"/>
      <c r="B4832" s="76"/>
    </row>
    <row r="4833" customHeight="true" spans="1:2">
      <c r="A4833" s="72"/>
      <c r="B4833" s="76"/>
    </row>
    <row r="4834" customHeight="true" spans="1:2">
      <c r="A4834" s="72"/>
      <c r="B4834" s="76"/>
    </row>
    <row r="4835" customHeight="true" spans="1:2">
      <c r="A4835" s="72"/>
      <c r="B4835" s="76"/>
    </row>
    <row r="4836" customHeight="true" spans="1:2">
      <c r="A4836" s="72"/>
      <c r="B4836" s="76"/>
    </row>
    <row r="4837" customHeight="true" spans="1:2">
      <c r="A4837" s="72"/>
      <c r="B4837" s="76"/>
    </row>
    <row r="4838" customHeight="true" spans="1:2">
      <c r="A4838" s="72"/>
      <c r="B4838" s="76"/>
    </row>
    <row r="4839" customHeight="true" spans="1:2">
      <c r="A4839" s="72"/>
      <c r="B4839" s="76"/>
    </row>
    <row r="4840" customHeight="true" spans="1:2">
      <c r="A4840" s="72"/>
      <c r="B4840" s="76"/>
    </row>
    <row r="4841" customHeight="true" spans="1:2">
      <c r="A4841" s="72"/>
      <c r="B4841" s="76"/>
    </row>
    <row r="4842" customHeight="true" spans="1:2">
      <c r="A4842" s="72"/>
      <c r="B4842" s="76"/>
    </row>
    <row r="4843" customHeight="true" spans="1:2">
      <c r="A4843" s="72"/>
      <c r="B4843" s="76"/>
    </row>
    <row r="4844" customHeight="true" spans="1:2">
      <c r="A4844" s="72"/>
      <c r="B4844" s="76"/>
    </row>
    <row r="4845" customHeight="true" spans="1:2">
      <c r="A4845" s="72"/>
      <c r="B4845" s="76"/>
    </row>
    <row r="4846" customHeight="true" spans="1:2">
      <c r="A4846" s="72"/>
      <c r="B4846" s="76"/>
    </row>
    <row r="4847" customHeight="true" spans="1:2">
      <c r="A4847" s="72"/>
      <c r="B4847" s="76"/>
    </row>
    <row r="4848" customHeight="true" spans="1:2">
      <c r="A4848" s="72"/>
      <c r="B4848" s="76"/>
    </row>
    <row r="4849" customHeight="true" spans="1:2">
      <c r="A4849" s="72"/>
      <c r="B4849" s="76"/>
    </row>
    <row r="4850" customHeight="true" spans="1:2">
      <c r="A4850" s="72"/>
      <c r="B4850" s="76"/>
    </row>
    <row r="4851" customHeight="true" spans="1:2">
      <c r="A4851" s="72"/>
      <c r="B4851" s="76"/>
    </row>
    <row r="4852" customHeight="true" spans="1:2">
      <c r="A4852" s="72"/>
      <c r="B4852" s="76"/>
    </row>
    <row r="4853" customHeight="true" spans="1:2">
      <c r="A4853" s="72"/>
      <c r="B4853" s="76"/>
    </row>
    <row r="4854" customHeight="true" spans="1:2">
      <c r="A4854" s="72"/>
      <c r="B4854" s="76"/>
    </row>
    <row r="4855" customHeight="true" spans="1:2">
      <c r="A4855" s="72"/>
      <c r="B4855" s="76"/>
    </row>
    <row r="4856" customHeight="true" spans="1:2">
      <c r="A4856" s="72"/>
      <c r="B4856" s="76"/>
    </row>
    <row r="4857" customHeight="true" spans="1:2">
      <c r="A4857" s="72"/>
      <c r="B4857" s="76"/>
    </row>
    <row r="4858" customHeight="true" spans="1:2">
      <c r="A4858" s="72"/>
      <c r="B4858" s="76"/>
    </row>
    <row r="4859" customHeight="true" spans="1:2">
      <c r="A4859" s="72"/>
      <c r="B4859" s="76"/>
    </row>
    <row r="4860" customHeight="true" spans="1:2">
      <c r="A4860" s="72"/>
      <c r="B4860" s="76"/>
    </row>
    <row r="4861" customHeight="true" spans="1:2">
      <c r="A4861" s="72"/>
      <c r="B4861" s="76"/>
    </row>
    <row r="4862" customHeight="true" spans="1:2">
      <c r="A4862" s="72"/>
      <c r="B4862" s="76"/>
    </row>
    <row r="4863" customHeight="true" spans="1:2">
      <c r="A4863" s="72"/>
      <c r="B4863" s="76"/>
    </row>
    <row r="4864" customHeight="true" spans="1:2">
      <c r="A4864" s="72"/>
      <c r="B4864" s="76"/>
    </row>
    <row r="4865" customHeight="true" spans="1:2">
      <c r="A4865" s="72"/>
      <c r="B4865" s="76"/>
    </row>
    <row r="4866" customHeight="true" spans="1:2">
      <c r="A4866" s="72"/>
      <c r="B4866" s="76"/>
    </row>
    <row r="4867" customHeight="true" spans="1:2">
      <c r="A4867" s="72"/>
      <c r="B4867" s="76"/>
    </row>
    <row r="4868" customHeight="true" spans="1:2">
      <c r="A4868" s="72"/>
      <c r="B4868" s="76"/>
    </row>
    <row r="4869" customHeight="true" spans="1:2">
      <c r="A4869" s="72"/>
      <c r="B4869" s="76"/>
    </row>
    <row r="4870" customHeight="true" spans="1:2">
      <c r="A4870" s="72"/>
      <c r="B4870" s="76"/>
    </row>
    <row r="4871" customHeight="true" spans="1:2">
      <c r="A4871" s="72"/>
      <c r="B4871" s="76"/>
    </row>
    <row r="4872" customHeight="true" spans="1:2">
      <c r="A4872" s="72"/>
      <c r="B4872" s="76"/>
    </row>
    <row r="4873" customHeight="true" spans="1:2">
      <c r="A4873" s="72"/>
      <c r="B4873" s="76"/>
    </row>
    <row r="4874" customHeight="true" spans="1:2">
      <c r="A4874" s="72"/>
      <c r="B4874" s="76"/>
    </row>
    <row r="4875" customHeight="true" spans="1:2">
      <c r="A4875" s="72"/>
      <c r="B4875" s="76"/>
    </row>
    <row r="4876" customHeight="true" spans="1:2">
      <c r="A4876" s="72"/>
      <c r="B4876" s="76"/>
    </row>
    <row r="4877" customHeight="true" spans="1:2">
      <c r="A4877" s="72"/>
      <c r="B4877" s="76"/>
    </row>
    <row r="4878" customHeight="true" spans="1:2">
      <c r="A4878" s="72"/>
      <c r="B4878" s="76"/>
    </row>
    <row r="4879" customHeight="true" spans="1:2">
      <c r="A4879" s="72"/>
      <c r="B4879" s="76"/>
    </row>
    <row r="4880" customHeight="true" spans="1:2">
      <c r="A4880" s="72"/>
      <c r="B4880" s="76"/>
    </row>
    <row r="4881" customHeight="true" spans="1:2">
      <c r="A4881" s="72"/>
      <c r="B4881" s="76"/>
    </row>
    <row r="4882" customHeight="true" spans="1:2">
      <c r="A4882" s="72"/>
      <c r="B4882" s="76"/>
    </row>
    <row r="4883" customHeight="true" spans="1:2">
      <c r="A4883" s="72"/>
      <c r="B4883" s="76"/>
    </row>
    <row r="4884" customHeight="true" spans="1:2">
      <c r="A4884" s="72"/>
      <c r="B4884" s="76"/>
    </row>
    <row r="4885" customHeight="true" spans="1:2">
      <c r="A4885" s="72"/>
      <c r="B4885" s="76"/>
    </row>
    <row r="4886" customHeight="true" spans="1:2">
      <c r="A4886" s="72"/>
      <c r="B4886" s="76"/>
    </row>
    <row r="4887" customHeight="true" spans="1:2">
      <c r="A4887" s="72"/>
      <c r="B4887" s="76"/>
    </row>
    <row r="4888" customHeight="true" spans="1:2">
      <c r="A4888" s="72"/>
      <c r="B4888" s="76"/>
    </row>
    <row r="4889" customHeight="true" spans="1:2">
      <c r="A4889" s="72"/>
      <c r="B4889" s="76"/>
    </row>
    <row r="4890" customHeight="true" spans="1:2">
      <c r="A4890" s="72"/>
      <c r="B4890" s="76"/>
    </row>
    <row r="4891" customHeight="true" spans="1:2">
      <c r="A4891" s="72"/>
      <c r="B4891" s="76"/>
    </row>
    <row r="4892" customHeight="true" spans="1:2">
      <c r="A4892" s="72"/>
      <c r="B4892" s="76"/>
    </row>
    <row r="4893" customHeight="true" spans="1:2">
      <c r="A4893" s="72"/>
      <c r="B4893" s="76"/>
    </row>
    <row r="4894" customHeight="true" spans="1:2">
      <c r="A4894" s="72"/>
      <c r="B4894" s="76"/>
    </row>
    <row r="4895" customHeight="true" spans="1:2">
      <c r="A4895" s="72"/>
      <c r="B4895" s="76"/>
    </row>
    <row r="4896" customHeight="true" spans="1:2">
      <c r="A4896" s="72"/>
      <c r="B4896" s="76"/>
    </row>
    <row r="4897" customHeight="true" spans="1:2">
      <c r="A4897" s="72"/>
      <c r="B4897" s="76"/>
    </row>
    <row r="4898" customHeight="true" spans="1:2">
      <c r="A4898" s="72"/>
      <c r="B4898" s="76"/>
    </row>
    <row r="4899" customHeight="true" spans="1:2">
      <c r="A4899" s="72"/>
      <c r="B4899" s="76"/>
    </row>
    <row r="4900" customHeight="true" spans="1:2">
      <c r="A4900" s="72"/>
      <c r="B4900" s="76"/>
    </row>
    <row r="4901" customHeight="true" spans="1:2">
      <c r="A4901" s="72"/>
      <c r="B4901" s="76"/>
    </row>
    <row r="4902" customHeight="true" spans="1:2">
      <c r="A4902" s="72"/>
      <c r="B4902" s="76"/>
    </row>
    <row r="4903" customHeight="true" spans="1:2">
      <c r="A4903" s="72"/>
      <c r="B4903" s="76"/>
    </row>
    <row r="4904" customHeight="true" spans="1:2">
      <c r="A4904" s="72"/>
      <c r="B4904" s="76"/>
    </row>
    <row r="4905" customHeight="true" spans="1:2">
      <c r="A4905" s="72"/>
      <c r="B4905" s="76"/>
    </row>
    <row r="4906" customHeight="true" spans="1:2">
      <c r="A4906" s="72"/>
      <c r="B4906" s="76"/>
    </row>
    <row r="4907" customHeight="true" spans="1:2">
      <c r="A4907" s="72"/>
      <c r="B4907" s="76"/>
    </row>
    <row r="4908" customHeight="true" spans="1:2">
      <c r="A4908" s="72"/>
      <c r="B4908" s="76"/>
    </row>
    <row r="4909" customHeight="true" spans="1:2">
      <c r="A4909" s="72"/>
      <c r="B4909" s="76"/>
    </row>
    <row r="4910" customHeight="true" spans="1:2">
      <c r="A4910" s="72"/>
      <c r="B4910" s="76"/>
    </row>
    <row r="4911" customHeight="true" spans="1:2">
      <c r="A4911" s="72"/>
      <c r="B4911" s="76"/>
    </row>
    <row r="4912" customHeight="true" spans="1:2">
      <c r="A4912" s="72"/>
      <c r="B4912" s="76"/>
    </row>
    <row r="4913" customHeight="true" spans="1:2">
      <c r="A4913" s="72"/>
      <c r="B4913" s="76"/>
    </row>
    <row r="4914" customHeight="true" spans="1:2">
      <c r="A4914" s="72"/>
      <c r="B4914" s="76"/>
    </row>
    <row r="4915" customHeight="true" spans="1:2">
      <c r="A4915" s="72"/>
      <c r="B4915" s="76"/>
    </row>
    <row r="4916" customHeight="true" spans="1:2">
      <c r="A4916" s="72"/>
      <c r="B4916" s="76"/>
    </row>
    <row r="4917" customHeight="true" spans="1:2">
      <c r="A4917" s="72"/>
      <c r="B4917" s="76"/>
    </row>
    <row r="4918" customHeight="true" spans="1:2">
      <c r="A4918" s="72"/>
      <c r="B4918" s="76"/>
    </row>
    <row r="4919" customHeight="true" spans="1:2">
      <c r="A4919" s="72"/>
      <c r="B4919" s="76"/>
    </row>
    <row r="4920" customHeight="true" spans="1:2">
      <c r="A4920" s="72"/>
      <c r="B4920" s="76"/>
    </row>
    <row r="4921" customHeight="true" spans="1:2">
      <c r="A4921" s="72"/>
      <c r="B4921" s="76"/>
    </row>
    <row r="4922" customHeight="true" spans="1:2">
      <c r="A4922" s="72"/>
      <c r="B4922" s="76"/>
    </row>
    <row r="4923" customHeight="true" spans="1:2">
      <c r="A4923" s="72"/>
      <c r="B4923" s="76"/>
    </row>
    <row r="4924" customHeight="true" spans="1:2">
      <c r="A4924" s="72"/>
      <c r="B4924" s="76"/>
    </row>
    <row r="4925" customHeight="true" spans="1:2">
      <c r="A4925" s="72"/>
      <c r="B4925" s="76"/>
    </row>
    <row r="4926" customHeight="true" spans="1:2">
      <c r="A4926" s="72"/>
      <c r="B4926" s="76"/>
    </row>
    <row r="4927" customHeight="true" spans="1:2">
      <c r="A4927" s="72"/>
      <c r="B4927" s="76"/>
    </row>
    <row r="4928" customHeight="true" spans="1:2">
      <c r="A4928" s="72"/>
      <c r="B4928" s="76"/>
    </row>
    <row r="4929" customHeight="true" spans="1:2">
      <c r="A4929" s="72"/>
      <c r="B4929" s="76"/>
    </row>
    <row r="4930" customHeight="true" spans="1:2">
      <c r="A4930" s="72"/>
      <c r="B4930" s="76"/>
    </row>
    <row r="4931" customHeight="true" spans="1:2">
      <c r="A4931" s="72"/>
      <c r="B4931" s="76"/>
    </row>
    <row r="4932" customHeight="true" spans="1:2">
      <c r="A4932" s="72"/>
      <c r="B4932" s="76"/>
    </row>
    <row r="4933" customHeight="true" spans="1:2">
      <c r="A4933" s="72"/>
      <c r="B4933" s="76"/>
    </row>
    <row r="4934" customHeight="true" spans="1:2">
      <c r="A4934" s="72"/>
      <c r="B4934" s="76"/>
    </row>
    <row r="4935" customHeight="true" spans="1:2">
      <c r="A4935" s="72"/>
      <c r="B4935" s="76"/>
    </row>
    <row r="4936" customHeight="true" spans="1:2">
      <c r="A4936" s="72"/>
      <c r="B4936" s="76"/>
    </row>
    <row r="4937" customHeight="true" spans="1:2">
      <c r="A4937" s="72"/>
      <c r="B4937" s="76"/>
    </row>
    <row r="4938" customHeight="true" spans="1:2">
      <c r="A4938" s="72"/>
      <c r="B4938" s="76"/>
    </row>
    <row r="4939" customHeight="true" spans="1:2">
      <c r="A4939" s="72"/>
      <c r="B4939" s="76"/>
    </row>
    <row r="4940" customHeight="true" spans="1:2">
      <c r="A4940" s="72"/>
      <c r="B4940" s="76"/>
    </row>
    <row r="4941" customHeight="true" spans="1:2">
      <c r="A4941" s="72"/>
      <c r="B4941" s="76"/>
    </row>
    <row r="4942" customHeight="true" spans="1:2">
      <c r="A4942" s="72"/>
      <c r="B4942" s="76"/>
    </row>
    <row r="4943" customHeight="true" spans="1:2">
      <c r="A4943" s="72"/>
      <c r="B4943" s="76"/>
    </row>
    <row r="4944" customHeight="true" spans="1:2">
      <c r="A4944" s="72"/>
      <c r="B4944" s="76"/>
    </row>
    <row r="4945" customHeight="true" spans="1:2">
      <c r="A4945" s="72"/>
      <c r="B4945" s="76"/>
    </row>
    <row r="4946" customHeight="true" spans="1:2">
      <c r="A4946" s="72"/>
      <c r="B4946" s="76"/>
    </row>
    <row r="4947" customHeight="true" spans="1:2">
      <c r="A4947" s="72"/>
      <c r="B4947" s="76"/>
    </row>
    <row r="4948" customHeight="true" spans="1:2">
      <c r="A4948" s="72"/>
      <c r="B4948" s="76"/>
    </row>
    <row r="4949" customHeight="true" spans="1:2">
      <c r="A4949" s="72"/>
      <c r="B4949" s="76"/>
    </row>
    <row r="4950" customHeight="true" spans="1:2">
      <c r="A4950" s="72"/>
      <c r="B4950" s="76"/>
    </row>
    <row r="4951" customHeight="true" spans="1:2">
      <c r="A4951" s="72"/>
      <c r="B4951" s="76"/>
    </row>
    <row r="4952" customHeight="true" spans="1:2">
      <c r="A4952" s="72"/>
      <c r="B4952" s="76"/>
    </row>
    <row r="4953" customHeight="true" spans="1:2">
      <c r="A4953" s="72"/>
      <c r="B4953" s="76"/>
    </row>
    <row r="4954" customHeight="true" spans="1:2">
      <c r="A4954" s="72"/>
      <c r="B4954" s="76"/>
    </row>
    <row r="4955" customHeight="true" spans="1:2">
      <c r="A4955" s="72"/>
      <c r="B4955" s="76"/>
    </row>
    <row r="4956" customHeight="true" spans="1:2">
      <c r="A4956" s="72"/>
      <c r="B4956" s="76"/>
    </row>
    <row r="4957" customHeight="true" spans="1:2">
      <c r="A4957" s="72"/>
      <c r="B4957" s="76"/>
    </row>
    <row r="4958" customHeight="true" spans="1:2">
      <c r="A4958" s="72"/>
      <c r="B4958" s="76"/>
    </row>
    <row r="4959" customHeight="true" spans="1:2">
      <c r="A4959" s="72"/>
      <c r="B4959" s="76"/>
    </row>
    <row r="4960" customHeight="true" spans="1:2">
      <c r="A4960" s="72"/>
      <c r="B4960" s="76"/>
    </row>
    <row r="4961" customHeight="true" spans="1:2">
      <c r="A4961" s="72"/>
      <c r="B4961" s="76"/>
    </row>
    <row r="4962" customHeight="true" spans="1:2">
      <c r="A4962" s="72"/>
      <c r="B4962" s="76"/>
    </row>
    <row r="4963" customHeight="true" spans="1:2">
      <c r="A4963" s="72"/>
      <c r="B4963" s="76"/>
    </row>
    <row r="4964" customHeight="true" spans="1:2">
      <c r="A4964" s="72"/>
      <c r="B4964" s="76"/>
    </row>
    <row r="4965" customHeight="true" spans="1:2">
      <c r="A4965" s="72"/>
      <c r="B4965" s="76"/>
    </row>
    <row r="4966" customHeight="true" spans="1:2">
      <c r="A4966" s="72"/>
      <c r="B4966" s="76"/>
    </row>
    <row r="4967" customHeight="true" spans="1:2">
      <c r="A4967" s="72"/>
      <c r="B4967" s="76"/>
    </row>
    <row r="4968" customHeight="true" spans="1:2">
      <c r="A4968" s="72"/>
      <c r="B4968" s="76"/>
    </row>
    <row r="4969" customHeight="true" spans="1:2">
      <c r="A4969" s="72"/>
      <c r="B4969" s="76"/>
    </row>
    <row r="4970" customHeight="true" spans="1:2">
      <c r="A4970" s="72"/>
      <c r="B4970" s="76"/>
    </row>
    <row r="4971" customHeight="true" spans="1:2">
      <c r="A4971" s="72"/>
      <c r="B4971" s="76"/>
    </row>
    <row r="4972" customHeight="true" spans="1:2">
      <c r="A4972" s="72"/>
      <c r="B4972" s="76"/>
    </row>
    <row r="4973" customHeight="true" spans="1:2">
      <c r="A4973" s="72"/>
      <c r="B4973" s="76"/>
    </row>
    <row r="4974" customHeight="true" spans="1:2">
      <c r="A4974" s="72"/>
      <c r="B4974" s="76"/>
    </row>
    <row r="4975" customHeight="true" spans="1:2">
      <c r="A4975" s="72"/>
      <c r="B4975" s="76"/>
    </row>
    <row r="4976" customHeight="true" spans="1:2">
      <c r="A4976" s="72"/>
      <c r="B4976" s="76"/>
    </row>
    <row r="4977" customHeight="true" spans="1:2">
      <c r="A4977" s="72"/>
      <c r="B4977" s="76"/>
    </row>
    <row r="4978" customHeight="true" spans="1:2">
      <c r="A4978" s="72"/>
      <c r="B4978" s="76"/>
    </row>
    <row r="4979" customHeight="true" spans="1:2">
      <c r="A4979" s="72"/>
      <c r="B4979" s="76"/>
    </row>
    <row r="4980" customHeight="true" spans="1:2">
      <c r="A4980" s="72"/>
      <c r="B4980" s="76"/>
    </row>
    <row r="4981" customHeight="true" spans="1:2">
      <c r="A4981" s="72"/>
      <c r="B4981" s="76"/>
    </row>
    <row r="4982" customHeight="true" spans="1:2">
      <c r="A4982" s="72"/>
      <c r="B4982" s="76"/>
    </row>
    <row r="4983" customHeight="true" spans="1:2">
      <c r="A4983" s="72"/>
      <c r="B4983" s="76"/>
    </row>
    <row r="4984" customHeight="true" spans="1:2">
      <c r="A4984" s="72"/>
      <c r="B4984" s="76"/>
    </row>
    <row r="4985" customHeight="true" spans="1:2">
      <c r="A4985" s="72"/>
      <c r="B4985" s="76"/>
    </row>
    <row r="4986" customHeight="true" spans="1:2">
      <c r="A4986" s="72"/>
      <c r="B4986" s="76"/>
    </row>
    <row r="4987" customHeight="true" spans="1:2">
      <c r="A4987" s="72"/>
      <c r="B4987" s="76"/>
    </row>
    <row r="4988" customHeight="true" spans="1:2">
      <c r="A4988" s="72"/>
      <c r="B4988" s="76"/>
    </row>
    <row r="4989" customHeight="true" spans="1:2">
      <c r="A4989" s="72"/>
      <c r="B4989" s="76"/>
    </row>
    <row r="4990" customHeight="true" spans="1:2">
      <c r="A4990" s="72"/>
      <c r="B4990" s="76"/>
    </row>
    <row r="4991" customHeight="true" spans="1:2">
      <c r="A4991" s="72"/>
      <c r="B4991" s="76"/>
    </row>
    <row r="4992" customHeight="true" spans="1:2">
      <c r="A4992" s="72"/>
      <c r="B4992" s="76"/>
    </row>
    <row r="4993" customHeight="true" spans="1:2">
      <c r="A4993" s="72"/>
      <c r="B4993" s="76"/>
    </row>
    <row r="4994" customHeight="true" spans="1:2">
      <c r="A4994" s="72"/>
      <c r="B4994" s="76"/>
    </row>
    <row r="4995" customHeight="true" spans="1:2">
      <c r="A4995" s="72"/>
      <c r="B4995" s="76"/>
    </row>
    <row r="4996" customHeight="true" spans="1:2">
      <c r="A4996" s="72"/>
      <c r="B4996" s="76"/>
    </row>
    <row r="4997" customHeight="true" spans="1:2">
      <c r="A4997" s="72"/>
      <c r="B4997" s="76"/>
    </row>
    <row r="4998" customHeight="true" spans="1:2">
      <c r="A4998" s="72"/>
      <c r="B4998" s="76"/>
    </row>
    <row r="4999" customHeight="true" spans="1:2">
      <c r="A4999" s="72"/>
      <c r="B4999" s="76"/>
    </row>
    <row r="5000" customHeight="true" spans="1:2">
      <c r="A5000" s="72"/>
      <c r="B5000" s="76"/>
    </row>
    <row r="5001" customHeight="true" spans="1:2">
      <c r="A5001" s="72"/>
      <c r="B5001" s="76"/>
    </row>
    <row r="5002" customHeight="true" spans="1:2">
      <c r="A5002" s="72"/>
      <c r="B5002" s="76"/>
    </row>
    <row r="5003" customHeight="true" spans="1:2">
      <c r="A5003" s="72"/>
      <c r="B5003" s="76"/>
    </row>
    <row r="5004" customHeight="true" spans="1:2">
      <c r="A5004" s="72"/>
      <c r="B5004" s="76"/>
    </row>
    <row r="5005" customHeight="true" spans="1:2">
      <c r="A5005" s="72"/>
      <c r="B5005" s="76"/>
    </row>
    <row r="5006" customHeight="true" spans="1:2">
      <c r="A5006" s="72"/>
      <c r="B5006" s="76"/>
    </row>
    <row r="5007" customHeight="true" spans="1:2">
      <c r="A5007" s="72"/>
      <c r="B5007" s="76"/>
    </row>
    <row r="5008" customHeight="true" spans="1:2">
      <c r="A5008" s="72"/>
      <c r="B5008" s="76"/>
    </row>
    <row r="5009" customHeight="true" spans="1:2">
      <c r="A5009" s="72"/>
      <c r="B5009" s="76"/>
    </row>
    <row r="5010" customHeight="true" spans="1:2">
      <c r="A5010" s="72"/>
      <c r="B5010" s="76"/>
    </row>
    <row r="5011" customHeight="true" spans="1:2">
      <c r="A5011" s="72"/>
      <c r="B5011" s="76"/>
    </row>
    <row r="5012" customHeight="true" spans="1:2">
      <c r="A5012" s="72"/>
      <c r="B5012" s="76"/>
    </row>
    <row r="5013" customHeight="true" spans="1:2">
      <c r="A5013" s="72"/>
      <c r="B5013" s="76"/>
    </row>
    <row r="5014" customHeight="true" spans="1:2">
      <c r="A5014" s="72"/>
      <c r="B5014" s="76"/>
    </row>
    <row r="5015" customHeight="true" spans="1:2">
      <c r="A5015" s="72"/>
      <c r="B5015" s="76"/>
    </row>
    <row r="5016" customHeight="true" spans="1:2">
      <c r="A5016" s="72"/>
      <c r="B5016" s="76"/>
    </row>
    <row r="5017" customHeight="true" spans="1:2">
      <c r="A5017" s="72"/>
      <c r="B5017" s="76"/>
    </row>
    <row r="5018" customHeight="true" spans="1:2">
      <c r="A5018" s="72"/>
      <c r="B5018" s="76"/>
    </row>
    <row r="5019" customHeight="true" spans="1:2">
      <c r="A5019" s="72"/>
      <c r="B5019" s="76"/>
    </row>
    <row r="5020" customHeight="true" spans="1:2">
      <c r="A5020" s="72"/>
      <c r="B5020" s="76"/>
    </row>
    <row r="5021" customHeight="true" spans="1:2">
      <c r="A5021" s="72"/>
      <c r="B5021" s="76"/>
    </row>
    <row r="5022" customHeight="true" spans="1:2">
      <c r="A5022" s="72"/>
      <c r="B5022" s="76"/>
    </row>
    <row r="5023" customHeight="true" spans="1:2">
      <c r="A5023" s="72"/>
      <c r="B5023" s="76"/>
    </row>
    <row r="5024" customHeight="true" spans="1:2">
      <c r="A5024" s="72"/>
      <c r="B5024" s="76"/>
    </row>
    <row r="5025" customHeight="true" spans="1:2">
      <c r="A5025" s="72"/>
      <c r="B5025" s="76"/>
    </row>
    <row r="5026" customHeight="true" spans="1:2">
      <c r="A5026" s="72"/>
      <c r="B5026" s="76"/>
    </row>
    <row r="5027" customHeight="true" spans="1:2">
      <c r="A5027" s="72"/>
      <c r="B5027" s="76"/>
    </row>
    <row r="5028" customHeight="true" spans="1:2">
      <c r="A5028" s="72"/>
      <c r="B5028" s="76"/>
    </row>
    <row r="5029" customHeight="true" spans="1:2">
      <c r="A5029" s="72"/>
      <c r="B5029" s="76"/>
    </row>
    <row r="5030" customHeight="true" spans="1:2">
      <c r="A5030" s="72"/>
      <c r="B5030" s="76"/>
    </row>
    <row r="5031" customHeight="true" spans="1:2">
      <c r="A5031" s="72"/>
      <c r="B5031" s="76"/>
    </row>
    <row r="5032" customHeight="true" spans="1:2">
      <c r="A5032" s="72"/>
      <c r="B5032" s="76"/>
    </row>
    <row r="5033" customHeight="true" spans="1:2">
      <c r="A5033" s="72"/>
      <c r="B5033" s="76"/>
    </row>
    <row r="5034" customHeight="true" spans="1:2">
      <c r="A5034" s="72"/>
      <c r="B5034" s="76"/>
    </row>
    <row r="5035" customHeight="true" spans="1:2">
      <c r="A5035" s="72"/>
      <c r="B5035" s="76"/>
    </row>
    <row r="5036" customHeight="true" spans="1:2">
      <c r="A5036" s="72"/>
      <c r="B5036" s="76"/>
    </row>
    <row r="5037" customHeight="true" spans="1:2">
      <c r="A5037" s="72"/>
      <c r="B5037" s="76"/>
    </row>
    <row r="5038" customHeight="true" spans="1:2">
      <c r="A5038" s="72"/>
      <c r="B5038" s="76"/>
    </row>
    <row r="5039" customHeight="true" spans="1:2">
      <c r="A5039" s="72"/>
      <c r="B5039" s="76"/>
    </row>
    <row r="5040" customHeight="true" spans="1:2">
      <c r="A5040" s="72"/>
      <c r="B5040" s="76"/>
    </row>
    <row r="5041" customHeight="true" spans="1:2">
      <c r="A5041" s="72"/>
      <c r="B5041" s="76"/>
    </row>
    <row r="5042" customHeight="true" spans="1:2">
      <c r="A5042" s="72"/>
      <c r="B5042" s="76"/>
    </row>
    <row r="5043" customHeight="true" spans="1:2">
      <c r="A5043" s="72"/>
      <c r="B5043" s="76"/>
    </row>
    <row r="5044" customHeight="true" spans="1:2">
      <c r="A5044" s="72"/>
      <c r="B5044" s="76"/>
    </row>
    <row r="5045" customHeight="true" spans="1:2">
      <c r="A5045" s="72"/>
      <c r="B5045" s="76"/>
    </row>
    <row r="5046" customHeight="true" spans="1:2">
      <c r="A5046" s="72"/>
      <c r="B5046" s="76"/>
    </row>
    <row r="5047" customHeight="true" spans="1:2">
      <c r="A5047" s="72"/>
      <c r="B5047" s="76"/>
    </row>
    <row r="5048" customHeight="true" spans="1:2">
      <c r="A5048" s="72"/>
      <c r="B5048" s="76"/>
    </row>
    <row r="5049" customHeight="true" spans="1:2">
      <c r="A5049" s="72"/>
      <c r="B5049" s="76"/>
    </row>
    <row r="5050" customHeight="true" spans="1:2">
      <c r="A5050" s="72"/>
      <c r="B5050" s="76"/>
    </row>
    <row r="5051" customHeight="true" spans="1:2">
      <c r="A5051" s="72"/>
      <c r="B5051" s="76"/>
    </row>
    <row r="5052" customHeight="true" spans="1:2">
      <c r="A5052" s="72"/>
      <c r="B5052" s="76"/>
    </row>
    <row r="5053" customHeight="true" spans="1:2">
      <c r="A5053" s="72"/>
      <c r="B5053" s="76"/>
    </row>
    <row r="5054" customHeight="true" spans="1:2">
      <c r="A5054" s="72"/>
      <c r="B5054" s="76"/>
    </row>
    <row r="5055" customHeight="true" spans="1:2">
      <c r="A5055" s="72"/>
      <c r="B5055" s="76"/>
    </row>
    <row r="5056" customHeight="true" spans="1:2">
      <c r="A5056" s="72"/>
      <c r="B5056" s="76"/>
    </row>
    <row r="5057" customHeight="true" spans="1:2">
      <c r="A5057" s="72"/>
      <c r="B5057" s="76"/>
    </row>
    <row r="5058" customHeight="true" spans="1:2">
      <c r="A5058" s="72"/>
      <c r="B5058" s="76"/>
    </row>
    <row r="5059" customHeight="true" spans="1:2">
      <c r="A5059" s="72"/>
      <c r="B5059" s="76"/>
    </row>
    <row r="5060" customHeight="true" spans="1:2">
      <c r="A5060" s="72"/>
      <c r="B5060" s="76"/>
    </row>
    <row r="5061" customHeight="true" spans="1:2">
      <c r="A5061" s="72"/>
      <c r="B5061" s="76"/>
    </row>
    <row r="5062" customHeight="true" spans="1:2">
      <c r="A5062" s="72"/>
      <c r="B5062" s="76"/>
    </row>
    <row r="5063" customHeight="true" spans="1:2">
      <c r="A5063" s="72"/>
      <c r="B5063" s="76"/>
    </row>
    <row r="5064" customHeight="true" spans="1:2">
      <c r="A5064" s="72"/>
      <c r="B5064" s="76"/>
    </row>
    <row r="5065" customHeight="true" spans="1:2">
      <c r="A5065" s="72"/>
      <c r="B5065" s="76"/>
    </row>
    <row r="5066" customHeight="true" spans="1:2">
      <c r="A5066" s="72"/>
      <c r="B5066" s="76"/>
    </row>
    <row r="5067" customHeight="true" spans="1:2">
      <c r="A5067" s="72"/>
      <c r="B5067" s="76"/>
    </row>
    <row r="5068" customHeight="true" spans="1:2">
      <c r="A5068" s="72"/>
      <c r="B5068" s="76"/>
    </row>
    <row r="5069" customHeight="true" spans="1:2">
      <c r="A5069" s="72"/>
      <c r="B5069" s="76"/>
    </row>
    <row r="5070" customHeight="true" spans="1:2">
      <c r="A5070" s="72"/>
      <c r="B5070" s="76"/>
    </row>
    <row r="5071" customHeight="true" spans="1:2">
      <c r="A5071" s="72"/>
      <c r="B5071" s="76"/>
    </row>
    <row r="5072" customHeight="true" spans="1:2">
      <c r="A5072" s="72"/>
      <c r="B5072" s="76"/>
    </row>
    <row r="5073" customHeight="true" spans="1:2">
      <c r="A5073" s="72"/>
      <c r="B5073" s="76"/>
    </row>
    <row r="5074" customHeight="true" spans="1:2">
      <c r="A5074" s="72"/>
      <c r="B5074" s="76"/>
    </row>
    <row r="5075" customHeight="true" spans="1:2">
      <c r="A5075" s="72"/>
      <c r="B5075" s="76"/>
    </row>
    <row r="5076" customHeight="true" spans="1:2">
      <c r="A5076" s="72"/>
      <c r="B5076" s="76"/>
    </row>
    <row r="5077" customHeight="true" spans="1:2">
      <c r="A5077" s="72"/>
      <c r="B5077" s="76"/>
    </row>
    <row r="5078" customHeight="true" spans="1:2">
      <c r="A5078" s="72"/>
      <c r="B5078" s="76"/>
    </row>
    <row r="5079" customHeight="true" spans="1:2">
      <c r="A5079" s="72"/>
      <c r="B5079" s="76"/>
    </row>
    <row r="5080" customHeight="true" spans="1:2">
      <c r="A5080" s="72"/>
      <c r="B5080" s="76"/>
    </row>
    <row r="5081" customHeight="true" spans="1:2">
      <c r="A5081" s="72"/>
      <c r="B5081" s="76"/>
    </row>
    <row r="5082" customHeight="true" spans="1:2">
      <c r="A5082" s="72"/>
      <c r="B5082" s="76"/>
    </row>
    <row r="5083" customHeight="true" spans="1:2">
      <c r="A5083" s="72"/>
      <c r="B5083" s="76"/>
    </row>
    <row r="5084" customHeight="true" spans="1:2">
      <c r="A5084" s="72"/>
      <c r="B5084" s="76"/>
    </row>
    <row r="5085" customHeight="true" spans="1:2">
      <c r="A5085" s="72"/>
      <c r="B5085" s="76"/>
    </row>
    <row r="5086" customHeight="true" spans="1:2">
      <c r="A5086" s="72"/>
      <c r="B5086" s="76"/>
    </row>
    <row r="5087" customHeight="true" spans="1:2">
      <c r="A5087" s="72"/>
      <c r="B5087" s="76"/>
    </row>
    <row r="5088" customHeight="true" spans="1:2">
      <c r="A5088" s="72"/>
      <c r="B5088" s="76"/>
    </row>
    <row r="5089" customHeight="true" spans="1:2">
      <c r="A5089" s="72"/>
      <c r="B5089" s="76"/>
    </row>
    <row r="5090" customHeight="true" spans="1:2">
      <c r="A5090" s="72"/>
      <c r="B5090" s="76"/>
    </row>
    <row r="5091" customHeight="true" spans="1:2">
      <c r="A5091" s="72"/>
      <c r="B5091" s="76"/>
    </row>
    <row r="5092" customHeight="true" spans="1:2">
      <c r="A5092" s="72"/>
      <c r="B5092" s="76"/>
    </row>
    <row r="5093" customHeight="true" spans="1:2">
      <c r="A5093" s="72"/>
      <c r="B5093" s="76"/>
    </row>
    <row r="5094" customHeight="true" spans="1:2">
      <c r="A5094" s="72"/>
      <c r="B5094" s="76"/>
    </row>
    <row r="5095" customHeight="true" spans="1:2">
      <c r="A5095" s="72"/>
      <c r="B5095" s="76"/>
    </row>
    <row r="5096" customHeight="true" spans="1:2">
      <c r="A5096" s="72"/>
      <c r="B5096" s="76"/>
    </row>
    <row r="5097" customHeight="true" spans="1:2">
      <c r="A5097" s="72"/>
      <c r="B5097" s="76"/>
    </row>
    <row r="5098" customHeight="true" spans="1:2">
      <c r="A5098" s="72"/>
      <c r="B5098" s="76"/>
    </row>
    <row r="5099" customHeight="true" spans="1:2">
      <c r="A5099" s="72"/>
      <c r="B5099" s="76"/>
    </row>
    <row r="5100" customHeight="true" spans="1:2">
      <c r="A5100" s="72"/>
      <c r="B5100" s="76"/>
    </row>
    <row r="5101" customHeight="true" spans="1:2">
      <c r="A5101" s="72"/>
      <c r="B5101" s="76"/>
    </row>
    <row r="5102" customHeight="true" spans="1:2">
      <c r="A5102" s="72"/>
      <c r="B5102" s="76"/>
    </row>
    <row r="5103" customHeight="true" spans="1:2">
      <c r="A5103" s="72"/>
      <c r="B5103" s="76"/>
    </row>
    <row r="5104" customHeight="true" spans="1:2">
      <c r="A5104" s="72"/>
      <c r="B5104" s="76"/>
    </row>
    <row r="5105" customHeight="true" spans="1:2">
      <c r="A5105" s="72"/>
      <c r="B5105" s="76"/>
    </row>
    <row r="5106" customHeight="true" spans="1:2">
      <c r="A5106" s="72"/>
      <c r="B5106" s="76"/>
    </row>
    <row r="5107" customHeight="true" spans="1:2">
      <c r="A5107" s="72"/>
      <c r="B5107" s="76"/>
    </row>
    <row r="5108" customHeight="true" spans="1:2">
      <c r="A5108" s="72"/>
      <c r="B5108" s="76"/>
    </row>
    <row r="5109" customHeight="true" spans="1:2">
      <c r="A5109" s="72"/>
      <c r="B5109" s="76"/>
    </row>
    <row r="5110" customHeight="true" spans="1:2">
      <c r="A5110" s="72"/>
      <c r="B5110" s="76"/>
    </row>
    <row r="5111" customHeight="true" spans="1:2">
      <c r="A5111" s="72"/>
      <c r="B5111" s="76"/>
    </row>
    <row r="5112" customHeight="true" spans="1:2">
      <c r="A5112" s="72"/>
      <c r="B5112" s="76"/>
    </row>
    <row r="5113" customHeight="true" spans="1:2">
      <c r="A5113" s="72"/>
      <c r="B5113" s="76"/>
    </row>
    <row r="5114" customHeight="true" spans="1:2">
      <c r="A5114" s="72"/>
      <c r="B5114" s="76"/>
    </row>
    <row r="5115" customHeight="true" spans="1:2">
      <c r="A5115" s="72"/>
      <c r="B5115" s="76"/>
    </row>
    <row r="5116" customHeight="true" spans="1:2">
      <c r="A5116" s="72"/>
      <c r="B5116" s="76"/>
    </row>
    <row r="5117" customHeight="true" spans="1:2">
      <c r="A5117" s="72"/>
      <c r="B5117" s="76"/>
    </row>
    <row r="5118" customHeight="true" spans="1:2">
      <c r="A5118" s="72"/>
      <c r="B5118" s="76"/>
    </row>
    <row r="5119" customHeight="true" spans="1:2">
      <c r="A5119" s="72"/>
      <c r="B5119" s="76"/>
    </row>
    <row r="5120" customHeight="true" spans="1:2">
      <c r="A5120" s="72"/>
      <c r="B5120" s="76"/>
    </row>
    <row r="5121" customHeight="true" spans="1:2">
      <c r="A5121" s="72"/>
      <c r="B5121" s="76"/>
    </row>
    <row r="5122" customHeight="true" spans="1:2">
      <c r="A5122" s="72"/>
      <c r="B5122" s="76"/>
    </row>
    <row r="5123" customHeight="true" spans="1:2">
      <c r="A5123" s="72"/>
      <c r="B5123" s="76"/>
    </row>
    <row r="5124" customHeight="true" spans="1:2">
      <c r="A5124" s="72"/>
      <c r="B5124" s="76"/>
    </row>
    <row r="5125" customHeight="true" spans="1:2">
      <c r="A5125" s="72"/>
      <c r="B5125" s="76"/>
    </row>
    <row r="5126" customHeight="true" spans="1:2">
      <c r="A5126" s="72"/>
      <c r="B5126" s="76"/>
    </row>
    <row r="5127" customHeight="true" spans="1:2">
      <c r="A5127" s="72"/>
      <c r="B5127" s="76"/>
    </row>
    <row r="5128" customHeight="true" spans="1:2">
      <c r="A5128" s="72"/>
      <c r="B5128" s="76"/>
    </row>
    <row r="5129" customHeight="true" spans="1:2">
      <c r="A5129" s="72"/>
      <c r="B5129" s="76"/>
    </row>
    <row r="5130" customHeight="true" spans="1:2">
      <c r="A5130" s="72"/>
      <c r="B5130" s="76"/>
    </row>
    <row r="5131" customHeight="true" spans="1:2">
      <c r="A5131" s="72"/>
      <c r="B5131" s="76"/>
    </row>
    <row r="5132" customHeight="true" spans="1:2">
      <c r="A5132" s="72"/>
      <c r="B5132" s="76"/>
    </row>
    <row r="5133" customHeight="true" spans="1:2">
      <c r="A5133" s="72"/>
      <c r="B5133" s="76"/>
    </row>
    <row r="5134" customHeight="true" spans="1:2">
      <c r="A5134" s="72"/>
      <c r="B5134" s="76"/>
    </row>
    <row r="5135" customHeight="true" spans="1:2">
      <c r="A5135" s="72"/>
      <c r="B5135" s="76"/>
    </row>
    <row r="5136" customHeight="true" spans="1:2">
      <c r="A5136" s="72"/>
      <c r="B5136" s="76"/>
    </row>
    <row r="5137" customHeight="true" spans="1:2">
      <c r="A5137" s="72"/>
      <c r="B5137" s="76"/>
    </row>
    <row r="5138" customHeight="true" spans="1:2">
      <c r="A5138" s="72"/>
      <c r="B5138" s="76"/>
    </row>
    <row r="5139" customHeight="true" spans="1:2">
      <c r="A5139" s="72"/>
      <c r="B5139" s="76"/>
    </row>
    <row r="5140" customHeight="true" spans="1:2">
      <c r="A5140" s="72"/>
      <c r="B5140" s="76"/>
    </row>
    <row r="5141" customHeight="true" spans="1:2">
      <c r="A5141" s="72"/>
      <c r="B5141" s="76"/>
    </row>
    <row r="5142" customHeight="true" spans="1:2">
      <c r="A5142" s="72"/>
      <c r="B5142" s="76"/>
    </row>
    <row r="5143" customHeight="true" spans="1:2">
      <c r="A5143" s="72"/>
      <c r="B5143" s="76"/>
    </row>
    <row r="5144" customHeight="true" spans="1:2">
      <c r="A5144" s="72"/>
      <c r="B5144" s="76"/>
    </row>
    <row r="5145" customHeight="true" spans="1:2">
      <c r="A5145" s="72"/>
      <c r="B5145" s="76"/>
    </row>
    <row r="5146" customHeight="true" spans="1:2">
      <c r="A5146" s="72"/>
      <c r="B5146" s="76"/>
    </row>
    <row r="5147" customHeight="true" spans="1:2">
      <c r="A5147" s="72"/>
      <c r="B5147" s="76"/>
    </row>
    <row r="5148" customHeight="true" spans="1:2">
      <c r="A5148" s="72"/>
      <c r="B5148" s="76"/>
    </row>
    <row r="5149" customHeight="true" spans="1:2">
      <c r="A5149" s="72"/>
      <c r="B5149" s="76"/>
    </row>
    <row r="5150" customHeight="true" spans="1:2">
      <c r="A5150" s="72"/>
      <c r="B5150" s="76"/>
    </row>
    <row r="5151" customHeight="true" spans="1:2">
      <c r="A5151" s="72"/>
      <c r="B5151" s="76"/>
    </row>
    <row r="5152" customHeight="true" spans="1:2">
      <c r="A5152" s="72"/>
      <c r="B5152" s="76"/>
    </row>
    <row r="5153" customHeight="true" spans="1:2">
      <c r="A5153" s="72"/>
      <c r="B5153" s="76"/>
    </row>
    <row r="5154" customHeight="true" spans="1:2">
      <c r="A5154" s="72"/>
      <c r="B5154" s="76"/>
    </row>
    <row r="5155" customHeight="true" spans="1:2">
      <c r="A5155" s="72"/>
      <c r="B5155" s="76"/>
    </row>
    <row r="5156" customHeight="true" spans="1:2">
      <c r="A5156" s="72"/>
      <c r="B5156" s="76"/>
    </row>
    <row r="5157" customHeight="true" spans="1:2">
      <c r="A5157" s="72"/>
      <c r="B5157" s="76"/>
    </row>
    <row r="5158" customHeight="true" spans="1:2">
      <c r="A5158" s="72"/>
      <c r="B5158" s="76"/>
    </row>
    <row r="5159" customHeight="true" spans="1:2">
      <c r="A5159" s="72"/>
      <c r="B5159" s="76"/>
    </row>
    <row r="5160" customHeight="true" spans="1:2">
      <c r="A5160" s="72"/>
      <c r="B5160" s="76"/>
    </row>
    <row r="5161" customHeight="true" spans="1:2">
      <c r="A5161" s="72"/>
      <c r="B5161" s="76"/>
    </row>
    <row r="5162" customHeight="true" spans="1:2">
      <c r="A5162" s="72"/>
      <c r="B5162" s="76"/>
    </row>
    <row r="5163" customHeight="true" spans="1:2">
      <c r="A5163" s="72"/>
      <c r="B5163" s="76"/>
    </row>
    <row r="5164" customHeight="true" spans="1:2">
      <c r="A5164" s="72"/>
      <c r="B5164" s="76"/>
    </row>
    <row r="5165" customHeight="true" spans="1:2">
      <c r="A5165" s="72"/>
      <c r="B5165" s="76"/>
    </row>
    <row r="5166" customHeight="true" spans="1:2">
      <c r="A5166" s="72"/>
      <c r="B5166" s="76"/>
    </row>
    <row r="5167" customHeight="true" spans="1:2">
      <c r="A5167" s="72"/>
      <c r="B5167" s="76"/>
    </row>
    <row r="5168" customHeight="true" spans="1:2">
      <c r="A5168" s="72"/>
      <c r="B5168" s="76"/>
    </row>
    <row r="5169" customHeight="true" spans="1:2">
      <c r="A5169" s="72"/>
      <c r="B5169" s="76"/>
    </row>
    <row r="5170" customHeight="true" spans="1:2">
      <c r="A5170" s="72"/>
      <c r="B5170" s="76"/>
    </row>
    <row r="5171" customHeight="true" spans="1:2">
      <c r="A5171" s="72"/>
      <c r="B5171" s="76"/>
    </row>
    <row r="5172" customHeight="true" spans="1:2">
      <c r="A5172" s="72"/>
      <c r="B5172" s="76"/>
    </row>
    <row r="5173" customHeight="true" spans="1:2">
      <c r="A5173" s="72"/>
      <c r="B5173" s="76"/>
    </row>
    <row r="5174" customHeight="true" spans="1:2">
      <c r="A5174" s="72"/>
      <c r="B5174" s="76"/>
    </row>
    <row r="5175" customHeight="true" spans="1:2">
      <c r="A5175" s="72"/>
      <c r="B5175" s="76"/>
    </row>
    <row r="5176" customHeight="true" spans="1:2">
      <c r="A5176" s="72"/>
      <c r="B5176" s="76"/>
    </row>
    <row r="5177" customHeight="true" spans="1:2">
      <c r="A5177" s="72"/>
      <c r="B5177" s="76"/>
    </row>
    <row r="5178" customHeight="true" spans="1:2">
      <c r="A5178" s="72"/>
      <c r="B5178" s="76"/>
    </row>
    <row r="5179" customHeight="true" spans="1:2">
      <c r="A5179" s="72"/>
      <c r="B5179" s="76"/>
    </row>
    <row r="5180" customHeight="true" spans="1:2">
      <c r="A5180" s="72"/>
      <c r="B5180" s="76"/>
    </row>
    <row r="5181" customHeight="true" spans="1:2">
      <c r="A5181" s="72"/>
      <c r="B5181" s="76"/>
    </row>
    <row r="5182" customHeight="true" spans="1:2">
      <c r="A5182" s="72"/>
      <c r="B5182" s="76"/>
    </row>
    <row r="5183" customHeight="true" spans="1:2">
      <c r="A5183" s="72"/>
      <c r="B5183" s="76"/>
    </row>
    <row r="5184" customHeight="true" spans="1:2">
      <c r="A5184" s="72"/>
      <c r="B5184" s="76"/>
    </row>
    <row r="5185" customHeight="true" spans="1:2">
      <c r="A5185" s="72"/>
      <c r="B5185" s="76"/>
    </row>
    <row r="5186" customHeight="true" spans="1:2">
      <c r="A5186" s="72"/>
      <c r="B5186" s="76"/>
    </row>
    <row r="5187" customHeight="true" spans="1:2">
      <c r="A5187" s="72"/>
      <c r="B5187" s="76"/>
    </row>
    <row r="5188" customHeight="true" spans="1:2">
      <c r="A5188" s="72"/>
      <c r="B5188" s="76"/>
    </row>
    <row r="5189" customHeight="true" spans="1:2">
      <c r="A5189" s="72"/>
      <c r="B5189" s="76"/>
    </row>
    <row r="5190" customHeight="true" spans="1:2">
      <c r="A5190" s="72"/>
      <c r="B5190" s="76"/>
    </row>
    <row r="5191" customHeight="true" spans="1:2">
      <c r="A5191" s="72"/>
      <c r="B5191" s="76"/>
    </row>
    <row r="5192" customHeight="true" spans="1:2">
      <c r="A5192" s="72"/>
      <c r="B5192" s="76"/>
    </row>
    <row r="5193" customHeight="true" spans="1:2">
      <c r="A5193" s="72"/>
      <c r="B5193" s="76"/>
    </row>
    <row r="5194" customHeight="true" spans="1:2">
      <c r="A5194" s="72"/>
      <c r="B5194" s="76"/>
    </row>
    <row r="5195" customHeight="true" spans="1:2">
      <c r="A5195" s="72"/>
      <c r="B5195" s="76"/>
    </row>
    <row r="5196" customHeight="true" spans="1:2">
      <c r="A5196" s="72"/>
      <c r="B5196" s="76"/>
    </row>
    <row r="5197" customHeight="true" spans="1:2">
      <c r="A5197" s="72"/>
      <c r="B5197" s="76"/>
    </row>
    <row r="5198" customHeight="true" spans="1:2">
      <c r="A5198" s="72"/>
      <c r="B5198" s="76"/>
    </row>
    <row r="5199" customHeight="true" spans="1:2">
      <c r="A5199" s="72"/>
      <c r="B5199" s="76"/>
    </row>
    <row r="5200" customHeight="true" spans="1:2">
      <c r="A5200" s="72"/>
      <c r="B5200" s="76"/>
    </row>
    <row r="5201" customHeight="true" spans="1:2">
      <c r="A5201" s="72"/>
      <c r="B5201" s="76"/>
    </row>
    <row r="5202" customHeight="true" spans="1:2">
      <c r="A5202" s="72"/>
      <c r="B5202" s="76"/>
    </row>
    <row r="5203" customHeight="true" spans="1:2">
      <c r="A5203" s="72"/>
      <c r="B5203" s="76"/>
    </row>
    <row r="5204" customHeight="true" spans="1:2">
      <c r="A5204" s="72"/>
      <c r="B5204" s="76"/>
    </row>
    <row r="5205" customHeight="true" spans="1:2">
      <c r="A5205" s="72"/>
      <c r="B5205" s="76"/>
    </row>
    <row r="5206" customHeight="true" spans="1:2">
      <c r="A5206" s="72"/>
      <c r="B5206" s="76"/>
    </row>
    <row r="5207" customHeight="true" spans="1:2">
      <c r="A5207" s="72"/>
      <c r="B5207" s="76"/>
    </row>
    <row r="5208" customHeight="true" spans="1:2">
      <c r="A5208" s="72"/>
      <c r="B5208" s="76"/>
    </row>
    <row r="5209" customHeight="true" spans="1:2">
      <c r="A5209" s="72"/>
      <c r="B5209" s="76"/>
    </row>
    <row r="5210" customHeight="true" spans="1:2">
      <c r="A5210" s="72"/>
      <c r="B5210" s="76"/>
    </row>
    <row r="5211" customHeight="true" spans="1:2">
      <c r="A5211" s="72"/>
      <c r="B5211" s="76"/>
    </row>
    <row r="5212" customHeight="true" spans="1:2">
      <c r="A5212" s="72"/>
      <c r="B5212" s="76"/>
    </row>
    <row r="5213" customHeight="true" spans="1:2">
      <c r="A5213" s="72"/>
      <c r="B5213" s="76"/>
    </row>
    <row r="5214" customHeight="true" spans="1:2">
      <c r="A5214" s="72"/>
      <c r="B5214" s="76"/>
    </row>
    <row r="5215" customHeight="true" spans="1:2">
      <c r="A5215" s="72"/>
      <c r="B5215" s="76"/>
    </row>
    <row r="5216" customHeight="true" spans="1:2">
      <c r="A5216" s="72"/>
      <c r="B5216" s="76"/>
    </row>
    <row r="5217" customHeight="true" spans="1:2">
      <c r="A5217" s="72"/>
      <c r="B5217" s="76"/>
    </row>
    <row r="5218" customHeight="true" spans="1:2">
      <c r="A5218" s="72"/>
      <c r="B5218" s="76"/>
    </row>
    <row r="5219" customHeight="true" spans="1:2">
      <c r="A5219" s="72"/>
      <c r="B5219" s="76"/>
    </row>
    <row r="5220" customHeight="true" spans="1:2">
      <c r="A5220" s="72"/>
      <c r="B5220" s="76"/>
    </row>
    <row r="5221" customHeight="true" spans="1:2">
      <c r="A5221" s="72"/>
      <c r="B5221" s="76"/>
    </row>
    <row r="5222" customHeight="true" spans="1:2">
      <c r="A5222" s="72"/>
      <c r="B5222" s="76"/>
    </row>
    <row r="5223" customHeight="true" spans="1:2">
      <c r="A5223" s="72"/>
      <c r="B5223" s="76"/>
    </row>
    <row r="5224" customHeight="true" spans="1:2">
      <c r="A5224" s="72"/>
      <c r="B5224" s="76"/>
    </row>
    <row r="5225" customHeight="true" spans="1:2">
      <c r="A5225" s="72"/>
      <c r="B5225" s="76"/>
    </row>
    <row r="5226" customHeight="true" spans="1:2">
      <c r="A5226" s="72"/>
      <c r="B5226" s="76"/>
    </row>
    <row r="5227" customHeight="true" spans="1:2">
      <c r="A5227" s="72"/>
      <c r="B5227" s="76"/>
    </row>
    <row r="5228" customHeight="true" spans="1:2">
      <c r="A5228" s="72"/>
      <c r="B5228" s="76"/>
    </row>
    <row r="5229" customHeight="true" spans="1:2">
      <c r="A5229" s="72"/>
      <c r="B5229" s="76"/>
    </row>
    <row r="5230" customHeight="true" spans="1:2">
      <c r="A5230" s="72"/>
      <c r="B5230" s="76"/>
    </row>
    <row r="5231" customHeight="true" spans="1:2">
      <c r="A5231" s="72"/>
      <c r="B5231" s="76"/>
    </row>
    <row r="5232" customHeight="true" spans="1:2">
      <c r="A5232" s="72"/>
      <c r="B5232" s="76"/>
    </row>
    <row r="5233" customHeight="true" spans="1:2">
      <c r="A5233" s="72"/>
      <c r="B5233" s="76"/>
    </row>
    <row r="5234" customHeight="true" spans="1:2">
      <c r="A5234" s="72"/>
      <c r="B5234" s="76"/>
    </row>
    <row r="5235" customHeight="true" spans="1:2">
      <c r="A5235" s="72"/>
      <c r="B5235" s="76"/>
    </row>
    <row r="5236" customHeight="true" spans="1:2">
      <c r="A5236" s="72"/>
      <c r="B5236" s="76"/>
    </row>
    <row r="5237" customHeight="true" spans="1:2">
      <c r="A5237" s="72"/>
      <c r="B5237" s="76"/>
    </row>
    <row r="5238" customHeight="true" spans="1:2">
      <c r="A5238" s="72"/>
      <c r="B5238" s="76"/>
    </row>
    <row r="5239" customHeight="true" spans="1:2">
      <c r="A5239" s="72"/>
      <c r="B5239" s="76"/>
    </row>
    <row r="5240" customHeight="true" spans="1:2">
      <c r="A5240" s="72"/>
      <c r="B5240" s="76"/>
    </row>
    <row r="5241" customHeight="true" spans="1:2">
      <c r="A5241" s="72"/>
      <c r="B5241" s="76"/>
    </row>
    <row r="5242" customHeight="true" spans="1:2">
      <c r="A5242" s="72"/>
      <c r="B5242" s="76"/>
    </row>
    <row r="5243" customHeight="true" spans="1:2">
      <c r="A5243" s="72"/>
      <c r="B5243" s="76"/>
    </row>
    <row r="5244" customHeight="true" spans="1:2">
      <c r="A5244" s="72"/>
      <c r="B5244" s="76"/>
    </row>
    <row r="5245" customHeight="true" spans="1:2">
      <c r="A5245" s="72"/>
      <c r="B5245" s="76"/>
    </row>
    <row r="5246" customHeight="true" spans="1:2">
      <c r="A5246" s="72"/>
      <c r="B5246" s="76"/>
    </row>
    <row r="5247" customHeight="true" spans="1:2">
      <c r="A5247" s="72"/>
      <c r="B5247" s="76"/>
    </row>
    <row r="5248" customHeight="true" spans="1:2">
      <c r="A5248" s="72"/>
      <c r="B5248" s="76"/>
    </row>
    <row r="5249" customHeight="true" spans="1:2">
      <c r="A5249" s="72"/>
      <c r="B5249" s="76"/>
    </row>
    <row r="5250" customHeight="true" spans="1:2">
      <c r="A5250" s="72"/>
      <c r="B5250" s="76"/>
    </row>
    <row r="5251" customHeight="true" spans="1:2">
      <c r="A5251" s="72"/>
      <c r="B5251" s="76"/>
    </row>
    <row r="5252" customHeight="true" spans="1:2">
      <c r="A5252" s="72"/>
      <c r="B5252" s="76"/>
    </row>
    <row r="5253" customHeight="true" spans="1:2">
      <c r="A5253" s="72"/>
      <c r="B5253" s="76"/>
    </row>
    <row r="5254" customHeight="true" spans="1:2">
      <c r="A5254" s="72"/>
      <c r="B5254" s="76"/>
    </row>
    <row r="5255" customHeight="true" spans="1:2">
      <c r="A5255" s="72"/>
      <c r="B5255" s="76"/>
    </row>
    <row r="5256" customHeight="true" spans="1:2">
      <c r="A5256" s="72"/>
      <c r="B5256" s="76"/>
    </row>
    <row r="5257" customHeight="true" spans="1:2">
      <c r="A5257" s="72"/>
      <c r="B5257" s="76"/>
    </row>
    <row r="5258" customHeight="true" spans="1:2">
      <c r="A5258" s="72"/>
      <c r="B5258" s="76"/>
    </row>
    <row r="5259" customHeight="true" spans="1:2">
      <c r="A5259" s="72"/>
      <c r="B5259" s="76"/>
    </row>
    <row r="5260" customHeight="true" spans="1:2">
      <c r="A5260" s="72"/>
      <c r="B5260" s="76"/>
    </row>
    <row r="5261" customHeight="true" spans="1:2">
      <c r="A5261" s="72"/>
      <c r="B5261" s="76"/>
    </row>
    <row r="5262" customHeight="true" spans="1:2">
      <c r="A5262" s="72"/>
      <c r="B5262" s="76"/>
    </row>
    <row r="5263" customHeight="true" spans="1:2">
      <c r="A5263" s="72"/>
      <c r="B5263" s="76"/>
    </row>
    <row r="5264" customHeight="true" spans="1:2">
      <c r="A5264" s="72"/>
      <c r="B5264" s="76"/>
    </row>
    <row r="5265" customHeight="true" spans="1:2">
      <c r="A5265" s="72"/>
      <c r="B5265" s="76"/>
    </row>
    <row r="5266" customHeight="true" spans="1:2">
      <c r="A5266" s="72"/>
      <c r="B5266" s="76"/>
    </row>
    <row r="5267" customHeight="true" spans="1:2">
      <c r="A5267" s="72"/>
      <c r="B5267" s="76"/>
    </row>
    <row r="5268" customHeight="true" spans="1:2">
      <c r="A5268" s="72"/>
      <c r="B5268" s="76"/>
    </row>
    <row r="5269" customHeight="true" spans="1:2">
      <c r="A5269" s="72"/>
      <c r="B5269" s="76"/>
    </row>
    <row r="5270" customHeight="true" spans="1:2">
      <c r="A5270" s="72"/>
      <c r="B5270" s="76"/>
    </row>
    <row r="5271" customHeight="true" spans="1:2">
      <c r="A5271" s="72"/>
      <c r="B5271" s="76"/>
    </row>
    <row r="5272" customHeight="true" spans="1:2">
      <c r="A5272" s="72"/>
      <c r="B5272" s="76"/>
    </row>
    <row r="5273" customHeight="true" spans="1:2">
      <c r="A5273" s="72"/>
      <c r="B5273" s="76"/>
    </row>
    <row r="5274" customHeight="true" spans="1:2">
      <c r="A5274" s="72"/>
      <c r="B5274" s="76"/>
    </row>
    <row r="5275" customHeight="true" spans="1:2">
      <c r="A5275" s="72"/>
      <c r="B5275" s="76"/>
    </row>
    <row r="5276" customHeight="true" spans="1:2">
      <c r="A5276" s="72"/>
      <c r="B5276" s="76"/>
    </row>
    <row r="5277" customHeight="true" spans="1:2">
      <c r="A5277" s="72"/>
      <c r="B5277" s="76"/>
    </row>
    <row r="5278" customHeight="true" spans="1:2">
      <c r="A5278" s="72"/>
      <c r="B5278" s="76"/>
    </row>
    <row r="5279" customHeight="true" spans="1:2">
      <c r="A5279" s="72"/>
      <c r="B5279" s="76"/>
    </row>
    <row r="5280" customHeight="true" spans="1:2">
      <c r="A5280" s="72"/>
      <c r="B5280" s="76"/>
    </row>
    <row r="5281" customHeight="true" spans="1:2">
      <c r="A5281" s="72"/>
      <c r="B5281" s="76"/>
    </row>
    <row r="5282" customHeight="true" spans="1:2">
      <c r="A5282" s="72"/>
      <c r="B5282" s="76"/>
    </row>
    <row r="5283" customHeight="true" spans="1:2">
      <c r="A5283" s="72"/>
      <c r="B5283" s="76"/>
    </row>
    <row r="5284" customHeight="true" spans="1:2">
      <c r="A5284" s="72"/>
      <c r="B5284" s="76"/>
    </row>
    <row r="5285" customHeight="true" spans="1:2">
      <c r="A5285" s="72"/>
      <c r="B5285" s="76"/>
    </row>
    <row r="5286" customHeight="true" spans="1:2">
      <c r="A5286" s="72"/>
      <c r="B5286" s="76"/>
    </row>
    <row r="5287" customHeight="true" spans="1:2">
      <c r="A5287" s="72"/>
      <c r="B5287" s="76"/>
    </row>
    <row r="5288" customHeight="true" spans="1:2">
      <c r="A5288" s="72"/>
      <c r="B5288" s="76"/>
    </row>
    <row r="5289" customHeight="true" spans="1:2">
      <c r="A5289" s="72"/>
      <c r="B5289" s="76"/>
    </row>
    <row r="5290" customHeight="true" spans="1:2">
      <c r="A5290" s="72"/>
      <c r="B5290" s="76"/>
    </row>
    <row r="5291" customHeight="true" spans="1:2">
      <c r="A5291" s="72"/>
      <c r="B5291" s="76"/>
    </row>
    <row r="5292" customHeight="true" spans="1:2">
      <c r="A5292" s="72"/>
      <c r="B5292" s="76"/>
    </row>
    <row r="5293" customHeight="true" spans="1:2">
      <c r="A5293" s="72"/>
      <c r="B5293" s="76"/>
    </row>
    <row r="5294" customHeight="true" spans="1:2">
      <c r="A5294" s="72"/>
      <c r="B5294" s="76"/>
    </row>
    <row r="5295" customHeight="true" spans="1:2">
      <c r="A5295" s="72"/>
      <c r="B5295" s="76"/>
    </row>
    <row r="5296" customHeight="true" spans="1:2">
      <c r="A5296" s="72"/>
      <c r="B5296" s="76"/>
    </row>
    <row r="5297" customHeight="true" spans="1:2">
      <c r="A5297" s="72"/>
      <c r="B5297" s="76"/>
    </row>
    <row r="5298" customHeight="true" spans="1:2">
      <c r="A5298" s="72"/>
      <c r="B5298" s="76"/>
    </row>
    <row r="5299" customHeight="true" spans="1:2">
      <c r="A5299" s="72"/>
      <c r="B5299" s="76"/>
    </row>
    <row r="5300" customHeight="true" spans="1:2">
      <c r="A5300" s="72"/>
      <c r="B5300" s="76"/>
    </row>
    <row r="5301" customHeight="true" spans="1:2">
      <c r="A5301" s="72"/>
      <c r="B5301" s="76"/>
    </row>
    <row r="5302" customHeight="true" spans="1:2">
      <c r="A5302" s="72"/>
      <c r="B5302" s="76"/>
    </row>
    <row r="5303" customHeight="true" spans="1:2">
      <c r="A5303" s="72"/>
      <c r="B5303" s="76"/>
    </row>
    <row r="5304" customHeight="true" spans="1:2">
      <c r="A5304" s="72"/>
      <c r="B5304" s="76"/>
    </row>
    <row r="5305" customHeight="true" spans="1:2">
      <c r="A5305" s="72"/>
      <c r="B5305" s="76"/>
    </row>
    <row r="5306" customHeight="true" spans="1:2">
      <c r="A5306" s="72"/>
      <c r="B5306" s="76"/>
    </row>
    <row r="5307" customHeight="true" spans="1:2">
      <c r="A5307" s="72"/>
      <c r="B5307" s="76"/>
    </row>
    <row r="5308" customHeight="true" spans="1:2">
      <c r="A5308" s="72"/>
      <c r="B5308" s="76"/>
    </row>
    <row r="5309" customHeight="true" spans="1:2">
      <c r="A5309" s="72"/>
      <c r="B5309" s="76"/>
    </row>
    <row r="5310" customHeight="true" spans="1:2">
      <c r="A5310" s="72"/>
      <c r="B5310" s="76"/>
    </row>
    <row r="5311" customHeight="true" spans="1:2">
      <c r="A5311" s="72"/>
      <c r="B5311" s="76"/>
    </row>
    <row r="5312" customHeight="true" spans="1:2">
      <c r="A5312" s="72"/>
      <c r="B5312" s="76"/>
    </row>
    <row r="5313" customHeight="true" spans="1:2">
      <c r="A5313" s="72"/>
      <c r="B5313" s="76"/>
    </row>
    <row r="5314" customHeight="true" spans="1:2">
      <c r="A5314" s="72"/>
      <c r="B5314" s="76"/>
    </row>
    <row r="5315" customHeight="true" spans="1:2">
      <c r="A5315" s="72"/>
      <c r="B5315" s="76"/>
    </row>
    <row r="5316" customHeight="true" spans="1:2">
      <c r="A5316" s="72"/>
      <c r="B5316" s="76"/>
    </row>
    <row r="5317" customHeight="true" spans="1:2">
      <c r="A5317" s="72"/>
      <c r="B5317" s="76"/>
    </row>
    <row r="5318" customHeight="true" spans="1:2">
      <c r="A5318" s="72"/>
      <c r="B5318" s="76"/>
    </row>
    <row r="5319" customHeight="true" spans="1:2">
      <c r="A5319" s="72"/>
      <c r="B5319" s="76"/>
    </row>
    <row r="5320" customHeight="true" spans="1:2">
      <c r="A5320" s="72"/>
      <c r="B5320" s="76"/>
    </row>
    <row r="5321" customHeight="true" spans="1:2">
      <c r="A5321" s="72"/>
      <c r="B5321" s="76"/>
    </row>
    <row r="5322" customHeight="true" spans="1:2">
      <c r="A5322" s="72"/>
      <c r="B5322" s="76"/>
    </row>
    <row r="5323" customHeight="true" spans="1:2">
      <c r="A5323" s="72"/>
      <c r="B5323" s="76"/>
    </row>
    <row r="5324" customHeight="true" spans="1:2">
      <c r="A5324" s="72"/>
      <c r="B5324" s="76"/>
    </row>
    <row r="5325" customHeight="true" spans="1:2">
      <c r="A5325" s="72"/>
      <c r="B5325" s="76"/>
    </row>
    <row r="5326" customHeight="true" spans="1:2">
      <c r="A5326" s="72"/>
      <c r="B5326" s="76"/>
    </row>
    <row r="5327" customHeight="true" spans="1:2">
      <c r="A5327" s="72"/>
      <c r="B5327" s="76"/>
    </row>
    <row r="5328" customHeight="true" spans="1:2">
      <c r="A5328" s="72"/>
      <c r="B5328" s="76"/>
    </row>
    <row r="5329" customHeight="true" spans="1:2">
      <c r="A5329" s="72"/>
      <c r="B5329" s="76"/>
    </row>
    <row r="5330" customHeight="true" spans="1:2">
      <c r="A5330" s="72"/>
      <c r="B5330" s="76"/>
    </row>
    <row r="5331" customHeight="true" spans="1:2">
      <c r="A5331" s="72"/>
      <c r="B5331" s="76"/>
    </row>
    <row r="5332" customHeight="true" spans="1:2">
      <c r="A5332" s="72"/>
      <c r="B5332" s="76"/>
    </row>
    <row r="5333" customHeight="true" spans="1:2">
      <c r="A5333" s="72"/>
      <c r="B5333" s="76"/>
    </row>
    <row r="5334" customHeight="true" spans="1:2">
      <c r="A5334" s="72"/>
      <c r="B5334" s="76"/>
    </row>
    <row r="5335" customHeight="true" spans="1:2">
      <c r="A5335" s="72"/>
      <c r="B5335" s="76"/>
    </row>
    <row r="5336" customHeight="true" spans="1:2">
      <c r="A5336" s="72"/>
      <c r="B5336" s="76"/>
    </row>
    <row r="5337" customHeight="true" spans="1:2">
      <c r="A5337" s="72"/>
      <c r="B5337" s="76"/>
    </row>
    <row r="5338" customHeight="true" spans="1:2">
      <c r="A5338" s="72"/>
      <c r="B5338" s="76"/>
    </row>
    <row r="5339" customHeight="true" spans="1:2">
      <c r="A5339" s="72"/>
      <c r="B5339" s="76"/>
    </row>
    <row r="5340" customHeight="true" spans="1:2">
      <c r="A5340" s="72"/>
      <c r="B5340" s="76"/>
    </row>
    <row r="5341" customHeight="true" spans="1:2">
      <c r="A5341" s="72"/>
      <c r="B5341" s="76"/>
    </row>
    <row r="5342" customHeight="true" spans="1:2">
      <c r="A5342" s="72"/>
      <c r="B5342" s="76"/>
    </row>
    <row r="5343" customHeight="true" spans="1:2">
      <c r="A5343" s="72"/>
      <c r="B5343" s="76"/>
    </row>
    <row r="5344" customHeight="true" spans="1:2">
      <c r="A5344" s="72"/>
      <c r="B5344" s="76"/>
    </row>
    <row r="5345" customHeight="true" spans="1:2">
      <c r="A5345" s="72"/>
      <c r="B5345" s="76"/>
    </row>
    <row r="5346" customHeight="true" spans="1:2">
      <c r="A5346" s="72"/>
      <c r="B5346" s="76"/>
    </row>
    <row r="5347" customHeight="true" spans="1:2">
      <c r="A5347" s="72"/>
      <c r="B5347" s="76"/>
    </row>
    <row r="5348" customHeight="true" spans="1:2">
      <c r="A5348" s="72"/>
      <c r="B5348" s="76"/>
    </row>
    <row r="5349" customHeight="true" spans="1:2">
      <c r="A5349" s="72"/>
      <c r="B5349" s="76"/>
    </row>
    <row r="5350" customHeight="true" spans="1:2">
      <c r="A5350" s="72"/>
      <c r="B5350" s="76"/>
    </row>
    <row r="5351" customHeight="true" spans="1:2">
      <c r="A5351" s="72"/>
      <c r="B5351" s="76"/>
    </row>
    <row r="5352" customHeight="true" spans="1:2">
      <c r="A5352" s="72"/>
      <c r="B5352" s="76"/>
    </row>
    <row r="5353" customHeight="true" spans="1:2">
      <c r="A5353" s="72"/>
      <c r="B5353" s="76"/>
    </row>
    <row r="5354" customHeight="true" spans="1:2">
      <c r="A5354" s="72"/>
      <c r="B5354" s="76"/>
    </row>
    <row r="5355" customHeight="true" spans="1:2">
      <c r="A5355" s="72"/>
      <c r="B5355" s="76"/>
    </row>
    <row r="5356" customHeight="true" spans="1:2">
      <c r="A5356" s="72"/>
      <c r="B5356" s="76"/>
    </row>
    <row r="5357" customHeight="true" spans="1:2">
      <c r="A5357" s="72"/>
      <c r="B5357" s="76"/>
    </row>
    <row r="5358" customHeight="true" spans="1:2">
      <c r="A5358" s="72"/>
      <c r="B5358" s="76"/>
    </row>
    <row r="5359" customHeight="true" spans="1:2">
      <c r="A5359" s="72"/>
      <c r="B5359" s="76"/>
    </row>
    <row r="5360" customHeight="true" spans="1:2">
      <c r="A5360" s="72"/>
      <c r="B5360" s="76"/>
    </row>
    <row r="5361" customHeight="true" spans="1:2">
      <c r="A5361" s="72"/>
      <c r="B5361" s="76"/>
    </row>
    <row r="5362" customHeight="true" spans="1:2">
      <c r="A5362" s="72"/>
      <c r="B5362" s="76"/>
    </row>
    <row r="5363" customHeight="true" spans="1:2">
      <c r="A5363" s="72"/>
      <c r="B5363" s="76"/>
    </row>
    <row r="5364" customHeight="true" spans="1:2">
      <c r="A5364" s="72"/>
      <c r="B5364" s="76"/>
    </row>
    <row r="5365" customHeight="true" spans="1:2">
      <c r="A5365" s="72"/>
      <c r="B5365" s="76"/>
    </row>
    <row r="5366" customHeight="true" spans="1:2">
      <c r="A5366" s="72"/>
      <c r="B5366" s="76"/>
    </row>
    <row r="5367" customHeight="true" spans="1:2">
      <c r="A5367" s="72"/>
      <c r="B5367" s="76"/>
    </row>
    <row r="5368" customHeight="true" spans="1:2">
      <c r="A5368" s="72"/>
      <c r="B5368" s="76"/>
    </row>
    <row r="5369" customHeight="true" spans="1:2">
      <c r="A5369" s="72"/>
      <c r="B5369" s="76"/>
    </row>
    <row r="5370" customHeight="true" spans="1:2">
      <c r="A5370" s="72"/>
      <c r="B5370" s="76"/>
    </row>
    <row r="5371" customHeight="true" spans="1:2">
      <c r="A5371" s="72"/>
      <c r="B5371" s="76"/>
    </row>
    <row r="5372" customHeight="true" spans="1:2">
      <c r="A5372" s="72"/>
      <c r="B5372" s="76"/>
    </row>
    <row r="5373" customHeight="true" spans="1:2">
      <c r="A5373" s="72"/>
      <c r="B5373" s="76"/>
    </row>
    <row r="5374" customHeight="true" spans="1:2">
      <c r="A5374" s="72"/>
      <c r="B5374" s="76"/>
    </row>
    <row r="5375" customHeight="true" spans="1:2">
      <c r="A5375" s="72"/>
      <c r="B5375" s="76"/>
    </row>
    <row r="5376" customHeight="true" spans="1:2">
      <c r="A5376" s="72"/>
      <c r="B5376" s="76"/>
    </row>
    <row r="5377" customHeight="true" spans="1:2">
      <c r="A5377" s="72"/>
      <c r="B5377" s="76"/>
    </row>
    <row r="5378" customHeight="true" spans="1:2">
      <c r="A5378" s="72"/>
      <c r="B5378" s="76"/>
    </row>
    <row r="5379" customHeight="true" spans="1:2">
      <c r="A5379" s="72"/>
      <c r="B5379" s="76"/>
    </row>
    <row r="5380" customHeight="true" spans="1:2">
      <c r="A5380" s="72"/>
      <c r="B5380" s="76"/>
    </row>
    <row r="5381" customHeight="true" spans="1:2">
      <c r="A5381" s="72"/>
      <c r="B5381" s="76"/>
    </row>
    <row r="5382" customHeight="true" spans="1:2">
      <c r="A5382" s="72"/>
      <c r="B5382" s="76"/>
    </row>
    <row r="5383" customHeight="true" spans="1:2">
      <c r="A5383" s="72"/>
      <c r="B5383" s="76"/>
    </row>
    <row r="5384" customHeight="true" spans="1:2">
      <c r="A5384" s="72"/>
      <c r="B5384" s="76"/>
    </row>
    <row r="5385" customHeight="true" spans="1:2">
      <c r="A5385" s="72"/>
      <c r="B5385" s="76"/>
    </row>
    <row r="5386" customHeight="true" spans="1:2">
      <c r="A5386" s="72"/>
      <c r="B5386" s="76"/>
    </row>
    <row r="5387" customHeight="true" spans="1:2">
      <c r="A5387" s="72"/>
      <c r="B5387" s="76"/>
    </row>
    <row r="5388" customHeight="true" spans="1:2">
      <c r="A5388" s="72"/>
      <c r="B5388" s="76"/>
    </row>
    <row r="5389" customHeight="true" spans="1:2">
      <c r="A5389" s="72"/>
      <c r="B5389" s="76"/>
    </row>
    <row r="5390" customHeight="true" spans="1:2">
      <c r="A5390" s="72"/>
      <c r="B5390" s="76"/>
    </row>
    <row r="5391" customHeight="true" spans="1:2">
      <c r="A5391" s="72"/>
      <c r="B5391" s="76"/>
    </row>
    <row r="5392" customHeight="true" spans="1:2">
      <c r="A5392" s="72"/>
      <c r="B5392" s="76"/>
    </row>
    <row r="5393" customHeight="true" spans="1:2">
      <c r="A5393" s="72"/>
      <c r="B5393" s="76"/>
    </row>
    <row r="5394" customHeight="true" spans="1:2">
      <c r="A5394" s="72"/>
      <c r="B5394" s="76"/>
    </row>
    <row r="5395" customHeight="true" spans="1:2">
      <c r="A5395" s="72"/>
      <c r="B5395" s="76"/>
    </row>
    <row r="5396" customHeight="true" spans="1:2">
      <c r="A5396" s="72"/>
      <c r="B5396" s="76"/>
    </row>
    <row r="5397" customHeight="true" spans="1:2">
      <c r="A5397" s="72"/>
      <c r="B5397" s="76"/>
    </row>
    <row r="5398" customHeight="true" spans="1:2">
      <c r="A5398" s="72"/>
      <c r="B5398" s="76"/>
    </row>
    <row r="5399" customHeight="true" spans="1:2">
      <c r="A5399" s="72"/>
      <c r="B5399" s="76"/>
    </row>
    <row r="5400" customHeight="true" spans="1:2">
      <c r="A5400" s="72"/>
      <c r="B5400" s="76"/>
    </row>
    <row r="5401" customHeight="true" spans="1:2">
      <c r="A5401" s="72"/>
      <c r="B5401" s="76"/>
    </row>
    <row r="5402" customHeight="true" spans="1:2">
      <c r="A5402" s="72"/>
      <c r="B5402" s="76"/>
    </row>
    <row r="5403" customHeight="true" spans="1:2">
      <c r="A5403" s="72"/>
      <c r="B5403" s="76"/>
    </row>
    <row r="5404" customHeight="true" spans="1:2">
      <c r="A5404" s="72"/>
      <c r="B5404" s="76"/>
    </row>
    <row r="5405" customHeight="true" spans="1:2">
      <c r="A5405" s="72"/>
      <c r="B5405" s="76"/>
    </row>
    <row r="5406" customHeight="true" spans="1:2">
      <c r="A5406" s="72"/>
      <c r="B5406" s="76"/>
    </row>
    <row r="5407" customHeight="true" spans="1:2">
      <c r="A5407" s="72"/>
      <c r="B5407" s="76"/>
    </row>
    <row r="5408" customHeight="true" spans="1:2">
      <c r="A5408" s="72"/>
      <c r="B5408" s="76"/>
    </row>
    <row r="5409" customHeight="true" spans="1:2">
      <c r="A5409" s="72"/>
      <c r="B5409" s="76"/>
    </row>
    <row r="5410" customHeight="true" spans="1:2">
      <c r="A5410" s="72"/>
      <c r="B5410" s="76"/>
    </row>
    <row r="5411" customHeight="true" spans="1:2">
      <c r="A5411" s="72"/>
      <c r="B5411" s="76"/>
    </row>
    <row r="5412" customHeight="true" spans="1:2">
      <c r="A5412" s="72"/>
      <c r="B5412" s="76"/>
    </row>
    <row r="5413" customHeight="true" spans="1:2">
      <c r="A5413" s="72"/>
      <c r="B5413" s="76"/>
    </row>
    <row r="5414" customHeight="true" spans="1:2">
      <c r="A5414" s="72"/>
      <c r="B5414" s="76"/>
    </row>
    <row r="5415" customHeight="true" spans="1:2">
      <c r="A5415" s="72"/>
      <c r="B5415" s="76"/>
    </row>
    <row r="5416" customHeight="true" spans="1:2">
      <c r="A5416" s="72"/>
      <c r="B5416" s="76"/>
    </row>
    <row r="5417" customHeight="true" spans="1:2">
      <c r="A5417" s="72"/>
      <c r="B5417" s="76"/>
    </row>
    <row r="5418" customHeight="true" spans="1:2">
      <c r="A5418" s="72"/>
      <c r="B5418" s="76"/>
    </row>
    <row r="5419" customHeight="true" spans="1:2">
      <c r="A5419" s="72"/>
      <c r="B5419" s="76"/>
    </row>
    <row r="5420" customHeight="true" spans="1:2">
      <c r="A5420" s="72"/>
      <c r="B5420" s="76"/>
    </row>
    <row r="5421" customHeight="true" spans="1:2">
      <c r="A5421" s="72"/>
      <c r="B5421" s="76"/>
    </row>
    <row r="5422" customHeight="true" spans="1:2">
      <c r="A5422" s="72"/>
      <c r="B5422" s="76"/>
    </row>
    <row r="5423" customHeight="true" spans="1:2">
      <c r="A5423" s="72"/>
      <c r="B5423" s="76"/>
    </row>
    <row r="5424" customHeight="true" spans="1:2">
      <c r="A5424" s="72"/>
      <c r="B5424" s="76"/>
    </row>
    <row r="5425" customHeight="true" spans="1:2">
      <c r="A5425" s="72"/>
      <c r="B5425" s="76"/>
    </row>
    <row r="5426" customHeight="true" spans="1:2">
      <c r="A5426" s="72"/>
      <c r="B5426" s="76"/>
    </row>
    <row r="5427" customHeight="true" spans="1:2">
      <c r="A5427" s="72"/>
      <c r="B5427" s="76"/>
    </row>
    <row r="5428" customHeight="true" spans="1:2">
      <c r="A5428" s="72"/>
      <c r="B5428" s="76"/>
    </row>
    <row r="5429" customHeight="true" spans="1:2">
      <c r="A5429" s="72"/>
      <c r="B5429" s="76"/>
    </row>
    <row r="5430" customHeight="true" spans="1:2">
      <c r="A5430" s="72"/>
      <c r="B5430" s="76"/>
    </row>
    <row r="5431" customHeight="true" spans="1:2">
      <c r="A5431" s="72"/>
      <c r="B5431" s="76"/>
    </row>
    <row r="5432" customHeight="true" spans="1:2">
      <c r="A5432" s="72"/>
      <c r="B5432" s="76"/>
    </row>
    <row r="5433" customHeight="true" spans="1:2">
      <c r="A5433" s="72"/>
      <c r="B5433" s="76"/>
    </row>
    <row r="5434" customHeight="true" spans="1:2">
      <c r="A5434" s="72"/>
      <c r="B5434" s="76"/>
    </row>
    <row r="5435" customHeight="true" spans="1:2">
      <c r="A5435" s="72"/>
      <c r="B5435" s="76"/>
    </row>
    <row r="5436" customHeight="true" spans="1:2">
      <c r="A5436" s="72"/>
      <c r="B5436" s="76"/>
    </row>
    <row r="5437" customHeight="true" spans="1:2">
      <c r="A5437" s="72"/>
      <c r="B5437" s="76"/>
    </row>
    <row r="5438" customHeight="true" spans="1:2">
      <c r="A5438" s="72"/>
      <c r="B5438" s="76"/>
    </row>
    <row r="5439" customHeight="true" spans="1:2">
      <c r="A5439" s="72"/>
      <c r="B5439" s="76"/>
    </row>
    <row r="5440" customHeight="true" spans="1:2">
      <c r="A5440" s="72"/>
      <c r="B5440" s="76"/>
    </row>
    <row r="5441" customHeight="true" spans="1:2">
      <c r="A5441" s="72"/>
      <c r="B5441" s="76"/>
    </row>
    <row r="5442" customHeight="true" spans="1:2">
      <c r="A5442" s="72"/>
      <c r="B5442" s="76"/>
    </row>
    <row r="5443" customHeight="true" spans="1:2">
      <c r="A5443" s="72"/>
      <c r="B5443" s="76"/>
    </row>
    <row r="5444" customHeight="true" spans="1:2">
      <c r="A5444" s="72"/>
      <c r="B5444" s="76"/>
    </row>
    <row r="5445" customHeight="true" spans="1:2">
      <c r="A5445" s="72"/>
      <c r="B5445" s="76"/>
    </row>
    <row r="5446" customHeight="true" spans="1:2">
      <c r="A5446" s="72"/>
      <c r="B5446" s="76"/>
    </row>
    <row r="5447" customHeight="true" spans="1:2">
      <c r="A5447" s="72"/>
      <c r="B5447" s="76"/>
    </row>
    <row r="5448" customHeight="true" spans="1:2">
      <c r="A5448" s="72"/>
      <c r="B5448" s="76"/>
    </row>
    <row r="5449" customHeight="true" spans="1:2">
      <c r="A5449" s="72"/>
      <c r="B5449" s="76"/>
    </row>
    <row r="5450" customHeight="true" spans="1:2">
      <c r="A5450" s="72"/>
      <c r="B5450" s="76"/>
    </row>
    <row r="5451" customHeight="true" spans="1:2">
      <c r="A5451" s="72"/>
      <c r="B5451" s="76"/>
    </row>
    <row r="5452" customHeight="true" spans="1:2">
      <c r="A5452" s="72"/>
      <c r="B5452" s="76"/>
    </row>
    <row r="5453" customHeight="true" spans="1:2">
      <c r="A5453" s="72"/>
      <c r="B5453" s="76"/>
    </row>
    <row r="5454" customHeight="true" spans="1:2">
      <c r="A5454" s="72"/>
      <c r="B5454" s="76"/>
    </row>
    <row r="5455" customHeight="true" spans="1:2">
      <c r="A5455" s="72"/>
      <c r="B5455" s="76"/>
    </row>
    <row r="5456" customHeight="true" spans="1:2">
      <c r="A5456" s="72"/>
      <c r="B5456" s="76"/>
    </row>
    <row r="5457" customHeight="true" spans="1:2">
      <c r="A5457" s="72"/>
      <c r="B5457" s="76"/>
    </row>
    <row r="5458" customHeight="true" spans="1:2">
      <c r="A5458" s="72"/>
      <c r="B5458" s="76"/>
    </row>
    <row r="5459" customHeight="true" spans="1:2">
      <c r="A5459" s="72"/>
      <c r="B5459" s="76"/>
    </row>
    <row r="5460" customHeight="true" spans="1:2">
      <c r="A5460" s="72"/>
      <c r="B5460" s="76"/>
    </row>
    <row r="5461" customHeight="true" spans="1:2">
      <c r="A5461" s="72"/>
      <c r="B5461" s="76"/>
    </row>
    <row r="5462" customHeight="true" spans="1:2">
      <c r="A5462" s="72"/>
      <c r="B5462" s="76"/>
    </row>
    <row r="5463" customHeight="true" spans="1:2">
      <c r="A5463" s="72"/>
      <c r="B5463" s="76"/>
    </row>
    <row r="5464" customHeight="true" spans="1:2">
      <c r="A5464" s="72"/>
      <c r="B5464" s="76"/>
    </row>
    <row r="5465" customHeight="true" spans="1:2">
      <c r="A5465" s="72"/>
      <c r="B5465" s="76"/>
    </row>
    <row r="5466" customHeight="true" spans="1:2">
      <c r="A5466" s="72"/>
      <c r="B5466" s="76"/>
    </row>
    <row r="5467" customHeight="true" spans="1:2">
      <c r="A5467" s="72"/>
      <c r="B5467" s="76"/>
    </row>
    <row r="5468" customHeight="true" spans="1:2">
      <c r="A5468" s="72"/>
      <c r="B5468" s="76"/>
    </row>
    <row r="5469" customHeight="true" spans="1:2">
      <c r="A5469" s="72"/>
      <c r="B5469" s="76"/>
    </row>
    <row r="5470" customHeight="true" spans="1:2">
      <c r="A5470" s="72"/>
      <c r="B5470" s="76"/>
    </row>
    <row r="5471" customHeight="true" spans="1:2">
      <c r="A5471" s="72"/>
      <c r="B5471" s="76"/>
    </row>
    <row r="5472" customHeight="true" spans="1:2">
      <c r="A5472" s="72"/>
      <c r="B5472" s="76"/>
    </row>
    <row r="5473" customHeight="true" spans="1:2">
      <c r="A5473" s="72"/>
      <c r="B5473" s="76"/>
    </row>
    <row r="5474" customHeight="true" spans="1:2">
      <c r="A5474" s="72"/>
      <c r="B5474" s="76"/>
    </row>
    <row r="5475" customHeight="true" spans="1:2">
      <c r="A5475" s="72"/>
      <c r="B5475" s="76"/>
    </row>
    <row r="5476" customHeight="true" spans="1:2">
      <c r="A5476" s="72"/>
      <c r="B5476" s="76"/>
    </row>
    <row r="5477" customHeight="true" spans="1:2">
      <c r="A5477" s="72"/>
      <c r="B5477" s="76"/>
    </row>
    <row r="5478" customHeight="true" spans="1:2">
      <c r="A5478" s="72"/>
      <c r="B5478" s="76"/>
    </row>
    <row r="5479" customHeight="true" spans="1:2">
      <c r="A5479" s="72"/>
      <c r="B5479" s="76"/>
    </row>
    <row r="5480" customHeight="true" spans="1:2">
      <c r="A5480" s="72"/>
      <c r="B5480" s="76"/>
    </row>
    <row r="5481" customHeight="true" spans="1:2">
      <c r="A5481" s="72"/>
      <c r="B5481" s="76"/>
    </row>
    <row r="5482" customHeight="true" spans="1:2">
      <c r="A5482" s="72"/>
      <c r="B5482" s="76"/>
    </row>
    <row r="5483" customHeight="true" spans="1:2">
      <c r="A5483" s="72"/>
      <c r="B5483" s="76"/>
    </row>
    <row r="5484" customHeight="true" spans="1:2">
      <c r="A5484" s="72"/>
      <c r="B5484" s="76"/>
    </row>
    <row r="5485" customHeight="true" spans="1:2">
      <c r="A5485" s="72"/>
      <c r="B5485" s="76"/>
    </row>
    <row r="5486" customHeight="true" spans="1:2">
      <c r="A5486" s="72"/>
      <c r="B5486" s="76"/>
    </row>
    <row r="5487" customHeight="true" spans="1:2">
      <c r="A5487" s="72"/>
      <c r="B5487" s="76"/>
    </row>
    <row r="5488" customHeight="true" spans="1:2">
      <c r="A5488" s="72"/>
      <c r="B5488" s="76"/>
    </row>
    <row r="5489" customHeight="true" spans="1:2">
      <c r="A5489" s="72"/>
      <c r="B5489" s="76"/>
    </row>
    <row r="5490" customHeight="true" spans="1:2">
      <c r="A5490" s="72"/>
      <c r="B5490" s="76"/>
    </row>
    <row r="5491" customHeight="true" spans="1:2">
      <c r="A5491" s="72"/>
      <c r="B5491" s="76"/>
    </row>
    <row r="5492" customHeight="true" spans="1:2">
      <c r="A5492" s="72"/>
      <c r="B5492" s="76"/>
    </row>
    <row r="5493" customHeight="true" spans="1:2">
      <c r="A5493" s="72"/>
      <c r="B5493" s="76"/>
    </row>
    <row r="5494" customHeight="true" spans="1:2">
      <c r="A5494" s="72"/>
      <c r="B5494" s="76"/>
    </row>
    <row r="5495" customHeight="true" spans="1:2">
      <c r="A5495" s="72"/>
      <c r="B5495" s="76"/>
    </row>
    <row r="5496" customHeight="true" spans="1:2">
      <c r="A5496" s="72"/>
      <c r="B5496" s="76"/>
    </row>
    <row r="5497" customHeight="true" spans="1:2">
      <c r="A5497" s="72"/>
      <c r="B5497" s="76"/>
    </row>
    <row r="5498" customHeight="true" spans="1:2">
      <c r="A5498" s="72"/>
      <c r="B5498" s="76"/>
    </row>
    <row r="5499" customHeight="true" spans="1:2">
      <c r="A5499" s="72"/>
      <c r="B5499" s="76"/>
    </row>
    <row r="5500" customHeight="true" spans="1:2">
      <c r="A5500" s="72"/>
      <c r="B5500" s="76"/>
    </row>
    <row r="5501" customHeight="true" spans="1:2">
      <c r="A5501" s="72"/>
      <c r="B5501" s="76"/>
    </row>
    <row r="5502" customHeight="true" spans="1:2">
      <c r="A5502" s="72"/>
      <c r="B5502" s="76"/>
    </row>
    <row r="5503" customHeight="true" spans="1:2">
      <c r="A5503" s="72"/>
      <c r="B5503" s="76"/>
    </row>
    <row r="5504" customHeight="true" spans="1:2">
      <c r="A5504" s="72"/>
      <c r="B5504" s="76"/>
    </row>
    <row r="5505" customHeight="true" spans="1:2">
      <c r="A5505" s="72"/>
      <c r="B5505" s="76"/>
    </row>
    <row r="5506" customHeight="true" spans="1:2">
      <c r="A5506" s="72"/>
      <c r="B5506" s="76"/>
    </row>
    <row r="5507" customHeight="true" spans="1:2">
      <c r="A5507" s="72"/>
      <c r="B5507" s="76"/>
    </row>
    <row r="5508" customHeight="true" spans="1:2">
      <c r="A5508" s="72"/>
      <c r="B5508" s="76"/>
    </row>
    <row r="5509" customHeight="true" spans="1:2">
      <c r="A5509" s="72"/>
      <c r="B5509" s="76"/>
    </row>
    <row r="5510" customHeight="true" spans="1:2">
      <c r="A5510" s="72"/>
      <c r="B5510" s="76"/>
    </row>
    <row r="5511" customHeight="true" spans="1:2">
      <c r="A5511" s="72"/>
      <c r="B5511" s="76"/>
    </row>
    <row r="5512" customHeight="true" spans="1:2">
      <c r="A5512" s="72"/>
      <c r="B5512" s="76"/>
    </row>
    <row r="5513" customHeight="true" spans="1:2">
      <c r="A5513" s="72"/>
      <c r="B5513" s="76"/>
    </row>
    <row r="5514" customHeight="true" spans="1:2">
      <c r="A5514" s="72"/>
      <c r="B5514" s="76"/>
    </row>
    <row r="5515" customHeight="true" spans="1:2">
      <c r="A5515" s="72"/>
      <c r="B5515" s="76"/>
    </row>
    <row r="5516" customHeight="true" spans="1:2">
      <c r="A5516" s="72"/>
      <c r="B5516" s="76"/>
    </row>
    <row r="5517" customHeight="true" spans="1:2">
      <c r="A5517" s="72"/>
      <c r="B5517" s="76"/>
    </row>
    <row r="5518" customHeight="true" spans="1:2">
      <c r="A5518" s="72"/>
      <c r="B5518" s="76"/>
    </row>
    <row r="5519" customHeight="true" spans="1:2">
      <c r="A5519" s="72"/>
      <c r="B5519" s="76"/>
    </row>
    <row r="5520" customHeight="true" spans="1:2">
      <c r="A5520" s="72"/>
      <c r="B5520" s="76"/>
    </row>
    <row r="5521" customHeight="true" spans="1:2">
      <c r="A5521" s="72"/>
      <c r="B5521" s="76"/>
    </row>
    <row r="5522" customHeight="true" spans="1:2">
      <c r="A5522" s="72"/>
      <c r="B5522" s="76"/>
    </row>
    <row r="5523" customHeight="true" spans="1:2">
      <c r="A5523" s="72"/>
      <c r="B5523" s="76"/>
    </row>
    <row r="5524" customHeight="true" spans="1:2">
      <c r="A5524" s="72"/>
      <c r="B5524" s="76"/>
    </row>
    <row r="5525" customHeight="true" spans="1:2">
      <c r="A5525" s="72"/>
      <c r="B5525" s="76"/>
    </row>
    <row r="5526" customHeight="true" spans="1:2">
      <c r="A5526" s="72"/>
      <c r="B5526" s="76"/>
    </row>
    <row r="5527" customHeight="true" spans="1:2">
      <c r="A5527" s="72"/>
      <c r="B5527" s="76"/>
    </row>
    <row r="5528" customHeight="true" spans="1:2">
      <c r="A5528" s="72"/>
      <c r="B5528" s="76"/>
    </row>
    <row r="5529" customHeight="true" spans="1:2">
      <c r="A5529" s="72"/>
      <c r="B5529" s="76"/>
    </row>
    <row r="5530" customHeight="true" spans="1:2">
      <c r="A5530" s="72"/>
      <c r="B5530" s="76"/>
    </row>
    <row r="5531" customHeight="true" spans="1:2">
      <c r="A5531" s="72"/>
      <c r="B5531" s="76"/>
    </row>
    <row r="5532" customHeight="true" spans="1:2">
      <c r="A5532" s="72"/>
      <c r="B5532" s="76"/>
    </row>
    <row r="5533" customHeight="true" spans="1:2">
      <c r="A5533" s="72"/>
      <c r="B5533" s="76"/>
    </row>
    <row r="5534" customHeight="true" spans="1:2">
      <c r="A5534" s="72"/>
      <c r="B5534" s="76"/>
    </row>
    <row r="5535" customHeight="true" spans="1:2">
      <c r="A5535" s="72"/>
      <c r="B5535" s="76"/>
    </row>
    <row r="5536" customHeight="true" spans="1:2">
      <c r="A5536" s="72"/>
      <c r="B5536" s="76"/>
    </row>
    <row r="5537" customHeight="true" spans="1:2">
      <c r="A5537" s="72"/>
      <c r="B5537" s="76"/>
    </row>
    <row r="5538" customHeight="true" spans="1:2">
      <c r="A5538" s="72"/>
      <c r="B5538" s="76"/>
    </row>
    <row r="5539" customHeight="true" spans="1:2">
      <c r="A5539" s="72"/>
      <c r="B5539" s="76"/>
    </row>
    <row r="5540" customHeight="true" spans="1:2">
      <c r="A5540" s="72"/>
      <c r="B5540" s="76"/>
    </row>
    <row r="5541" customHeight="true" spans="1:2">
      <c r="A5541" s="72"/>
      <c r="B5541" s="76"/>
    </row>
    <row r="5542" customHeight="true" spans="1:2">
      <c r="A5542" s="72"/>
      <c r="B5542" s="76"/>
    </row>
    <row r="5543" customHeight="true" spans="1:2">
      <c r="A5543" s="72"/>
      <c r="B5543" s="76"/>
    </row>
    <row r="5544" customHeight="true" spans="1:2">
      <c r="A5544" s="72"/>
      <c r="B5544" s="76"/>
    </row>
    <row r="5545" customHeight="true" spans="1:2">
      <c r="A5545" s="72"/>
      <c r="B5545" s="76"/>
    </row>
    <row r="5546" customHeight="true" spans="1:2">
      <c r="A5546" s="72"/>
      <c r="B5546" s="76"/>
    </row>
    <row r="5547" customHeight="true" spans="1:2">
      <c r="A5547" s="72"/>
      <c r="B5547" s="76"/>
    </row>
    <row r="5548" customHeight="true" spans="1:2">
      <c r="A5548" s="72"/>
      <c r="B5548" s="76"/>
    </row>
    <row r="5549" customHeight="true" spans="1:2">
      <c r="A5549" s="72"/>
      <c r="B5549" s="76"/>
    </row>
    <row r="5550" customHeight="true" spans="1:2">
      <c r="A5550" s="72"/>
      <c r="B5550" s="76"/>
    </row>
    <row r="5551" customHeight="true" spans="1:2">
      <c r="A5551" s="72"/>
      <c r="B5551" s="76"/>
    </row>
    <row r="5552" customHeight="true" spans="1:2">
      <c r="A5552" s="72"/>
      <c r="B5552" s="76"/>
    </row>
    <row r="5553" customHeight="true" spans="1:2">
      <c r="A5553" s="72"/>
      <c r="B5553" s="76"/>
    </row>
    <row r="5554" customHeight="true" spans="1:2">
      <c r="A5554" s="72"/>
      <c r="B5554" s="76"/>
    </row>
    <row r="5555" customHeight="true" spans="1:2">
      <c r="A5555" s="72"/>
      <c r="B5555" s="76"/>
    </row>
    <row r="5556" customHeight="true" spans="1:2">
      <c r="A5556" s="72"/>
      <c r="B5556" s="76"/>
    </row>
    <row r="5557" customHeight="true" spans="1:2">
      <c r="A5557" s="72"/>
      <c r="B5557" s="76"/>
    </row>
    <row r="5558" customHeight="true" spans="1:2">
      <c r="A5558" s="72"/>
      <c r="B5558" s="76"/>
    </row>
    <row r="5559" customHeight="true" spans="1:2">
      <c r="A5559" s="72"/>
      <c r="B5559" s="76"/>
    </row>
    <row r="5560" customHeight="true" spans="1:2">
      <c r="A5560" s="72"/>
      <c r="B5560" s="76"/>
    </row>
    <row r="5561" customHeight="true" spans="1:2">
      <c r="A5561" s="72"/>
      <c r="B5561" s="76"/>
    </row>
    <row r="5562" customHeight="true" spans="1:2">
      <c r="A5562" s="72"/>
      <c r="B5562" s="76"/>
    </row>
    <row r="5563" customHeight="true" spans="1:2">
      <c r="A5563" s="72"/>
      <c r="B5563" s="76"/>
    </row>
    <row r="5564" customHeight="true" spans="1:2">
      <c r="A5564" s="72"/>
      <c r="B5564" s="76"/>
    </row>
    <row r="5565" customHeight="true" spans="1:2">
      <c r="A5565" s="72"/>
      <c r="B5565" s="76"/>
    </row>
    <row r="5566" customHeight="true" spans="1:2">
      <c r="A5566" s="72"/>
      <c r="B5566" s="76"/>
    </row>
    <row r="5567" customHeight="true" spans="1:2">
      <c r="A5567" s="72"/>
      <c r="B5567" s="76"/>
    </row>
    <row r="5568" customHeight="true" spans="1:2">
      <c r="A5568" s="72"/>
      <c r="B5568" s="76"/>
    </row>
    <row r="5569" customHeight="true" spans="1:2">
      <c r="A5569" s="72"/>
      <c r="B5569" s="76"/>
    </row>
    <row r="5570" customHeight="true" spans="1:2">
      <c r="A5570" s="72"/>
      <c r="B5570" s="76"/>
    </row>
    <row r="5571" customHeight="true" spans="1:2">
      <c r="A5571" s="72"/>
      <c r="B5571" s="76"/>
    </row>
    <row r="5572" customHeight="true" spans="1:2">
      <c r="A5572" s="72"/>
      <c r="B5572" s="76"/>
    </row>
    <row r="5573" customHeight="true" spans="1:2">
      <c r="A5573" s="72"/>
      <c r="B5573" s="76"/>
    </row>
    <row r="5574" customHeight="true" spans="1:2">
      <c r="A5574" s="72"/>
      <c r="B5574" s="76"/>
    </row>
    <row r="5575" customHeight="true" spans="1:2">
      <c r="A5575" s="72"/>
      <c r="B5575" s="76"/>
    </row>
    <row r="5576" customHeight="true" spans="1:2">
      <c r="A5576" s="72"/>
      <c r="B5576" s="76"/>
    </row>
    <row r="5577" customHeight="true" spans="1:2">
      <c r="A5577" s="72"/>
      <c r="B5577" s="76"/>
    </row>
    <row r="5578" customHeight="true" spans="1:2">
      <c r="A5578" s="72"/>
      <c r="B5578" s="76"/>
    </row>
    <row r="5579" customHeight="true" spans="1:2">
      <c r="A5579" s="72"/>
      <c r="B5579" s="76"/>
    </row>
    <row r="5580" customHeight="true" spans="1:2">
      <c r="A5580" s="72"/>
      <c r="B5580" s="76"/>
    </row>
    <row r="5581" customHeight="true" spans="1:2">
      <c r="A5581" s="72"/>
      <c r="B5581" s="76"/>
    </row>
    <row r="5582" customHeight="true" spans="1:2">
      <c r="A5582" s="72"/>
      <c r="B5582" s="76"/>
    </row>
    <row r="5583" customHeight="true" spans="1:2">
      <c r="A5583" s="72"/>
      <c r="B5583" s="76"/>
    </row>
    <row r="5584" customHeight="true" spans="1:2">
      <c r="A5584" s="72"/>
      <c r="B5584" s="76"/>
    </row>
    <row r="5585" customHeight="true" spans="1:2">
      <c r="A5585" s="72"/>
      <c r="B5585" s="76"/>
    </row>
    <row r="5586" customHeight="true" spans="1:2">
      <c r="A5586" s="72"/>
      <c r="B5586" s="76"/>
    </row>
    <row r="5587" customHeight="true" spans="1:2">
      <c r="A5587" s="72"/>
      <c r="B5587" s="76"/>
    </row>
    <row r="5588" customHeight="true" spans="1:2">
      <c r="A5588" s="72"/>
      <c r="B5588" s="76"/>
    </row>
    <row r="5589" customHeight="true" spans="1:2">
      <c r="A5589" s="72"/>
      <c r="B5589" s="76"/>
    </row>
    <row r="5590" customHeight="true" spans="1:2">
      <c r="A5590" s="72"/>
      <c r="B5590" s="76"/>
    </row>
    <row r="5591" customHeight="true" spans="1:2">
      <c r="A5591" s="72"/>
      <c r="B5591" s="76"/>
    </row>
    <row r="5592" customHeight="true" spans="1:2">
      <c r="A5592" s="72"/>
      <c r="B5592" s="76"/>
    </row>
    <row r="5593" customHeight="true" spans="1:2">
      <c r="A5593" s="72"/>
      <c r="B5593" s="76"/>
    </row>
    <row r="5594" customHeight="true" spans="1:2">
      <c r="A5594" s="72"/>
      <c r="B5594" s="76"/>
    </row>
    <row r="5595" customHeight="true" spans="1:2">
      <c r="A5595" s="72"/>
      <c r="B5595" s="76"/>
    </row>
    <row r="5596" customHeight="true" spans="1:2">
      <c r="A5596" s="72"/>
      <c r="B5596" s="76"/>
    </row>
    <row r="5597" customHeight="true" spans="1:2">
      <c r="A5597" s="72"/>
      <c r="B5597" s="76"/>
    </row>
    <row r="5598" customHeight="true" spans="1:2">
      <c r="A5598" s="72"/>
      <c r="B5598" s="76"/>
    </row>
    <row r="5599" customHeight="true" spans="1:2">
      <c r="A5599" s="72"/>
      <c r="B5599" s="76"/>
    </row>
    <row r="5600" customHeight="true" spans="1:2">
      <c r="A5600" s="72"/>
      <c r="B5600" s="76"/>
    </row>
    <row r="5601" customHeight="true" spans="1:2">
      <c r="A5601" s="72"/>
      <c r="B5601" s="76"/>
    </row>
    <row r="5602" customHeight="true" spans="1:2">
      <c r="A5602" s="72"/>
      <c r="B5602" s="76"/>
    </row>
    <row r="5603" customHeight="true" spans="1:2">
      <c r="A5603" s="72"/>
      <c r="B5603" s="76"/>
    </row>
    <row r="5604" customHeight="true" spans="1:2">
      <c r="A5604" s="72"/>
      <c r="B5604" s="76"/>
    </row>
    <row r="5605" customHeight="true" spans="1:2">
      <c r="A5605" s="72"/>
      <c r="B5605" s="76"/>
    </row>
    <row r="5606" customHeight="true" spans="1:2">
      <c r="A5606" s="72"/>
      <c r="B5606" s="76"/>
    </row>
    <row r="5607" customHeight="true" spans="1:2">
      <c r="A5607" s="72"/>
      <c r="B5607" s="76"/>
    </row>
    <row r="5608" customHeight="true" spans="1:2">
      <c r="A5608" s="72"/>
      <c r="B5608" s="76"/>
    </row>
    <row r="5609" customHeight="true" spans="1:2">
      <c r="A5609" s="72"/>
      <c r="B5609" s="76"/>
    </row>
    <row r="5610" customHeight="true" spans="1:2">
      <c r="A5610" s="72"/>
      <c r="B5610" s="76"/>
    </row>
    <row r="5611" customHeight="true" spans="1:2">
      <c r="A5611" s="72"/>
      <c r="B5611" s="76"/>
    </row>
    <row r="5612" customHeight="true" spans="1:2">
      <c r="A5612" s="72"/>
      <c r="B5612" s="76"/>
    </row>
    <row r="5613" customHeight="true" spans="1:2">
      <c r="A5613" s="72"/>
      <c r="B5613" s="76"/>
    </row>
    <row r="5614" customHeight="true" spans="1:2">
      <c r="A5614" s="72"/>
      <c r="B5614" s="76"/>
    </row>
    <row r="5615" customHeight="true" spans="1:2">
      <c r="A5615" s="72"/>
      <c r="B5615" s="76"/>
    </row>
    <row r="5616" customHeight="true" spans="1:2">
      <c r="A5616" s="72"/>
      <c r="B5616" s="76"/>
    </row>
    <row r="5617" customHeight="true" spans="1:2">
      <c r="A5617" s="72"/>
      <c r="B5617" s="76"/>
    </row>
    <row r="5618" customHeight="true" spans="1:2">
      <c r="A5618" s="72"/>
      <c r="B5618" s="76"/>
    </row>
    <row r="5619" customHeight="true" spans="1:2">
      <c r="A5619" s="72"/>
      <c r="B5619" s="76"/>
    </row>
    <row r="5620" customHeight="true" spans="1:2">
      <c r="A5620" s="72"/>
      <c r="B5620" s="76"/>
    </row>
    <row r="5621" customHeight="true" spans="1:2">
      <c r="A5621" s="72"/>
      <c r="B5621" s="76"/>
    </row>
    <row r="5622" customHeight="true" spans="1:2">
      <c r="A5622" s="72"/>
      <c r="B5622" s="76"/>
    </row>
    <row r="5623" customHeight="true" spans="1:2">
      <c r="A5623" s="72"/>
      <c r="B5623" s="76"/>
    </row>
    <row r="5624" customHeight="true" spans="1:2">
      <c r="A5624" s="72"/>
      <c r="B5624" s="76"/>
    </row>
    <row r="5625" customHeight="true" spans="1:2">
      <c r="A5625" s="72"/>
      <c r="B5625" s="76"/>
    </row>
    <row r="5626" customHeight="true" spans="1:2">
      <c r="A5626" s="72"/>
      <c r="B5626" s="76"/>
    </row>
    <row r="5627" customHeight="true" spans="1:2">
      <c r="A5627" s="72"/>
      <c r="B5627" s="76"/>
    </row>
    <row r="5628" customHeight="true" spans="1:2">
      <c r="A5628" s="72"/>
      <c r="B5628" s="76"/>
    </row>
    <row r="5629" customHeight="true" spans="1:2">
      <c r="A5629" s="72"/>
      <c r="B5629" s="76"/>
    </row>
    <row r="5630" customHeight="true" spans="1:2">
      <c r="A5630" s="72"/>
      <c r="B5630" s="76"/>
    </row>
    <row r="5631" customHeight="true" spans="1:2">
      <c r="A5631" s="72"/>
      <c r="B5631" s="76"/>
    </row>
    <row r="5632" customHeight="true" spans="1:2">
      <c r="A5632" s="72"/>
      <c r="B5632" s="76"/>
    </row>
    <row r="5633" customHeight="true" spans="1:2">
      <c r="A5633" s="72"/>
      <c r="B5633" s="76"/>
    </row>
    <row r="5634" customHeight="true" spans="1:2">
      <c r="A5634" s="72"/>
      <c r="B5634" s="76"/>
    </row>
    <row r="5635" customHeight="true" spans="1:2">
      <c r="A5635" s="72"/>
      <c r="B5635" s="76"/>
    </row>
    <row r="5636" customHeight="true" spans="1:2">
      <c r="A5636" s="72"/>
      <c r="B5636" s="76"/>
    </row>
    <row r="5637" customHeight="true" spans="1:2">
      <c r="A5637" s="72"/>
      <c r="B5637" s="76"/>
    </row>
    <row r="5638" customHeight="true" spans="1:2">
      <c r="A5638" s="72"/>
      <c r="B5638" s="76"/>
    </row>
    <row r="5639" customHeight="true" spans="1:2">
      <c r="A5639" s="72"/>
      <c r="B5639" s="76"/>
    </row>
    <row r="5640" customHeight="true" spans="1:2">
      <c r="A5640" s="72"/>
      <c r="B5640" s="76"/>
    </row>
    <row r="5641" customHeight="true" spans="1:2">
      <c r="A5641" s="72"/>
      <c r="B5641" s="76"/>
    </row>
    <row r="5642" customHeight="true" spans="1:2">
      <c r="A5642" s="72"/>
      <c r="B5642" s="76"/>
    </row>
    <row r="5643" customHeight="true" spans="1:2">
      <c r="A5643" s="72"/>
      <c r="B5643" s="76"/>
    </row>
    <row r="5644" customHeight="true" spans="1:2">
      <c r="A5644" s="72"/>
      <c r="B5644" s="76"/>
    </row>
    <row r="5645" customHeight="true" spans="1:2">
      <c r="A5645" s="72"/>
      <c r="B5645" s="76"/>
    </row>
    <row r="5646" customHeight="true" spans="1:2">
      <c r="A5646" s="72"/>
      <c r="B5646" s="76"/>
    </row>
    <row r="5647" customHeight="true" spans="1:2">
      <c r="A5647" s="72"/>
      <c r="B5647" s="76"/>
    </row>
    <row r="5648" customHeight="true" spans="1:2">
      <c r="A5648" s="72"/>
      <c r="B5648" s="76"/>
    </row>
    <row r="5649" customHeight="true" spans="1:2">
      <c r="A5649" s="72"/>
      <c r="B5649" s="76"/>
    </row>
    <row r="5650" customHeight="true" spans="1:2">
      <c r="A5650" s="72"/>
      <c r="B5650" s="76"/>
    </row>
    <row r="5651" customHeight="true" spans="1:2">
      <c r="A5651" s="72"/>
      <c r="B5651" s="76"/>
    </row>
    <row r="5652" customHeight="true" spans="1:2">
      <c r="A5652" s="72"/>
      <c r="B5652" s="76"/>
    </row>
    <row r="5653" customHeight="true" spans="1:2">
      <c r="A5653" s="72"/>
      <c r="B5653" s="76"/>
    </row>
    <row r="5654" customHeight="true" spans="1:2">
      <c r="A5654" s="72"/>
      <c r="B5654" s="76"/>
    </row>
    <row r="5655" customHeight="true" spans="1:2">
      <c r="A5655" s="72"/>
      <c r="B5655" s="76"/>
    </row>
    <row r="5656" customHeight="true" spans="1:2">
      <c r="A5656" s="72"/>
      <c r="B5656" s="76"/>
    </row>
    <row r="5657" customHeight="true" spans="1:2">
      <c r="A5657" s="72"/>
      <c r="B5657" s="76"/>
    </row>
    <row r="5658" customHeight="true" spans="1:2">
      <c r="A5658" s="72"/>
      <c r="B5658" s="76"/>
    </row>
    <row r="5659" customHeight="true" spans="1:2">
      <c r="A5659" s="72"/>
      <c r="B5659" s="76"/>
    </row>
    <row r="5660" customHeight="true" spans="1:2">
      <c r="A5660" s="72"/>
      <c r="B5660" s="76"/>
    </row>
    <row r="5661" customHeight="true" spans="1:2">
      <c r="A5661" s="72"/>
      <c r="B5661" s="76"/>
    </row>
    <row r="5662" customHeight="true" spans="1:2">
      <c r="A5662" s="72"/>
      <c r="B5662" s="76"/>
    </row>
    <row r="5663" customHeight="true" spans="1:2">
      <c r="A5663" s="72"/>
      <c r="B5663" s="76"/>
    </row>
    <row r="5664" customHeight="true" spans="1:2">
      <c r="A5664" s="72"/>
      <c r="B5664" s="76"/>
    </row>
    <row r="5665" customHeight="true" spans="1:2">
      <c r="A5665" s="72"/>
      <c r="B5665" s="76"/>
    </row>
    <row r="5666" customHeight="true" spans="1:2">
      <c r="A5666" s="72"/>
      <c r="B5666" s="76"/>
    </row>
    <row r="5667" customHeight="true" spans="1:2">
      <c r="A5667" s="72"/>
      <c r="B5667" s="76"/>
    </row>
    <row r="5668" customHeight="true" spans="1:2">
      <c r="A5668" s="72"/>
      <c r="B5668" s="76"/>
    </row>
    <row r="5669" customHeight="true" spans="1:2">
      <c r="A5669" s="72"/>
      <c r="B5669" s="76"/>
    </row>
    <row r="5670" customHeight="true" spans="1:2">
      <c r="A5670" s="72"/>
      <c r="B5670" s="76"/>
    </row>
    <row r="5671" customHeight="true" spans="1:2">
      <c r="A5671" s="72"/>
      <c r="B5671" s="76"/>
    </row>
    <row r="5672" customHeight="true" spans="1:2">
      <c r="A5672" s="72"/>
      <c r="B5672" s="76"/>
    </row>
    <row r="5673" customHeight="true" spans="1:2">
      <c r="A5673" s="72"/>
      <c r="B5673" s="76"/>
    </row>
    <row r="5674" customHeight="true" spans="1:2">
      <c r="A5674" s="72"/>
      <c r="B5674" s="76"/>
    </row>
    <row r="5675" customHeight="true" spans="1:2">
      <c r="A5675" s="72"/>
      <c r="B5675" s="76"/>
    </row>
    <row r="5676" customHeight="true" spans="1:2">
      <c r="A5676" s="72"/>
      <c r="B5676" s="76"/>
    </row>
    <row r="5677" customHeight="true" spans="1:2">
      <c r="A5677" s="72"/>
      <c r="B5677" s="76"/>
    </row>
    <row r="5678" customHeight="true" spans="1:2">
      <c r="A5678" s="72"/>
      <c r="B5678" s="76"/>
    </row>
    <row r="5679" customHeight="true" spans="1:2">
      <c r="A5679" s="72"/>
      <c r="B5679" s="76"/>
    </row>
    <row r="5680" customHeight="true" spans="1:2">
      <c r="A5680" s="72"/>
      <c r="B5680" s="76"/>
    </row>
    <row r="5681" customHeight="true" spans="1:2">
      <c r="A5681" s="72"/>
      <c r="B5681" s="76"/>
    </row>
    <row r="5682" customHeight="true" spans="1:2">
      <c r="A5682" s="72"/>
      <c r="B5682" s="76"/>
    </row>
    <row r="5683" customHeight="true" spans="1:2">
      <c r="A5683" s="72"/>
      <c r="B5683" s="76"/>
    </row>
    <row r="5684" customHeight="true" spans="1:2">
      <c r="A5684" s="72"/>
      <c r="B5684" s="76"/>
    </row>
    <row r="5685" customHeight="true" spans="1:2">
      <c r="A5685" s="72"/>
      <c r="B5685" s="76"/>
    </row>
    <row r="5686" customHeight="true" spans="1:2">
      <c r="A5686" s="72"/>
      <c r="B5686" s="76"/>
    </row>
    <row r="5687" customHeight="true" spans="1:2">
      <c r="A5687" s="72"/>
      <c r="B5687" s="76"/>
    </row>
    <row r="5688" customHeight="true" spans="1:2">
      <c r="A5688" s="72"/>
      <c r="B5688" s="76"/>
    </row>
    <row r="5689" customHeight="true" spans="1:2">
      <c r="A5689" s="72"/>
      <c r="B5689" s="76"/>
    </row>
    <row r="5690" customHeight="true" spans="1:2">
      <c r="A5690" s="72"/>
      <c r="B5690" s="76"/>
    </row>
    <row r="5691" customHeight="true" spans="1:2">
      <c r="A5691" s="72"/>
      <c r="B5691" s="76"/>
    </row>
    <row r="5692" customHeight="true" spans="1:2">
      <c r="A5692" s="72"/>
      <c r="B5692" s="76"/>
    </row>
    <row r="5693" customHeight="true" spans="1:2">
      <c r="A5693" s="72"/>
      <c r="B5693" s="76"/>
    </row>
    <row r="5694" customHeight="true" spans="1:2">
      <c r="A5694" s="72"/>
      <c r="B5694" s="76"/>
    </row>
    <row r="5695" customHeight="true" spans="1:2">
      <c r="A5695" s="72"/>
      <c r="B5695" s="76"/>
    </row>
    <row r="5696" customHeight="true" spans="1:2">
      <c r="A5696" s="72"/>
      <c r="B5696" s="76"/>
    </row>
    <row r="5697" customHeight="true" spans="1:2">
      <c r="A5697" s="72"/>
      <c r="B5697" s="76"/>
    </row>
    <row r="5698" customHeight="true" spans="1:2">
      <c r="A5698" s="72"/>
      <c r="B5698" s="76"/>
    </row>
    <row r="5699" customHeight="true" spans="1:2">
      <c r="A5699" s="72"/>
      <c r="B5699" s="76"/>
    </row>
    <row r="5700" customHeight="true" spans="1:2">
      <c r="A5700" s="72"/>
      <c r="B5700" s="76"/>
    </row>
    <row r="5701" customHeight="true" spans="1:2">
      <c r="A5701" s="72"/>
      <c r="B5701" s="76"/>
    </row>
    <row r="5702" customHeight="true" spans="1:2">
      <c r="A5702" s="72"/>
      <c r="B5702" s="76"/>
    </row>
    <row r="5703" customHeight="true" spans="1:2">
      <c r="A5703" s="72"/>
      <c r="B5703" s="76"/>
    </row>
    <row r="5704" customHeight="true" spans="1:2">
      <c r="A5704" s="72"/>
      <c r="B5704" s="76"/>
    </row>
    <row r="5705" customHeight="true" spans="1:2">
      <c r="A5705" s="72"/>
      <c r="B5705" s="76"/>
    </row>
    <row r="5706" customHeight="true" spans="1:2">
      <c r="A5706" s="72"/>
      <c r="B5706" s="76"/>
    </row>
    <row r="5707" customHeight="true" spans="1:2">
      <c r="A5707" s="72"/>
      <c r="B5707" s="76"/>
    </row>
    <row r="5708" customHeight="true" spans="1:2">
      <c r="A5708" s="72"/>
      <c r="B5708" s="76"/>
    </row>
    <row r="5709" customHeight="true" spans="1:2">
      <c r="A5709" s="72"/>
      <c r="B5709" s="76"/>
    </row>
    <row r="5710" customHeight="true" spans="1:2">
      <c r="A5710" s="72"/>
      <c r="B5710" s="76"/>
    </row>
    <row r="5711" customHeight="true" spans="1:2">
      <c r="A5711" s="72"/>
      <c r="B5711" s="76"/>
    </row>
    <row r="5712" customHeight="true" spans="1:2">
      <c r="A5712" s="72"/>
      <c r="B5712" s="76"/>
    </row>
    <row r="5713" customHeight="true" spans="1:2">
      <c r="A5713" s="72"/>
      <c r="B5713" s="76"/>
    </row>
    <row r="5714" customHeight="true" spans="1:2">
      <c r="A5714" s="72"/>
      <c r="B5714" s="76"/>
    </row>
    <row r="5715" customHeight="true" spans="1:2">
      <c r="A5715" s="72"/>
      <c r="B5715" s="76"/>
    </row>
    <row r="5716" customHeight="true" spans="1:2">
      <c r="A5716" s="72"/>
      <c r="B5716" s="76"/>
    </row>
    <row r="5717" customHeight="true" spans="1:2">
      <c r="A5717" s="72"/>
      <c r="B5717" s="76"/>
    </row>
    <row r="5718" customHeight="true" spans="1:2">
      <c r="A5718" s="72"/>
      <c r="B5718" s="76"/>
    </row>
    <row r="5719" customHeight="true" spans="1:2">
      <c r="A5719" s="72"/>
      <c r="B5719" s="76"/>
    </row>
    <row r="5720" customHeight="true" spans="1:2">
      <c r="A5720" s="72"/>
      <c r="B5720" s="76"/>
    </row>
    <row r="5721" customHeight="true" spans="1:2">
      <c r="A5721" s="72"/>
      <c r="B5721" s="76"/>
    </row>
    <row r="5722" customHeight="true" spans="1:2">
      <c r="A5722" s="72"/>
      <c r="B5722" s="76"/>
    </row>
    <row r="5723" customHeight="true" spans="1:2">
      <c r="A5723" s="72"/>
      <c r="B5723" s="76"/>
    </row>
    <row r="5724" customHeight="true" spans="1:2">
      <c r="A5724" s="72"/>
      <c r="B5724" s="76"/>
    </row>
    <row r="5725" customHeight="true" spans="1:2">
      <c r="A5725" s="72"/>
      <c r="B5725" s="76"/>
    </row>
    <row r="5726" customHeight="true" spans="1:2">
      <c r="A5726" s="72"/>
      <c r="B5726" s="76"/>
    </row>
    <row r="5727" customHeight="true" spans="1:2">
      <c r="A5727" s="72"/>
      <c r="B5727" s="76"/>
    </row>
    <row r="5728" customHeight="true" spans="1:2">
      <c r="A5728" s="72"/>
      <c r="B5728" s="76"/>
    </row>
    <row r="5729" customHeight="true" spans="1:2">
      <c r="A5729" s="72"/>
      <c r="B5729" s="76"/>
    </row>
    <row r="5730" customHeight="true" spans="1:2">
      <c r="A5730" s="72"/>
      <c r="B5730" s="76"/>
    </row>
    <row r="5731" customHeight="true" spans="1:2">
      <c r="A5731" s="72"/>
      <c r="B5731" s="76"/>
    </row>
    <row r="5732" customHeight="true" spans="1:2">
      <c r="A5732" s="72"/>
      <c r="B5732" s="76"/>
    </row>
    <row r="5733" customHeight="true" spans="1:2">
      <c r="A5733" s="72"/>
      <c r="B5733" s="76"/>
    </row>
    <row r="5734" customHeight="true" spans="1:2">
      <c r="A5734" s="72"/>
      <c r="B5734" s="76"/>
    </row>
    <row r="5735" customHeight="true" spans="1:2">
      <c r="A5735" s="72"/>
      <c r="B5735" s="76"/>
    </row>
    <row r="5736" customHeight="true" spans="1:2">
      <c r="A5736" s="72"/>
      <c r="B5736" s="76"/>
    </row>
    <row r="5737" customHeight="true" spans="1:2">
      <c r="A5737" s="72"/>
      <c r="B5737" s="76"/>
    </row>
    <row r="5738" customHeight="true" spans="1:2">
      <c r="A5738" s="72"/>
      <c r="B5738" s="76"/>
    </row>
    <row r="5739" customHeight="true" spans="1:2">
      <c r="A5739" s="72"/>
      <c r="B5739" s="76"/>
    </row>
    <row r="5740" customHeight="true" spans="1:2">
      <c r="A5740" s="72"/>
      <c r="B5740" s="76"/>
    </row>
    <row r="5741" customHeight="true" spans="1:2">
      <c r="A5741" s="72"/>
      <c r="B5741" s="76"/>
    </row>
    <row r="5742" customHeight="true" spans="1:2">
      <c r="A5742" s="72"/>
      <c r="B5742" s="76"/>
    </row>
    <row r="5743" customHeight="true" spans="1:2">
      <c r="A5743" s="72"/>
      <c r="B5743" s="76"/>
    </row>
    <row r="5744" customHeight="true" spans="1:2">
      <c r="A5744" s="72"/>
      <c r="B5744" s="76"/>
    </row>
    <row r="5745" customHeight="true" spans="1:2">
      <c r="A5745" s="72"/>
      <c r="B5745" s="76"/>
    </row>
    <row r="5746" customHeight="true" spans="1:2">
      <c r="A5746" s="72"/>
      <c r="B5746" s="76"/>
    </row>
    <row r="5747" customHeight="true" spans="1:2">
      <c r="A5747" s="72"/>
      <c r="B5747" s="76"/>
    </row>
    <row r="5748" customHeight="true" spans="1:2">
      <c r="A5748" s="72"/>
      <c r="B5748" s="76"/>
    </row>
    <row r="5749" customHeight="true" spans="1:2">
      <c r="A5749" s="72"/>
      <c r="B5749" s="76"/>
    </row>
    <row r="5750" customHeight="true" spans="1:2">
      <c r="A5750" s="72"/>
      <c r="B5750" s="76"/>
    </row>
    <row r="5751" customHeight="true" spans="1:2">
      <c r="A5751" s="72"/>
      <c r="B5751" s="76"/>
    </row>
    <row r="5752" customHeight="true" spans="1:2">
      <c r="A5752" s="72"/>
      <c r="B5752" s="76"/>
    </row>
    <row r="5753" customHeight="true" spans="1:2">
      <c r="A5753" s="72"/>
      <c r="B5753" s="76"/>
    </row>
    <row r="5754" customHeight="true" spans="1:2">
      <c r="A5754" s="72"/>
      <c r="B5754" s="76"/>
    </row>
    <row r="5755" customHeight="true" spans="1:2">
      <c r="A5755" s="72"/>
      <c r="B5755" s="76"/>
    </row>
    <row r="5756" customHeight="true" spans="1:2">
      <c r="A5756" s="72"/>
      <c r="B5756" s="76"/>
    </row>
    <row r="5757" customHeight="true" spans="1:2">
      <c r="A5757" s="72"/>
      <c r="B5757" s="76"/>
    </row>
    <row r="5758" customHeight="true" spans="1:2">
      <c r="A5758" s="72"/>
      <c r="B5758" s="76"/>
    </row>
    <row r="5759" customHeight="true" spans="1:2">
      <c r="A5759" s="72"/>
      <c r="B5759" s="76"/>
    </row>
    <row r="5760" customHeight="true" spans="1:2">
      <c r="A5760" s="72"/>
      <c r="B5760" s="76"/>
    </row>
    <row r="5761" customHeight="true" spans="1:2">
      <c r="A5761" s="72"/>
      <c r="B5761" s="76"/>
    </row>
    <row r="5762" customHeight="true" spans="1:2">
      <c r="A5762" s="72"/>
      <c r="B5762" s="76"/>
    </row>
    <row r="5763" customHeight="true" spans="1:2">
      <c r="A5763" s="72"/>
      <c r="B5763" s="76"/>
    </row>
    <row r="5764" customHeight="true" spans="1:2">
      <c r="A5764" s="72"/>
      <c r="B5764" s="76"/>
    </row>
    <row r="5765" customHeight="true" spans="1:2">
      <c r="A5765" s="72"/>
      <c r="B5765" s="76"/>
    </row>
    <row r="5766" customHeight="true" spans="1:2">
      <c r="A5766" s="72"/>
      <c r="B5766" s="76"/>
    </row>
    <row r="5767" customHeight="true" spans="1:2">
      <c r="A5767" s="72"/>
      <c r="B5767" s="76"/>
    </row>
    <row r="5768" customHeight="true" spans="1:2">
      <c r="A5768" s="72"/>
      <c r="B5768" s="76"/>
    </row>
    <row r="5769" customHeight="true" spans="1:2">
      <c r="A5769" s="72"/>
      <c r="B5769" s="76"/>
    </row>
    <row r="5770" customHeight="true" spans="1:2">
      <c r="A5770" s="72"/>
      <c r="B5770" s="76"/>
    </row>
    <row r="5771" customHeight="true" spans="1:2">
      <c r="A5771" s="72"/>
      <c r="B5771" s="76"/>
    </row>
    <row r="5772" customHeight="true" spans="1:2">
      <c r="A5772" s="72"/>
      <c r="B5772" s="76"/>
    </row>
    <row r="5773" customHeight="true" spans="1:2">
      <c r="A5773" s="72"/>
      <c r="B5773" s="76"/>
    </row>
    <row r="5774" customHeight="true" spans="1:2">
      <c r="A5774" s="72"/>
      <c r="B5774" s="76"/>
    </row>
    <row r="5775" customHeight="true" spans="1:2">
      <c r="A5775" s="72"/>
      <c r="B5775" s="76"/>
    </row>
    <row r="5776" customHeight="true" spans="1:2">
      <c r="A5776" s="72"/>
      <c r="B5776" s="76"/>
    </row>
    <row r="5777" customHeight="true" spans="1:2">
      <c r="A5777" s="72"/>
      <c r="B5777" s="76"/>
    </row>
    <row r="5778" customHeight="true" spans="1:2">
      <c r="A5778" s="72"/>
      <c r="B5778" s="76"/>
    </row>
    <row r="5779" customHeight="true" spans="1:2">
      <c r="A5779" s="72"/>
      <c r="B5779" s="76"/>
    </row>
    <row r="5780" customHeight="true" spans="1:2">
      <c r="A5780" s="72"/>
      <c r="B5780" s="76"/>
    </row>
    <row r="5781" customHeight="true" spans="1:2">
      <c r="A5781" s="72"/>
      <c r="B5781" s="76"/>
    </row>
    <row r="5782" customHeight="true" spans="1:2">
      <c r="A5782" s="72"/>
      <c r="B5782" s="76"/>
    </row>
    <row r="5783" customHeight="true" spans="1:2">
      <c r="A5783" s="72"/>
      <c r="B5783" s="76"/>
    </row>
    <row r="5784" customHeight="true" spans="1:2">
      <c r="A5784" s="72"/>
      <c r="B5784" s="76"/>
    </row>
    <row r="5785" customHeight="true" spans="1:2">
      <c r="A5785" s="72"/>
      <c r="B5785" s="76"/>
    </row>
    <row r="5786" customHeight="true" spans="1:2">
      <c r="A5786" s="72"/>
      <c r="B5786" s="76"/>
    </row>
    <row r="5787" customHeight="true" spans="1:2">
      <c r="A5787" s="72"/>
      <c r="B5787" s="76"/>
    </row>
    <row r="5788" customHeight="true" spans="1:2">
      <c r="A5788" s="72"/>
      <c r="B5788" s="76"/>
    </row>
    <row r="5789" customHeight="true" spans="1:2">
      <c r="A5789" s="72"/>
      <c r="B5789" s="76"/>
    </row>
    <row r="5790" customHeight="true" spans="1:2">
      <c r="A5790" s="72"/>
      <c r="B5790" s="76"/>
    </row>
    <row r="5791" customHeight="true" spans="1:2">
      <c r="A5791" s="72"/>
      <c r="B5791" s="76"/>
    </row>
    <row r="5792" customHeight="true" spans="1:2">
      <c r="A5792" s="72"/>
      <c r="B5792" s="76"/>
    </row>
    <row r="5793" customHeight="true" spans="1:2">
      <c r="A5793" s="72"/>
      <c r="B5793" s="76"/>
    </row>
    <row r="5794" customHeight="true" spans="1:2">
      <c r="A5794" s="72"/>
      <c r="B5794" s="76"/>
    </row>
    <row r="5795" customHeight="true" spans="1:2">
      <c r="A5795" s="72"/>
      <c r="B5795" s="76"/>
    </row>
    <row r="5796" customHeight="true" spans="1:2">
      <c r="A5796" s="72"/>
      <c r="B5796" s="76"/>
    </row>
    <row r="5797" customHeight="true" spans="1:2">
      <c r="A5797" s="72"/>
      <c r="B5797" s="76"/>
    </row>
    <row r="5798" customHeight="true" spans="1:2">
      <c r="A5798" s="72"/>
      <c r="B5798" s="76"/>
    </row>
    <row r="5799" customHeight="true" spans="1:2">
      <c r="A5799" s="72"/>
      <c r="B5799" s="76"/>
    </row>
    <row r="5800" customHeight="true" spans="1:2">
      <c r="A5800" s="72"/>
      <c r="B5800" s="76"/>
    </row>
    <row r="5801" customHeight="true" spans="1:2">
      <c r="A5801" s="72"/>
      <c r="B5801" s="76"/>
    </row>
    <row r="5802" customHeight="true" spans="1:2">
      <c r="A5802" s="72"/>
      <c r="B5802" s="76"/>
    </row>
    <row r="5803" customHeight="true" spans="1:2">
      <c r="A5803" s="72"/>
      <c r="B5803" s="76"/>
    </row>
    <row r="5804" customHeight="true" spans="1:2">
      <c r="A5804" s="72"/>
      <c r="B5804" s="76"/>
    </row>
    <row r="5805" customHeight="true" spans="1:2">
      <c r="A5805" s="72"/>
      <c r="B5805" s="76"/>
    </row>
    <row r="5806" customHeight="true" spans="1:2">
      <c r="A5806" s="72"/>
      <c r="B5806" s="76"/>
    </row>
    <row r="5807" customHeight="true" spans="1:2">
      <c r="A5807" s="72"/>
      <c r="B5807" s="76"/>
    </row>
    <row r="5808" customHeight="true" spans="1:2">
      <c r="A5808" s="72"/>
      <c r="B5808" s="76"/>
    </row>
    <row r="5809" customHeight="true" spans="1:2">
      <c r="A5809" s="72"/>
      <c r="B5809" s="76"/>
    </row>
    <row r="5810" customHeight="true" spans="1:2">
      <c r="A5810" s="72"/>
      <c r="B5810" s="76"/>
    </row>
    <row r="5811" customHeight="true" spans="1:2">
      <c r="A5811" s="72"/>
      <c r="B5811" s="76"/>
    </row>
    <row r="5812" customHeight="true" spans="1:2">
      <c r="A5812" s="72"/>
      <c r="B5812" s="76"/>
    </row>
    <row r="5813" customHeight="true" spans="1:2">
      <c r="A5813" s="72"/>
      <c r="B5813" s="76"/>
    </row>
    <row r="5814" customHeight="true" spans="1:2">
      <c r="A5814" s="72"/>
      <c r="B5814" s="76"/>
    </row>
    <row r="5815" customHeight="true" spans="1:2">
      <c r="A5815" s="72"/>
      <c r="B5815" s="76"/>
    </row>
    <row r="5816" customHeight="true" spans="1:2">
      <c r="A5816" s="72"/>
      <c r="B5816" s="76"/>
    </row>
    <row r="5817" customHeight="true" spans="1:2">
      <c r="A5817" s="72"/>
      <c r="B5817" s="76"/>
    </row>
    <row r="5818" customHeight="true" spans="1:2">
      <c r="A5818" s="72"/>
      <c r="B5818" s="76"/>
    </row>
    <row r="5819" customHeight="true" spans="1:2">
      <c r="A5819" s="72"/>
      <c r="B5819" s="76"/>
    </row>
    <row r="5820" customHeight="true" spans="1:2">
      <c r="A5820" s="72"/>
      <c r="B5820" s="76"/>
    </row>
    <row r="5821" customHeight="true" spans="1:2">
      <c r="A5821" s="72"/>
      <c r="B5821" s="76"/>
    </row>
    <row r="5822" customHeight="true" spans="1:2">
      <c r="A5822" s="72"/>
      <c r="B5822" s="76"/>
    </row>
    <row r="5823" customHeight="true" spans="1:2">
      <c r="A5823" s="72"/>
      <c r="B5823" s="76"/>
    </row>
    <row r="5824" customHeight="true" spans="1:2">
      <c r="A5824" s="72"/>
      <c r="B5824" s="76"/>
    </row>
    <row r="5825" customHeight="true" spans="1:2">
      <c r="A5825" s="72"/>
      <c r="B5825" s="76"/>
    </row>
    <row r="5826" customHeight="true" spans="1:2">
      <c r="A5826" s="72"/>
      <c r="B5826" s="76"/>
    </row>
    <row r="5827" customHeight="true" spans="1:2">
      <c r="A5827" s="72"/>
      <c r="B5827" s="76"/>
    </row>
    <row r="5828" customHeight="true" spans="1:2">
      <c r="A5828" s="72"/>
      <c r="B5828" s="76"/>
    </row>
    <row r="5829" customHeight="true" spans="1:2">
      <c r="A5829" s="72"/>
      <c r="B5829" s="76"/>
    </row>
    <row r="5830" customHeight="true" spans="1:2">
      <c r="A5830" s="72"/>
      <c r="B5830" s="76"/>
    </row>
    <row r="5831" customHeight="true" spans="1:2">
      <c r="A5831" s="72"/>
      <c r="B5831" s="76"/>
    </row>
    <row r="5832" customHeight="true" spans="1:2">
      <c r="A5832" s="72"/>
      <c r="B5832" s="76"/>
    </row>
    <row r="5833" customHeight="true" spans="1:2">
      <c r="A5833" s="72"/>
      <c r="B5833" s="76"/>
    </row>
    <row r="5834" customHeight="true" spans="1:2">
      <c r="A5834" s="72"/>
      <c r="B5834" s="76"/>
    </row>
    <row r="5835" customHeight="true" spans="1:2">
      <c r="A5835" s="72"/>
      <c r="B5835" s="76"/>
    </row>
    <row r="5836" customHeight="true" spans="1:2">
      <c r="A5836" s="72"/>
      <c r="B5836" s="76"/>
    </row>
    <row r="5837" customHeight="true" spans="1:2">
      <c r="A5837" s="72"/>
      <c r="B5837" s="76"/>
    </row>
    <row r="5838" customHeight="true" spans="1:2">
      <c r="A5838" s="72"/>
      <c r="B5838" s="76"/>
    </row>
    <row r="5839" customHeight="true" spans="1:2">
      <c r="A5839" s="72"/>
      <c r="B5839" s="76"/>
    </row>
    <row r="5840" customHeight="true" spans="1:2">
      <c r="A5840" s="72"/>
      <c r="B5840" s="76"/>
    </row>
    <row r="5841" customHeight="true" spans="1:2">
      <c r="A5841" s="72"/>
      <c r="B5841" s="76"/>
    </row>
    <row r="5842" customHeight="true" spans="1:2">
      <c r="A5842" s="72"/>
      <c r="B5842" s="76"/>
    </row>
    <row r="5843" customHeight="true" spans="1:2">
      <c r="A5843" s="72"/>
      <c r="B5843" s="76"/>
    </row>
    <row r="5844" customHeight="true" spans="1:2">
      <c r="A5844" s="72"/>
      <c r="B5844" s="76"/>
    </row>
    <row r="5845" customHeight="true" spans="1:2">
      <c r="A5845" s="72"/>
      <c r="B5845" s="76"/>
    </row>
    <row r="5846" customHeight="true" spans="1:2">
      <c r="A5846" s="72"/>
      <c r="B5846" s="76"/>
    </row>
    <row r="5847" customHeight="true" spans="1:2">
      <c r="A5847" s="72"/>
      <c r="B5847" s="76"/>
    </row>
    <row r="5848" customHeight="true" spans="1:2">
      <c r="A5848" s="72"/>
      <c r="B5848" s="76"/>
    </row>
    <row r="5849" customHeight="true" spans="1:2">
      <c r="A5849" s="72"/>
      <c r="B5849" s="76"/>
    </row>
    <row r="5850" customHeight="true" spans="1:2">
      <c r="A5850" s="72"/>
      <c r="B5850" s="76"/>
    </row>
    <row r="5851" customHeight="true" spans="1:2">
      <c r="A5851" s="72"/>
      <c r="B5851" s="76"/>
    </row>
    <row r="5852" customHeight="true" spans="1:2">
      <c r="A5852" s="72"/>
      <c r="B5852" s="76"/>
    </row>
    <row r="5853" customHeight="true" spans="1:2">
      <c r="A5853" s="72"/>
      <c r="B5853" s="76"/>
    </row>
    <row r="5854" customHeight="true" spans="1:2">
      <c r="A5854" s="72"/>
      <c r="B5854" s="76"/>
    </row>
    <row r="5855" customHeight="true" spans="1:2">
      <c r="A5855" s="72"/>
      <c r="B5855" s="76"/>
    </row>
    <row r="5856" customHeight="true" spans="1:2">
      <c r="A5856" s="72"/>
      <c r="B5856" s="76"/>
    </row>
    <row r="5857" customHeight="true" spans="1:2">
      <c r="A5857" s="72"/>
      <c r="B5857" s="76"/>
    </row>
    <row r="5858" customHeight="true" spans="1:2">
      <c r="A5858" s="72"/>
      <c r="B5858" s="76"/>
    </row>
    <row r="5859" customHeight="true" spans="1:2">
      <c r="A5859" s="72"/>
      <c r="B5859" s="76"/>
    </row>
    <row r="5860" customHeight="true" spans="1:2">
      <c r="A5860" s="72"/>
      <c r="B5860" s="76"/>
    </row>
    <row r="5861" customHeight="true" spans="1:2">
      <c r="A5861" s="72"/>
      <c r="B5861" s="76"/>
    </row>
    <row r="5862" customHeight="true" spans="1:2">
      <c r="A5862" s="72"/>
      <c r="B5862" s="76"/>
    </row>
    <row r="5863" customHeight="true" spans="1:2">
      <c r="A5863" s="72"/>
      <c r="B5863" s="76"/>
    </row>
    <row r="5864" customHeight="true" spans="1:2">
      <c r="A5864" s="72"/>
      <c r="B5864" s="76"/>
    </row>
    <row r="5865" customHeight="true" spans="1:2">
      <c r="A5865" s="72"/>
      <c r="B5865" s="76"/>
    </row>
    <row r="5866" customHeight="true" spans="1:2">
      <c r="A5866" s="72"/>
      <c r="B5866" s="76"/>
    </row>
    <row r="5867" customHeight="true" spans="1:2">
      <c r="A5867" s="72"/>
      <c r="B5867" s="76"/>
    </row>
    <row r="5868" customHeight="true" spans="1:2">
      <c r="A5868" s="72"/>
      <c r="B5868" s="76"/>
    </row>
    <row r="5869" customHeight="true" spans="1:2">
      <c r="A5869" s="72"/>
      <c r="B5869" s="76"/>
    </row>
    <row r="5870" customHeight="true" spans="1:2">
      <c r="A5870" s="72"/>
      <c r="B5870" s="76"/>
    </row>
    <row r="5871" customHeight="true" spans="1:2">
      <c r="A5871" s="72"/>
      <c r="B5871" s="76"/>
    </row>
    <row r="5872" customHeight="true" spans="1:2">
      <c r="A5872" s="72"/>
      <c r="B5872" s="76"/>
    </row>
    <row r="5873" customHeight="true" spans="1:2">
      <c r="A5873" s="72"/>
      <c r="B5873" s="76"/>
    </row>
    <row r="5874" customHeight="true" spans="1:2">
      <c r="A5874" s="72"/>
      <c r="B5874" s="76"/>
    </row>
    <row r="5875" customHeight="true" spans="1:2">
      <c r="A5875" s="72"/>
      <c r="B5875" s="76"/>
    </row>
    <row r="5876" customHeight="true" spans="1:2">
      <c r="A5876" s="72"/>
      <c r="B5876" s="76"/>
    </row>
    <row r="5877" customHeight="true" spans="1:2">
      <c r="A5877" s="72"/>
      <c r="B5877" s="76"/>
    </row>
    <row r="5878" customHeight="true" spans="1:2">
      <c r="A5878" s="72"/>
      <c r="B5878" s="76"/>
    </row>
    <row r="5879" customHeight="true" spans="1:2">
      <c r="A5879" s="72"/>
      <c r="B5879" s="76"/>
    </row>
    <row r="5880" customHeight="true" spans="1:2">
      <c r="A5880" s="72"/>
      <c r="B5880" s="76"/>
    </row>
    <row r="5881" customHeight="true" spans="1:2">
      <c r="A5881" s="72"/>
      <c r="B5881" s="76"/>
    </row>
    <row r="5882" customHeight="true" spans="1:2">
      <c r="A5882" s="72"/>
      <c r="B5882" s="76"/>
    </row>
    <row r="5883" customHeight="true" spans="1:2">
      <c r="A5883" s="72"/>
      <c r="B5883" s="76"/>
    </row>
    <row r="5884" customHeight="true" spans="1:2">
      <c r="A5884" s="72"/>
      <c r="B5884" s="76"/>
    </row>
    <row r="5885" customHeight="true" spans="1:2">
      <c r="A5885" s="72"/>
      <c r="B5885" s="76"/>
    </row>
    <row r="5886" customHeight="true" spans="1:2">
      <c r="A5886" s="72"/>
      <c r="B5886" s="76"/>
    </row>
    <row r="5887" customHeight="true" spans="1:2">
      <c r="A5887" s="72"/>
      <c r="B5887" s="76"/>
    </row>
    <row r="5888" customHeight="true" spans="1:2">
      <c r="A5888" s="72"/>
      <c r="B5888" s="76"/>
    </row>
    <row r="5889" customHeight="true" spans="1:2">
      <c r="A5889" s="72"/>
      <c r="B5889" s="76"/>
    </row>
    <row r="5890" customHeight="true" spans="1:2">
      <c r="A5890" s="72"/>
      <c r="B5890" s="76"/>
    </row>
    <row r="5891" customHeight="true" spans="1:2">
      <c r="A5891" s="72"/>
      <c r="B5891" s="76"/>
    </row>
    <row r="5892" customHeight="true" spans="1:2">
      <c r="A5892" s="72"/>
      <c r="B5892" s="76"/>
    </row>
    <row r="5893" customHeight="true" spans="1:2">
      <c r="A5893" s="72"/>
      <c r="B5893" s="76"/>
    </row>
    <row r="5894" customHeight="true" spans="1:2">
      <c r="A5894" s="72"/>
      <c r="B5894" s="76"/>
    </row>
    <row r="5895" customHeight="true" spans="1:2">
      <c r="A5895" s="72"/>
      <c r="B5895" s="76"/>
    </row>
    <row r="5896" customHeight="true" spans="1:2">
      <c r="A5896" s="72"/>
      <c r="B5896" s="76"/>
    </row>
    <row r="5897" customHeight="true" spans="1:2">
      <c r="A5897" s="72"/>
      <c r="B5897" s="76"/>
    </row>
    <row r="5898" customHeight="true" spans="1:2">
      <c r="A5898" s="72"/>
      <c r="B5898" s="76"/>
    </row>
    <row r="5899" customHeight="true" spans="1:2">
      <c r="A5899" s="72"/>
      <c r="B5899" s="76"/>
    </row>
    <row r="5900" customHeight="true" spans="1:2">
      <c r="A5900" s="72"/>
      <c r="B5900" s="76"/>
    </row>
    <row r="5901" customHeight="true" spans="1:2">
      <c r="A5901" s="72"/>
      <c r="B5901" s="76"/>
    </row>
    <row r="5902" customHeight="true" spans="1:2">
      <c r="A5902" s="72"/>
      <c r="B5902" s="76"/>
    </row>
    <row r="5903" customHeight="true" spans="1:2">
      <c r="A5903" s="72"/>
      <c r="B5903" s="76"/>
    </row>
    <row r="5904" customHeight="true" spans="1:2">
      <c r="A5904" s="72"/>
      <c r="B5904" s="76"/>
    </row>
    <row r="5905" customHeight="true" spans="1:2">
      <c r="A5905" s="72"/>
      <c r="B5905" s="76"/>
    </row>
    <row r="5906" customHeight="true" spans="1:2">
      <c r="A5906" s="72"/>
      <c r="B5906" s="76"/>
    </row>
    <row r="5907" customHeight="true" spans="1:2">
      <c r="A5907" s="72"/>
      <c r="B5907" s="76"/>
    </row>
    <row r="5908" customHeight="true" spans="1:2">
      <c r="A5908" s="72"/>
      <c r="B5908" s="76"/>
    </row>
    <row r="5909" customHeight="true" spans="1:2">
      <c r="A5909" s="72"/>
      <c r="B5909" s="76"/>
    </row>
    <row r="5910" customHeight="true" spans="1:2">
      <c r="A5910" s="72"/>
      <c r="B5910" s="76"/>
    </row>
    <row r="5911" customHeight="true" spans="1:2">
      <c r="A5911" s="72"/>
      <c r="B5911" s="76"/>
    </row>
    <row r="5912" customHeight="true" spans="1:2">
      <c r="A5912" s="72"/>
      <c r="B5912" s="76"/>
    </row>
    <row r="5913" customHeight="true" spans="1:2">
      <c r="A5913" s="72"/>
      <c r="B5913" s="76"/>
    </row>
    <row r="5914" customHeight="true" spans="1:2">
      <c r="A5914" s="72"/>
      <c r="B5914" s="76"/>
    </row>
    <row r="5915" customHeight="true" spans="1:2">
      <c r="A5915" s="72"/>
      <c r="B5915" s="76"/>
    </row>
    <row r="5916" customHeight="true" spans="1:2">
      <c r="A5916" s="72"/>
      <c r="B5916" s="76"/>
    </row>
    <row r="5917" customHeight="true" spans="1:2">
      <c r="A5917" s="72"/>
      <c r="B5917" s="76"/>
    </row>
    <row r="5918" customHeight="true" spans="1:2">
      <c r="A5918" s="72"/>
      <c r="B5918" s="76"/>
    </row>
    <row r="5919" customHeight="true" spans="1:2">
      <c r="A5919" s="72"/>
      <c r="B5919" s="76"/>
    </row>
    <row r="5920" customHeight="true" spans="1:2">
      <c r="A5920" s="72"/>
      <c r="B5920" s="76"/>
    </row>
    <row r="5921" customHeight="true" spans="1:2">
      <c r="A5921" s="72"/>
      <c r="B5921" s="76"/>
    </row>
    <row r="5922" customHeight="true" spans="1:2">
      <c r="A5922" s="72"/>
      <c r="B5922" s="76"/>
    </row>
    <row r="5923" customHeight="true" spans="1:2">
      <c r="A5923" s="72"/>
      <c r="B5923" s="76"/>
    </row>
    <row r="5924" customHeight="true" spans="1:2">
      <c r="A5924" s="72"/>
      <c r="B5924" s="76"/>
    </row>
    <row r="5925" customHeight="true" spans="1:2">
      <c r="A5925" s="72"/>
      <c r="B5925" s="76"/>
    </row>
    <row r="5926" customHeight="true" spans="1:2">
      <c r="A5926" s="72"/>
      <c r="B5926" s="76"/>
    </row>
    <row r="5927" customHeight="true" spans="1:2">
      <c r="A5927" s="72"/>
      <c r="B5927" s="76"/>
    </row>
    <row r="5928" customHeight="true" spans="1:2">
      <c r="A5928" s="72"/>
      <c r="B5928" s="76"/>
    </row>
    <row r="5929" customHeight="true" spans="1:2">
      <c r="A5929" s="72"/>
      <c r="B5929" s="76"/>
    </row>
    <row r="5930" customHeight="true" spans="1:2">
      <c r="A5930" s="72"/>
      <c r="B5930" s="76"/>
    </row>
    <row r="5931" customHeight="true" spans="1:2">
      <c r="A5931" s="72"/>
      <c r="B5931" s="76"/>
    </row>
    <row r="5932" customHeight="true" spans="1:2">
      <c r="A5932" s="72"/>
      <c r="B5932" s="76"/>
    </row>
    <row r="5933" customHeight="true" spans="1:2">
      <c r="A5933" s="72"/>
      <c r="B5933" s="76"/>
    </row>
    <row r="5934" customHeight="true" spans="1:2">
      <c r="A5934" s="72"/>
      <c r="B5934" s="76"/>
    </row>
    <row r="5935" customHeight="true" spans="1:2">
      <c r="A5935" s="72"/>
      <c r="B5935" s="76"/>
    </row>
    <row r="5936" customHeight="true" spans="1:2">
      <c r="A5936" s="72"/>
      <c r="B5936" s="76"/>
    </row>
    <row r="5937" customHeight="true" spans="1:2">
      <c r="A5937" s="72"/>
      <c r="B5937" s="76"/>
    </row>
    <row r="5938" customHeight="true" spans="1:2">
      <c r="A5938" s="72"/>
      <c r="B5938" s="76"/>
    </row>
    <row r="5939" customHeight="true" spans="1:2">
      <c r="A5939" s="72"/>
      <c r="B5939" s="76"/>
    </row>
    <row r="5940" customHeight="true" spans="1:2">
      <c r="A5940" s="72"/>
      <c r="B5940" s="76"/>
    </row>
    <row r="5941" customHeight="true" spans="1:2">
      <c r="A5941" s="72"/>
      <c r="B5941" s="76"/>
    </row>
    <row r="5942" customHeight="true" spans="1:2">
      <c r="A5942" s="72"/>
      <c r="B5942" s="76"/>
    </row>
    <row r="5943" customHeight="true" spans="1:2">
      <c r="A5943" s="72"/>
      <c r="B5943" s="76"/>
    </row>
    <row r="5944" customHeight="true" spans="1:2">
      <c r="A5944" s="72"/>
      <c r="B5944" s="76"/>
    </row>
    <row r="5945" customHeight="true" spans="1:2">
      <c r="A5945" s="72"/>
      <c r="B5945" s="76"/>
    </row>
    <row r="5946" customHeight="true" spans="1:2">
      <c r="A5946" s="72"/>
      <c r="B5946" s="76"/>
    </row>
    <row r="5947" customHeight="true" spans="1:2">
      <c r="A5947" s="72"/>
      <c r="B5947" s="76"/>
    </row>
    <row r="5948" customHeight="true" spans="1:2">
      <c r="A5948" s="72"/>
      <c r="B5948" s="76"/>
    </row>
    <row r="5949" customHeight="true" spans="1:2">
      <c r="A5949" s="72"/>
      <c r="B5949" s="76"/>
    </row>
    <row r="5950" customHeight="true" spans="1:2">
      <c r="A5950" s="72"/>
      <c r="B5950" s="76"/>
    </row>
    <row r="5951" customHeight="true" spans="1:2">
      <c r="A5951" s="72"/>
      <c r="B5951" s="76"/>
    </row>
    <row r="5952" customHeight="true" spans="1:2">
      <c r="A5952" s="72"/>
      <c r="B5952" s="76"/>
    </row>
    <row r="5953" customHeight="true" spans="1:2">
      <c r="A5953" s="72"/>
      <c r="B5953" s="76"/>
    </row>
    <row r="5954" customHeight="true" spans="1:2">
      <c r="A5954" s="72"/>
      <c r="B5954" s="76"/>
    </row>
    <row r="5955" customHeight="true" spans="1:2">
      <c r="A5955" s="72"/>
      <c r="B5955" s="76"/>
    </row>
    <row r="5956" customHeight="true" spans="1:2">
      <c r="A5956" s="72"/>
      <c r="B5956" s="76"/>
    </row>
    <row r="5957" customHeight="true" spans="1:2">
      <c r="A5957" s="72"/>
      <c r="B5957" s="76"/>
    </row>
    <row r="5958" customHeight="true" spans="1:2">
      <c r="A5958" s="72"/>
      <c r="B5958" s="76"/>
    </row>
    <row r="5959" customHeight="true" spans="1:2">
      <c r="A5959" s="72"/>
      <c r="B5959" s="76"/>
    </row>
    <row r="5960" customHeight="true" spans="1:2">
      <c r="A5960" s="72"/>
      <c r="B5960" s="76"/>
    </row>
    <row r="5961" customHeight="true" spans="1:2">
      <c r="A5961" s="72"/>
      <c r="B5961" s="76"/>
    </row>
    <row r="5962" customHeight="true" spans="1:2">
      <c r="A5962" s="72"/>
      <c r="B5962" s="76"/>
    </row>
    <row r="5963" customHeight="true" spans="1:2">
      <c r="A5963" s="72"/>
      <c r="B5963" s="76"/>
    </row>
    <row r="5964" customHeight="true" spans="1:2">
      <c r="A5964" s="72"/>
      <c r="B5964" s="76"/>
    </row>
    <row r="5965" customHeight="true" spans="1:2">
      <c r="A5965" s="72"/>
      <c r="B5965" s="76"/>
    </row>
    <row r="5966" customHeight="true" spans="1:2">
      <c r="A5966" s="72"/>
      <c r="B5966" s="76"/>
    </row>
    <row r="5967" customHeight="true" spans="1:2">
      <c r="A5967" s="72"/>
      <c r="B5967" s="76"/>
    </row>
    <row r="5968" customHeight="true" spans="1:2">
      <c r="A5968" s="72"/>
      <c r="B5968" s="76"/>
    </row>
    <row r="5969" customHeight="true" spans="1:2">
      <c r="A5969" s="72"/>
      <c r="B5969" s="76"/>
    </row>
    <row r="5970" customHeight="true" spans="1:2">
      <c r="A5970" s="72"/>
      <c r="B5970" s="76"/>
    </row>
    <row r="5971" customHeight="true" spans="1:2">
      <c r="A5971" s="72"/>
      <c r="B5971" s="76"/>
    </row>
    <row r="5972" customHeight="true" spans="1:2">
      <c r="A5972" s="72"/>
      <c r="B5972" s="76"/>
    </row>
    <row r="5973" customHeight="true" spans="1:2">
      <c r="A5973" s="72"/>
      <c r="B5973" s="76"/>
    </row>
    <row r="5974" customHeight="true" spans="1:2">
      <c r="A5974" s="72"/>
      <c r="B5974" s="76"/>
    </row>
    <row r="5975" customHeight="true" spans="1:2">
      <c r="A5975" s="72"/>
      <c r="B5975" s="76"/>
    </row>
    <row r="5976" customHeight="true" spans="1:2">
      <c r="A5976" s="72"/>
      <c r="B5976" s="76"/>
    </row>
    <row r="5977" customHeight="true" spans="1:2">
      <c r="A5977" s="72"/>
      <c r="B5977" s="76"/>
    </row>
    <row r="5978" customHeight="true" spans="1:2">
      <c r="A5978" s="72"/>
      <c r="B5978" s="76"/>
    </row>
    <row r="5979" customHeight="true" spans="1:2">
      <c r="A5979" s="72"/>
      <c r="B5979" s="76"/>
    </row>
    <row r="5980" customHeight="true" spans="1:2">
      <c r="A5980" s="72"/>
      <c r="B5980" s="76"/>
    </row>
    <row r="5981" customHeight="true" spans="1:2">
      <c r="A5981" s="72"/>
      <c r="B5981" s="76"/>
    </row>
    <row r="5982" customHeight="true" spans="1:2">
      <c r="A5982" s="72"/>
      <c r="B5982" s="76"/>
    </row>
    <row r="5983" customHeight="true" spans="1:2">
      <c r="A5983" s="72"/>
      <c r="B5983" s="76"/>
    </row>
    <row r="5984" customHeight="true" spans="1:2">
      <c r="A5984" s="72"/>
      <c r="B5984" s="76"/>
    </row>
    <row r="5985" customHeight="true" spans="1:2">
      <c r="A5985" s="72"/>
      <c r="B5985" s="76"/>
    </row>
    <row r="5986" customHeight="true" spans="1:2">
      <c r="A5986" s="72"/>
      <c r="B5986" s="76"/>
    </row>
    <row r="5987" customHeight="true" spans="1:2">
      <c r="A5987" s="72"/>
      <c r="B5987" s="76"/>
    </row>
    <row r="5988" customHeight="true" spans="1:2">
      <c r="A5988" s="72"/>
      <c r="B5988" s="76"/>
    </row>
    <row r="5989" customHeight="true" spans="1:2">
      <c r="A5989" s="72"/>
      <c r="B5989" s="76"/>
    </row>
    <row r="5990" customHeight="true" spans="1:2">
      <c r="A5990" s="72"/>
      <c r="B5990" s="76"/>
    </row>
    <row r="5991" customHeight="true" spans="1:2">
      <c r="A5991" s="72"/>
      <c r="B5991" s="76"/>
    </row>
    <row r="5992" customHeight="true" spans="1:2">
      <c r="A5992" s="72"/>
      <c r="B5992" s="76"/>
    </row>
    <row r="5993" customHeight="true" spans="1:2">
      <c r="A5993" s="72"/>
      <c r="B5993" s="76"/>
    </row>
    <row r="5994" customHeight="true" spans="1:2">
      <c r="A5994" s="72"/>
      <c r="B5994" s="76"/>
    </row>
    <row r="5995" customHeight="true" spans="1:2">
      <c r="A5995" s="72"/>
      <c r="B5995" s="76"/>
    </row>
    <row r="5996" customHeight="true" spans="1:2">
      <c r="A5996" s="72"/>
      <c r="B5996" s="76"/>
    </row>
    <row r="5997" customHeight="true" spans="1:2">
      <c r="A5997" s="72"/>
      <c r="B5997" s="76"/>
    </row>
    <row r="5998" customHeight="true" spans="1:2">
      <c r="A5998" s="72"/>
      <c r="B5998" s="76"/>
    </row>
    <row r="5999" customHeight="true" spans="1:2">
      <c r="A5999" s="72"/>
      <c r="B5999" s="76"/>
    </row>
    <row r="6000" customHeight="true" spans="1:2">
      <c r="A6000" s="72"/>
      <c r="B6000" s="76"/>
    </row>
    <row r="6001" customHeight="true" spans="1:2">
      <c r="A6001" s="72"/>
      <c r="B6001" s="76"/>
    </row>
    <row r="6002" customHeight="true" spans="1:2">
      <c r="A6002" s="72"/>
      <c r="B6002" s="76"/>
    </row>
    <row r="6003" customHeight="true" spans="1:2">
      <c r="A6003" s="72"/>
      <c r="B6003" s="76"/>
    </row>
    <row r="6004" customHeight="true" spans="1:2">
      <c r="A6004" s="72"/>
      <c r="B6004" s="76"/>
    </row>
    <row r="6005" customHeight="true" spans="1:2">
      <c r="A6005" s="72"/>
      <c r="B6005" s="76"/>
    </row>
    <row r="6006" customHeight="true" spans="1:2">
      <c r="A6006" s="72"/>
      <c r="B6006" s="76"/>
    </row>
    <row r="6007" customHeight="true" spans="1:2">
      <c r="A6007" s="72"/>
      <c r="B6007" s="76"/>
    </row>
    <row r="6008" customHeight="true" spans="1:2">
      <c r="A6008" s="72"/>
      <c r="B6008" s="76"/>
    </row>
    <row r="6009" customHeight="true" spans="1:2">
      <c r="A6009" s="72"/>
      <c r="B6009" s="76"/>
    </row>
    <row r="6010" customHeight="true" spans="1:2">
      <c r="A6010" s="72"/>
      <c r="B6010" s="76"/>
    </row>
    <row r="6011" customHeight="true" spans="1:2">
      <c r="A6011" s="72"/>
      <c r="B6011" s="76"/>
    </row>
    <row r="6012" customHeight="true" spans="1:2">
      <c r="A6012" s="72"/>
      <c r="B6012" s="76"/>
    </row>
    <row r="6013" customHeight="true" spans="1:2">
      <c r="A6013" s="72"/>
      <c r="B6013" s="76"/>
    </row>
    <row r="6014" customHeight="true" spans="1:2">
      <c r="A6014" s="72"/>
      <c r="B6014" s="76"/>
    </row>
    <row r="6015" customHeight="true" spans="1:2">
      <c r="A6015" s="72"/>
      <c r="B6015" s="76"/>
    </row>
    <row r="6016" customHeight="true" spans="1:2">
      <c r="A6016" s="72"/>
      <c r="B6016" s="76"/>
    </row>
    <row r="6017" customHeight="true" spans="1:2">
      <c r="A6017" s="72"/>
      <c r="B6017" s="76"/>
    </row>
    <row r="6018" customHeight="true" spans="1:2">
      <c r="A6018" s="72"/>
      <c r="B6018" s="76"/>
    </row>
    <row r="6019" customHeight="true" spans="1:2">
      <c r="A6019" s="72"/>
      <c r="B6019" s="76"/>
    </row>
    <row r="6020" customHeight="true" spans="1:2">
      <c r="A6020" s="72"/>
      <c r="B6020" s="76"/>
    </row>
    <row r="6021" customHeight="true" spans="1:2">
      <c r="A6021" s="72"/>
      <c r="B6021" s="76"/>
    </row>
    <row r="6022" customHeight="true" spans="1:2">
      <c r="A6022" s="72"/>
      <c r="B6022" s="76"/>
    </row>
    <row r="6023" customHeight="true" spans="1:2">
      <c r="A6023" s="72"/>
      <c r="B6023" s="76"/>
    </row>
    <row r="6024" customHeight="true" spans="1:2">
      <c r="A6024" s="72"/>
      <c r="B6024" s="76"/>
    </row>
    <row r="6025" customHeight="true" spans="1:2">
      <c r="A6025" s="72"/>
      <c r="B6025" s="76"/>
    </row>
    <row r="6026" customHeight="true" spans="1:2">
      <c r="A6026" s="72"/>
      <c r="B6026" s="76"/>
    </row>
    <row r="6027" customHeight="true" spans="1:2">
      <c r="A6027" s="72"/>
      <c r="B6027" s="76"/>
    </row>
    <row r="6028" customHeight="true" spans="1:2">
      <c r="A6028" s="72"/>
      <c r="B6028" s="76"/>
    </row>
    <row r="6029" customHeight="true" spans="1:2">
      <c r="A6029" s="72"/>
      <c r="B6029" s="76"/>
    </row>
    <row r="6030" customHeight="true" spans="1:2">
      <c r="A6030" s="72"/>
      <c r="B6030" s="76"/>
    </row>
    <row r="6031" customHeight="true" spans="1:2">
      <c r="A6031" s="72"/>
      <c r="B6031" s="76"/>
    </row>
    <row r="6032" customHeight="true" spans="1:2">
      <c r="A6032" s="72"/>
      <c r="B6032" s="76"/>
    </row>
    <row r="6033" customHeight="true" spans="1:2">
      <c r="A6033" s="72"/>
      <c r="B6033" s="76"/>
    </row>
    <row r="6034" customHeight="true" spans="1:2">
      <c r="A6034" s="72"/>
      <c r="B6034" s="76"/>
    </row>
    <row r="6035" customHeight="true" spans="1:2">
      <c r="A6035" s="72"/>
      <c r="B6035" s="76"/>
    </row>
    <row r="6036" customHeight="true" spans="1:2">
      <c r="A6036" s="72"/>
      <c r="B6036" s="76"/>
    </row>
    <row r="6037" customHeight="true" spans="1:2">
      <c r="A6037" s="72"/>
      <c r="B6037" s="76"/>
    </row>
    <row r="6038" customHeight="true" spans="1:2">
      <c r="A6038" s="72"/>
      <c r="B6038" s="76"/>
    </row>
    <row r="6039" customHeight="true" spans="1:2">
      <c r="A6039" s="72"/>
      <c r="B6039" s="76"/>
    </row>
    <row r="6040" customHeight="true" spans="1:2">
      <c r="A6040" s="72"/>
      <c r="B6040" s="76"/>
    </row>
    <row r="6041" customHeight="true" spans="1:2">
      <c r="A6041" s="72"/>
      <c r="B6041" s="76"/>
    </row>
    <row r="6042" customHeight="true" spans="1:2">
      <c r="A6042" s="72"/>
      <c r="B6042" s="76"/>
    </row>
    <row r="6043" customHeight="true" spans="1:2">
      <c r="A6043" s="72"/>
      <c r="B6043" s="76"/>
    </row>
    <row r="6044" customHeight="true" spans="1:2">
      <c r="A6044" s="72"/>
      <c r="B6044" s="76"/>
    </row>
    <row r="6045" customHeight="true" spans="1:2">
      <c r="A6045" s="72"/>
      <c r="B6045" s="76"/>
    </row>
    <row r="6046" customHeight="true" spans="1:2">
      <c r="A6046" s="72"/>
      <c r="B6046" s="76"/>
    </row>
    <row r="6047" customHeight="true" spans="1:2">
      <c r="A6047" s="72"/>
      <c r="B6047" s="76"/>
    </row>
    <row r="6048" customHeight="true" spans="1:2">
      <c r="A6048" s="72"/>
      <c r="B6048" s="76"/>
    </row>
    <row r="6049" customHeight="true" spans="1:2">
      <c r="A6049" s="72"/>
      <c r="B6049" s="76"/>
    </row>
    <row r="6050" customHeight="true" spans="1:2">
      <c r="A6050" s="72"/>
      <c r="B6050" s="76"/>
    </row>
    <row r="6051" customHeight="true" spans="1:2">
      <c r="A6051" s="72"/>
      <c r="B6051" s="76"/>
    </row>
    <row r="6052" customHeight="true" spans="1:2">
      <c r="A6052" s="72"/>
      <c r="B6052" s="76"/>
    </row>
    <row r="6053" customHeight="true" spans="1:2">
      <c r="A6053" s="72"/>
      <c r="B6053" s="76"/>
    </row>
    <row r="6054" customHeight="true" spans="1:2">
      <c r="A6054" s="72"/>
      <c r="B6054" s="76"/>
    </row>
    <row r="6055" customHeight="true" spans="1:2">
      <c r="A6055" s="72"/>
      <c r="B6055" s="76"/>
    </row>
    <row r="6056" customHeight="true" spans="1:2">
      <c r="A6056" s="72"/>
      <c r="B6056" s="76"/>
    </row>
    <row r="6057" customHeight="true" spans="1:2">
      <c r="A6057" s="72"/>
      <c r="B6057" s="76"/>
    </row>
    <row r="6058" customHeight="true" spans="1:2">
      <c r="A6058" s="72"/>
      <c r="B6058" s="76"/>
    </row>
    <row r="6059" customHeight="true" spans="1:2">
      <c r="A6059" s="72"/>
      <c r="B6059" s="76"/>
    </row>
    <row r="6060" customHeight="true" spans="1:2">
      <c r="A6060" s="72"/>
      <c r="B6060" s="76"/>
    </row>
    <row r="6061" customHeight="true" spans="1:2">
      <c r="A6061" s="72"/>
      <c r="B6061" s="76"/>
    </row>
    <row r="6062" customHeight="true" spans="1:2">
      <c r="A6062" s="72"/>
      <c r="B6062" s="76"/>
    </row>
    <row r="6063" customHeight="true" spans="1:2">
      <c r="A6063" s="72"/>
      <c r="B6063" s="76"/>
    </row>
    <row r="6064" customHeight="true" spans="1:2">
      <c r="A6064" s="72"/>
      <c r="B6064" s="76"/>
    </row>
    <row r="6065" customHeight="true" spans="1:2">
      <c r="A6065" s="72"/>
      <c r="B6065" s="76"/>
    </row>
    <row r="6066" customHeight="true" spans="1:2">
      <c r="A6066" s="72"/>
      <c r="B6066" s="76"/>
    </row>
    <row r="6067" customHeight="true" spans="1:2">
      <c r="A6067" s="72"/>
      <c r="B6067" s="76"/>
    </row>
    <row r="6068" customHeight="true" spans="1:2">
      <c r="A6068" s="72"/>
      <c r="B6068" s="76"/>
    </row>
    <row r="6069" customHeight="true" spans="1:2">
      <c r="A6069" s="72"/>
      <c r="B6069" s="76"/>
    </row>
    <row r="6070" customHeight="true" spans="1:2">
      <c r="A6070" s="72"/>
      <c r="B6070" s="76"/>
    </row>
    <row r="6071" customHeight="true" spans="1:2">
      <c r="A6071" s="72"/>
      <c r="B6071" s="76"/>
    </row>
    <row r="6072" customHeight="true" spans="1:2">
      <c r="A6072" s="72"/>
      <c r="B6072" s="76"/>
    </row>
    <row r="6073" customHeight="true" spans="1:2">
      <c r="A6073" s="72"/>
      <c r="B6073" s="76"/>
    </row>
    <row r="6074" customHeight="true" spans="1:2">
      <c r="A6074" s="72"/>
      <c r="B6074" s="76"/>
    </row>
    <row r="6075" customHeight="true" spans="1:2">
      <c r="A6075" s="72"/>
      <c r="B6075" s="76"/>
    </row>
    <row r="6076" customHeight="true" spans="1:2">
      <c r="A6076" s="72"/>
      <c r="B6076" s="76"/>
    </row>
    <row r="6077" customHeight="true" spans="1:2">
      <c r="A6077" s="72"/>
      <c r="B6077" s="76"/>
    </row>
    <row r="6078" customHeight="true" spans="1:2">
      <c r="A6078" s="72"/>
      <c r="B6078" s="76"/>
    </row>
    <row r="6079" customHeight="true" spans="1:2">
      <c r="A6079" s="72"/>
      <c r="B6079" s="76"/>
    </row>
    <row r="6080" customHeight="true" spans="1:2">
      <c r="A6080" s="72"/>
      <c r="B6080" s="76"/>
    </row>
    <row r="6081" customHeight="true" spans="1:2">
      <c r="A6081" s="72"/>
      <c r="B6081" s="76"/>
    </row>
    <row r="6082" customHeight="true" spans="1:2">
      <c r="A6082" s="72"/>
      <c r="B6082" s="76"/>
    </row>
    <row r="6083" customHeight="true" spans="1:2">
      <c r="A6083" s="72"/>
      <c r="B6083" s="76"/>
    </row>
    <row r="6084" customHeight="true" spans="1:2">
      <c r="A6084" s="72"/>
      <c r="B6084" s="76"/>
    </row>
    <row r="6085" customHeight="true" spans="1:2">
      <c r="A6085" s="72"/>
      <c r="B6085" s="76"/>
    </row>
    <row r="6086" customHeight="true" spans="1:2">
      <c r="A6086" s="72"/>
      <c r="B6086" s="76"/>
    </row>
    <row r="6087" customHeight="true" spans="1:2">
      <c r="A6087" s="72"/>
      <c r="B6087" s="76"/>
    </row>
    <row r="6088" customHeight="true" spans="1:2">
      <c r="A6088" s="72"/>
      <c r="B6088" s="76"/>
    </row>
    <row r="6089" customHeight="true" spans="1:2">
      <c r="A6089" s="72"/>
      <c r="B6089" s="76"/>
    </row>
    <row r="6090" customHeight="true" spans="1:2">
      <c r="A6090" s="72"/>
      <c r="B6090" s="76"/>
    </row>
    <row r="6091" customHeight="true" spans="1:2">
      <c r="A6091" s="72"/>
      <c r="B6091" s="76"/>
    </row>
    <row r="6092" customHeight="true" spans="1:2">
      <c r="A6092" s="72"/>
      <c r="B6092" s="76"/>
    </row>
    <row r="6093" customHeight="true" spans="1:2">
      <c r="A6093" s="72"/>
      <c r="B6093" s="76"/>
    </row>
    <row r="6094" customHeight="true" spans="1:2">
      <c r="A6094" s="72"/>
      <c r="B6094" s="76"/>
    </row>
    <row r="6095" customHeight="true" spans="1:2">
      <c r="A6095" s="72"/>
      <c r="B6095" s="76"/>
    </row>
    <row r="6096" customHeight="true" spans="1:2">
      <c r="A6096" s="72"/>
      <c r="B6096" s="76"/>
    </row>
    <row r="6097" customHeight="true" spans="1:2">
      <c r="A6097" s="72"/>
      <c r="B6097" s="76"/>
    </row>
    <row r="6098" customHeight="true" spans="1:2">
      <c r="A6098" s="72"/>
      <c r="B6098" s="76"/>
    </row>
    <row r="6099" customHeight="true" spans="1:2">
      <c r="A6099" s="72"/>
      <c r="B6099" s="76"/>
    </row>
    <row r="6100" customHeight="true" spans="1:2">
      <c r="A6100" s="72"/>
      <c r="B6100" s="76"/>
    </row>
    <row r="6101" customHeight="true" spans="1:2">
      <c r="A6101" s="72"/>
      <c r="B6101" s="76"/>
    </row>
    <row r="6102" customHeight="true" spans="1:2">
      <c r="A6102" s="72"/>
      <c r="B6102" s="76"/>
    </row>
    <row r="6103" customHeight="true" spans="1:2">
      <c r="A6103" s="72"/>
      <c r="B6103" s="76"/>
    </row>
    <row r="6104" customHeight="true" spans="1:2">
      <c r="A6104" s="72"/>
      <c r="B6104" s="76"/>
    </row>
    <row r="6105" customHeight="true" spans="1:2">
      <c r="A6105" s="72"/>
      <c r="B6105" s="76"/>
    </row>
    <row r="6106" customHeight="true" spans="1:2">
      <c r="A6106" s="72"/>
      <c r="B6106" s="76"/>
    </row>
    <row r="6107" customHeight="true" spans="1:2">
      <c r="A6107" s="72"/>
      <c r="B6107" s="76"/>
    </row>
    <row r="6108" customHeight="true" spans="1:2">
      <c r="A6108" s="72"/>
      <c r="B6108" s="76"/>
    </row>
    <row r="6109" customHeight="true" spans="1:2">
      <c r="A6109" s="72"/>
      <c r="B6109" s="76"/>
    </row>
    <row r="6110" customHeight="true" spans="1:2">
      <c r="A6110" s="72"/>
      <c r="B6110" s="76"/>
    </row>
    <row r="6111" customHeight="true" spans="1:2">
      <c r="A6111" s="72"/>
      <c r="B6111" s="76"/>
    </row>
    <row r="6112" customHeight="true" spans="1:2">
      <c r="A6112" s="72"/>
      <c r="B6112" s="76"/>
    </row>
    <row r="6113" customHeight="true" spans="1:2">
      <c r="A6113" s="72"/>
      <c r="B6113" s="76"/>
    </row>
    <row r="6114" customHeight="true" spans="1:2">
      <c r="A6114" s="72"/>
      <c r="B6114" s="76"/>
    </row>
    <row r="6115" customHeight="true" spans="1:2">
      <c r="A6115" s="72"/>
      <c r="B6115" s="76"/>
    </row>
    <row r="6116" customHeight="true" spans="1:2">
      <c r="A6116" s="72"/>
      <c r="B6116" s="76"/>
    </row>
    <row r="6117" customHeight="true" spans="1:2">
      <c r="A6117" s="72"/>
      <c r="B6117" s="76"/>
    </row>
    <row r="6118" customHeight="true" spans="1:2">
      <c r="A6118" s="72"/>
      <c r="B6118" s="76"/>
    </row>
    <row r="6119" customHeight="true" spans="1:2">
      <c r="A6119" s="72"/>
      <c r="B6119" s="76"/>
    </row>
    <row r="6120" customHeight="true" spans="1:2">
      <c r="A6120" s="72"/>
      <c r="B6120" s="76"/>
    </row>
    <row r="6121" customHeight="true" spans="1:2">
      <c r="A6121" s="72"/>
      <c r="B6121" s="76"/>
    </row>
    <row r="6122" customHeight="true" spans="1:2">
      <c r="A6122" s="72"/>
      <c r="B6122" s="76"/>
    </row>
    <row r="6123" customHeight="true" spans="1:2">
      <c r="A6123" s="72"/>
      <c r="B6123" s="76"/>
    </row>
    <row r="6124" customHeight="true" spans="1:2">
      <c r="A6124" s="72"/>
      <c r="B6124" s="76"/>
    </row>
    <row r="6125" customHeight="true" spans="1:2">
      <c r="A6125" s="72"/>
      <c r="B6125" s="76"/>
    </row>
    <row r="6126" customHeight="true" spans="1:2">
      <c r="A6126" s="72"/>
      <c r="B6126" s="76"/>
    </row>
    <row r="6127" customHeight="true" spans="1:2">
      <c r="A6127" s="72"/>
      <c r="B6127" s="76"/>
    </row>
    <row r="6128" customHeight="true" spans="1:2">
      <c r="A6128" s="72"/>
      <c r="B6128" s="76"/>
    </row>
    <row r="6129" customHeight="true" spans="1:2">
      <c r="A6129" s="72"/>
      <c r="B6129" s="76"/>
    </row>
    <row r="6130" customHeight="true" spans="1:2">
      <c r="A6130" s="72"/>
      <c r="B6130" s="76"/>
    </row>
    <row r="6131" customHeight="true" spans="1:2">
      <c r="A6131" s="72"/>
      <c r="B6131" s="76"/>
    </row>
    <row r="6132" customHeight="true" spans="1:2">
      <c r="A6132" s="72"/>
      <c r="B6132" s="76"/>
    </row>
    <row r="6133" customHeight="true" spans="1:2">
      <c r="A6133" s="72"/>
      <c r="B6133" s="76"/>
    </row>
    <row r="6134" customHeight="true" spans="1:2">
      <c r="A6134" s="72"/>
      <c r="B6134" s="76"/>
    </row>
    <row r="6135" customHeight="true" spans="1:2">
      <c r="A6135" s="72"/>
      <c r="B6135" s="76"/>
    </row>
    <row r="6136" customHeight="true" spans="1:2">
      <c r="A6136" s="72"/>
      <c r="B6136" s="76"/>
    </row>
    <row r="6137" customHeight="true" spans="1:2">
      <c r="A6137" s="72"/>
      <c r="B6137" s="76"/>
    </row>
    <row r="6138" customHeight="true" spans="1:2">
      <c r="A6138" s="72"/>
      <c r="B6138" s="76"/>
    </row>
    <row r="6139" customHeight="true" spans="1:2">
      <c r="A6139" s="72"/>
      <c r="B6139" s="76"/>
    </row>
    <row r="6140" customHeight="true" spans="1:2">
      <c r="A6140" s="72"/>
      <c r="B6140" s="76"/>
    </row>
    <row r="6141" customHeight="true" spans="1:2">
      <c r="A6141" s="72"/>
      <c r="B6141" s="76"/>
    </row>
    <row r="6142" customHeight="true" spans="1:2">
      <c r="A6142" s="72"/>
      <c r="B6142" s="76"/>
    </row>
    <row r="6143" customHeight="true" spans="1:2">
      <c r="A6143" s="72"/>
      <c r="B6143" s="76"/>
    </row>
    <row r="6144" customHeight="true" spans="1:2">
      <c r="A6144" s="72"/>
      <c r="B6144" s="76"/>
    </row>
    <row r="6145" customHeight="true" spans="1:2">
      <c r="A6145" s="72"/>
      <c r="B6145" s="76"/>
    </row>
    <row r="6146" customHeight="true" spans="1:2">
      <c r="A6146" s="72"/>
      <c r="B6146" s="76"/>
    </row>
    <row r="6147" customHeight="true" spans="1:2">
      <c r="A6147" s="72"/>
      <c r="B6147" s="76"/>
    </row>
    <row r="6148" customHeight="true" spans="1:2">
      <c r="A6148" s="72"/>
      <c r="B6148" s="76"/>
    </row>
    <row r="6149" customHeight="true" spans="1:2">
      <c r="A6149" s="72"/>
      <c r="B6149" s="76"/>
    </row>
    <row r="6150" customHeight="true" spans="1:2">
      <c r="A6150" s="72"/>
      <c r="B6150" s="76"/>
    </row>
    <row r="6151" customHeight="true" spans="1:2">
      <c r="A6151" s="72"/>
      <c r="B6151" s="76"/>
    </row>
    <row r="6152" customHeight="true" spans="1:2">
      <c r="A6152" s="72"/>
      <c r="B6152" s="76"/>
    </row>
    <row r="6153" customHeight="true" spans="1:2">
      <c r="A6153" s="72"/>
      <c r="B6153" s="76"/>
    </row>
    <row r="6154" customHeight="true" spans="1:2">
      <c r="A6154" s="72"/>
      <c r="B6154" s="76"/>
    </row>
    <row r="6155" customHeight="true" spans="1:2">
      <c r="A6155" s="72"/>
      <c r="B6155" s="76"/>
    </row>
    <row r="6156" customHeight="true" spans="1:2">
      <c r="A6156" s="72"/>
      <c r="B6156" s="76"/>
    </row>
    <row r="6157" customHeight="true" spans="1:2">
      <c r="A6157" s="72"/>
      <c r="B6157" s="76"/>
    </row>
    <row r="6158" customHeight="true" spans="1:2">
      <c r="A6158" s="72"/>
      <c r="B6158" s="76"/>
    </row>
    <row r="6159" customHeight="true" spans="1:2">
      <c r="A6159" s="72"/>
      <c r="B6159" s="76"/>
    </row>
    <row r="6160" customHeight="true" spans="1:2">
      <c r="A6160" s="72"/>
      <c r="B6160" s="76"/>
    </row>
    <row r="6161" customHeight="true" spans="1:2">
      <c r="A6161" s="72"/>
      <c r="B6161" s="76"/>
    </row>
    <row r="6162" customHeight="true" spans="1:2">
      <c r="A6162" s="72"/>
      <c r="B6162" s="76"/>
    </row>
    <row r="6163" customHeight="true" spans="1:2">
      <c r="A6163" s="72"/>
      <c r="B6163" s="76"/>
    </row>
    <row r="6164" customHeight="true" spans="1:2">
      <c r="A6164" s="72"/>
      <c r="B6164" s="76"/>
    </row>
    <row r="6165" customHeight="true" spans="1:2">
      <c r="A6165" s="72"/>
      <c r="B6165" s="76"/>
    </row>
    <row r="6166" customHeight="true" spans="1:2">
      <c r="A6166" s="72"/>
      <c r="B6166" s="76"/>
    </row>
    <row r="6167" customHeight="true" spans="1:2">
      <c r="A6167" s="72"/>
      <c r="B6167" s="76"/>
    </row>
    <row r="6168" customHeight="true" spans="1:2">
      <c r="A6168" s="72"/>
      <c r="B6168" s="76"/>
    </row>
    <row r="6169" customHeight="true" spans="1:2">
      <c r="A6169" s="72"/>
      <c r="B6169" s="76"/>
    </row>
    <row r="6170" customHeight="true" spans="1:2">
      <c r="A6170" s="72"/>
      <c r="B6170" s="76"/>
    </row>
    <row r="6171" customHeight="true" spans="1:2">
      <c r="A6171" s="72"/>
      <c r="B6171" s="76"/>
    </row>
    <row r="6172" customHeight="true" spans="1:2">
      <c r="A6172" s="72"/>
      <c r="B6172" s="76"/>
    </row>
    <row r="6173" customHeight="true" spans="1:2">
      <c r="A6173" s="72"/>
      <c r="B6173" s="76"/>
    </row>
    <row r="6174" customHeight="true" spans="1:2">
      <c r="A6174" s="72"/>
      <c r="B6174" s="76"/>
    </row>
    <row r="6175" customHeight="true" spans="1:2">
      <c r="A6175" s="72"/>
      <c r="B6175" s="76"/>
    </row>
    <row r="6176" customHeight="true" spans="1:2">
      <c r="A6176" s="72"/>
      <c r="B6176" s="76"/>
    </row>
    <row r="6177" customHeight="true" spans="1:2">
      <c r="A6177" s="72"/>
      <c r="B6177" s="76"/>
    </row>
    <row r="6178" customHeight="true" spans="1:2">
      <c r="A6178" s="72"/>
      <c r="B6178" s="76"/>
    </row>
    <row r="6179" customHeight="true" spans="1:2">
      <c r="A6179" s="72"/>
      <c r="B6179" s="76"/>
    </row>
    <row r="6180" customHeight="true" spans="1:2">
      <c r="A6180" s="72"/>
      <c r="B6180" s="76"/>
    </row>
    <row r="6181" customHeight="true" spans="1:2">
      <c r="A6181" s="72"/>
      <c r="B6181" s="76"/>
    </row>
    <row r="6182" customHeight="true" spans="1:2">
      <c r="A6182" s="72"/>
      <c r="B6182" s="76"/>
    </row>
    <row r="6183" customHeight="true" spans="1:2">
      <c r="A6183" s="72"/>
      <c r="B6183" s="76"/>
    </row>
    <row r="6184" customHeight="true" spans="1:2">
      <c r="A6184" s="72"/>
      <c r="B6184" s="76"/>
    </row>
    <row r="6185" customHeight="true" spans="1:2">
      <c r="A6185" s="72"/>
      <c r="B6185" s="76"/>
    </row>
    <row r="6186" customHeight="true" spans="1:2">
      <c r="A6186" s="72"/>
      <c r="B6186" s="76"/>
    </row>
    <row r="6187" customHeight="true" spans="1:2">
      <c r="A6187" s="72"/>
      <c r="B6187" s="76"/>
    </row>
    <row r="6188" customHeight="true" spans="1:2">
      <c r="A6188" s="72"/>
      <c r="B6188" s="76"/>
    </row>
    <row r="6189" customHeight="true" spans="1:2">
      <c r="A6189" s="72"/>
      <c r="B6189" s="76"/>
    </row>
    <row r="6190" customHeight="true" spans="1:2">
      <c r="A6190" s="72"/>
      <c r="B6190" s="76"/>
    </row>
    <row r="6191" customHeight="true" spans="1:2">
      <c r="A6191" s="72"/>
      <c r="B6191" s="76"/>
    </row>
    <row r="6192" customHeight="true" spans="1:2">
      <c r="A6192" s="72"/>
      <c r="B6192" s="76"/>
    </row>
    <row r="6193" customHeight="true" spans="1:2">
      <c r="A6193" s="72"/>
      <c r="B6193" s="76"/>
    </row>
    <row r="6194" customHeight="true" spans="1:2">
      <c r="A6194" s="72"/>
      <c r="B6194" s="76"/>
    </row>
    <row r="6195" customHeight="true" spans="1:2">
      <c r="A6195" s="72"/>
      <c r="B6195" s="76"/>
    </row>
    <row r="6196" customHeight="true" spans="1:2">
      <c r="A6196" s="72"/>
      <c r="B6196" s="76"/>
    </row>
    <row r="6197" customHeight="true" spans="1:2">
      <c r="A6197" s="72"/>
      <c r="B6197" s="76"/>
    </row>
    <row r="6198" customHeight="true" spans="1:2">
      <c r="A6198" s="72"/>
      <c r="B6198" s="76"/>
    </row>
    <row r="6199" customHeight="true" spans="1:2">
      <c r="A6199" s="72"/>
      <c r="B6199" s="76"/>
    </row>
    <row r="6200" customHeight="true" spans="1:2">
      <c r="A6200" s="72"/>
      <c r="B6200" s="76"/>
    </row>
    <row r="6201" customHeight="true" spans="1:2">
      <c r="A6201" s="72"/>
      <c r="B6201" s="76"/>
    </row>
    <row r="6202" customHeight="true" spans="1:2">
      <c r="A6202" s="72"/>
      <c r="B6202" s="76"/>
    </row>
    <row r="6203" customHeight="true" spans="1:2">
      <c r="A6203" s="72"/>
      <c r="B6203" s="76"/>
    </row>
    <row r="6204" customHeight="true" spans="1:2">
      <c r="A6204" s="72"/>
      <c r="B6204" s="76"/>
    </row>
    <row r="6205" customHeight="true" spans="1:2">
      <c r="A6205" s="72"/>
      <c r="B6205" s="76"/>
    </row>
    <row r="6206" customHeight="true" spans="1:2">
      <c r="A6206" s="72"/>
      <c r="B6206" s="76"/>
    </row>
    <row r="6207" customHeight="true" spans="1:2">
      <c r="A6207" s="72"/>
      <c r="B6207" s="76"/>
    </row>
    <row r="6208" customHeight="true" spans="1:2">
      <c r="A6208" s="72"/>
      <c r="B6208" s="76"/>
    </row>
    <row r="6209" customHeight="true" spans="1:2">
      <c r="A6209" s="72"/>
      <c r="B6209" s="76"/>
    </row>
    <row r="6210" customHeight="true" spans="1:2">
      <c r="A6210" s="72"/>
      <c r="B6210" s="76"/>
    </row>
    <row r="6211" customHeight="true" spans="1:2">
      <c r="A6211" s="72"/>
      <c r="B6211" s="76"/>
    </row>
    <row r="6212" customHeight="true" spans="1:2">
      <c r="A6212" s="72"/>
      <c r="B6212" s="76"/>
    </row>
    <row r="6213" customHeight="true" spans="1:2">
      <c r="A6213" s="72"/>
      <c r="B6213" s="76"/>
    </row>
    <row r="6214" customHeight="true" spans="1:2">
      <c r="A6214" s="72"/>
      <c r="B6214" s="76"/>
    </row>
    <row r="6215" customHeight="true" spans="1:2">
      <c r="A6215" s="72"/>
      <c r="B6215" s="76"/>
    </row>
    <row r="6216" customHeight="true" spans="1:2">
      <c r="A6216" s="72"/>
      <c r="B6216" s="76"/>
    </row>
    <row r="6217" customHeight="true" spans="1:2">
      <c r="A6217" s="72"/>
      <c r="B6217" s="76"/>
    </row>
    <row r="6218" customHeight="true" spans="1:2">
      <c r="A6218" s="72"/>
      <c r="B6218" s="76"/>
    </row>
    <row r="6219" customHeight="true" spans="1:2">
      <c r="A6219" s="72"/>
      <c r="B6219" s="76"/>
    </row>
    <row r="6220" customHeight="true" spans="1:2">
      <c r="A6220" s="72"/>
      <c r="B6220" s="76"/>
    </row>
    <row r="6221" customHeight="true" spans="1:2">
      <c r="A6221" s="72"/>
      <c r="B6221" s="76"/>
    </row>
    <row r="6222" customHeight="true" spans="1:2">
      <c r="A6222" s="72"/>
      <c r="B6222" s="76"/>
    </row>
    <row r="6223" customHeight="true" spans="1:2">
      <c r="A6223" s="72"/>
      <c r="B6223" s="76"/>
    </row>
    <row r="6224" customHeight="true" spans="1:2">
      <c r="A6224" s="72"/>
      <c r="B6224" s="76"/>
    </row>
    <row r="6225" customHeight="true" spans="1:2">
      <c r="A6225" s="72"/>
      <c r="B6225" s="76"/>
    </row>
    <row r="6226" customHeight="true" spans="1:2">
      <c r="A6226" s="72"/>
      <c r="B6226" s="76"/>
    </row>
    <row r="6227" customHeight="true" spans="1:2">
      <c r="A6227" s="72"/>
      <c r="B6227" s="76"/>
    </row>
    <row r="6228" customHeight="true" spans="1:2">
      <c r="A6228" s="72"/>
      <c r="B6228" s="76"/>
    </row>
    <row r="6229" customHeight="true" spans="1:2">
      <c r="A6229" s="72"/>
      <c r="B6229" s="76"/>
    </row>
    <row r="6230" customHeight="true" spans="1:2">
      <c r="A6230" s="72"/>
      <c r="B6230" s="76"/>
    </row>
    <row r="6231" customHeight="true" spans="1:2">
      <c r="A6231" s="72"/>
      <c r="B6231" s="76"/>
    </row>
    <row r="6232" customHeight="true" spans="1:2">
      <c r="A6232" s="72"/>
      <c r="B6232" s="76"/>
    </row>
    <row r="6233" customHeight="true" spans="1:2">
      <c r="A6233" s="72"/>
      <c r="B6233" s="76"/>
    </row>
    <row r="6234" customHeight="true" spans="1:2">
      <c r="A6234" s="72"/>
      <c r="B6234" s="76"/>
    </row>
    <row r="6235" customHeight="true" spans="1:2">
      <c r="A6235" s="72"/>
      <c r="B6235" s="76"/>
    </row>
    <row r="6236" customHeight="true" spans="1:2">
      <c r="A6236" s="72"/>
      <c r="B6236" s="76"/>
    </row>
    <row r="6237" customHeight="true" spans="1:2">
      <c r="A6237" s="72"/>
      <c r="B6237" s="76"/>
    </row>
    <row r="6238" customHeight="true" spans="1:2">
      <c r="A6238" s="72"/>
      <c r="B6238" s="76"/>
    </row>
    <row r="6239" customHeight="true" spans="1:2">
      <c r="A6239" s="72"/>
      <c r="B6239" s="76"/>
    </row>
    <row r="6240" customHeight="true" spans="1:2">
      <c r="A6240" s="72"/>
      <c r="B6240" s="76"/>
    </row>
    <row r="6241" customHeight="true" spans="1:2">
      <c r="A6241" s="72"/>
      <c r="B6241" s="76"/>
    </row>
    <row r="6242" customHeight="true" spans="1:2">
      <c r="A6242" s="72"/>
      <c r="B6242" s="76"/>
    </row>
    <row r="6243" customHeight="true" spans="1:2">
      <c r="A6243" s="72"/>
      <c r="B6243" s="76"/>
    </row>
    <row r="6244" customHeight="true" spans="1:2">
      <c r="A6244" s="72"/>
      <c r="B6244" s="76"/>
    </row>
    <row r="6245" customHeight="true" spans="1:1">
      <c r="A6245" s="72"/>
    </row>
    <row r="6246" customHeight="true" spans="1:1">
      <c r="A6246" s="72"/>
    </row>
    <row r="6247" customHeight="true" spans="1:1">
      <c r="A6247" s="72"/>
    </row>
    <row r="6248" customHeight="true" spans="1:1">
      <c r="A6248" s="72"/>
    </row>
  </sheetData>
  <mergeCells count="1">
    <mergeCell ref="A2:B2"/>
  </mergeCells>
  <printOptions horizontalCentered="true"/>
  <pageMargins left="0.161111111111111" right="0.161111111111111" top="0.60625" bottom="0.60625" header="0.302777777777778" footer="0.302777777777778"/>
  <pageSetup paperSize="9" fitToHeight="0" orientation="landscape" horizontalDpi="600"/>
  <headerFooter alignWithMargins="0">
    <oddFooter>&amp;C第 &amp;P 页，共 &amp;N 页</oddFooter>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C6248"/>
  <sheetViews>
    <sheetView workbookViewId="0">
      <selection activeCell="D19" sqref="D19"/>
    </sheetView>
  </sheetViews>
  <sheetFormatPr defaultColWidth="18.6230769230769" defaultRowHeight="18" customHeight="true" outlineLevelCol="2"/>
  <cols>
    <col min="1" max="1" width="36.2538461538462" style="74" customWidth="true"/>
    <col min="2" max="2" width="69.8769230769231" style="75" customWidth="true"/>
    <col min="3" max="16384" width="18.6230769230769" style="74"/>
  </cols>
  <sheetData>
    <row r="1" s="72" customFormat="true" customHeight="true" spans="1:2">
      <c r="A1" s="3" t="s">
        <v>2370</v>
      </c>
      <c r="B1" s="76"/>
    </row>
    <row r="2" ht="42.75" customHeight="true" spans="1:2">
      <c r="A2" s="77" t="s">
        <v>2371</v>
      </c>
      <c r="B2" s="78"/>
    </row>
    <row r="3" ht="24.95" customHeight="true" spans="1:2">
      <c r="A3" s="79"/>
      <c r="B3" s="80" t="s">
        <v>2372</v>
      </c>
    </row>
    <row r="4" ht="24.95" customHeight="true" spans="1:2">
      <c r="A4" s="79"/>
      <c r="B4" s="80" t="s">
        <v>1968</v>
      </c>
    </row>
    <row r="5" s="73" customFormat="true" ht="24.95" customHeight="true" spans="1:2">
      <c r="A5" s="81" t="s">
        <v>2017</v>
      </c>
      <c r="B5" s="81" t="s">
        <v>2018</v>
      </c>
    </row>
    <row r="6" ht="24.95" customHeight="true" spans="1:2">
      <c r="A6" s="82" t="s">
        <v>2369</v>
      </c>
      <c r="B6" s="70">
        <v>1558565821.56</v>
      </c>
    </row>
    <row r="7" ht="24.95" customHeight="true" spans="1:2">
      <c r="A7" s="83" t="s">
        <v>2356</v>
      </c>
      <c r="B7" s="84">
        <v>2223711120.79</v>
      </c>
    </row>
    <row r="8" ht="24.95" customHeight="true" spans="1:2">
      <c r="A8" s="83" t="s">
        <v>2357</v>
      </c>
      <c r="B8" s="85">
        <v>453782314.53</v>
      </c>
    </row>
    <row r="9" ht="24.95" customHeight="true" spans="1:2">
      <c r="A9" s="81" t="s">
        <v>2019</v>
      </c>
      <c r="B9" s="86">
        <f>SUM(B6:B8)</f>
        <v>4236059256.88</v>
      </c>
    </row>
    <row r="10" s="72" customFormat="true" customHeight="true" spans="2:2">
      <c r="B10" s="76"/>
    </row>
    <row r="11" s="72" customFormat="true" customHeight="true" spans="2:2">
      <c r="B11" s="76"/>
    </row>
    <row r="12" s="72" customFormat="true" customHeight="true" spans="2:2">
      <c r="B12" s="76"/>
    </row>
    <row r="13" s="72" customFormat="true" customHeight="true" spans="2:2">
      <c r="B13" s="76"/>
    </row>
    <row r="14" s="72" customFormat="true" customHeight="true" spans="2:2">
      <c r="B14" s="76"/>
    </row>
    <row r="15" s="72" customFormat="true" customHeight="true" spans="2:2">
      <c r="B15" s="76"/>
    </row>
    <row r="16" s="72" customFormat="true" customHeight="true" spans="2:2">
      <c r="B16" s="76"/>
    </row>
    <row r="17" s="72" customFormat="true" customHeight="true" spans="2:2">
      <c r="B17" s="76"/>
    </row>
    <row r="18" s="72" customFormat="true" customHeight="true" spans="2:2">
      <c r="B18" s="76"/>
    </row>
    <row r="19" s="72" customFormat="true" customHeight="true" spans="2:2">
      <c r="B19" s="76"/>
    </row>
    <row r="20" s="72" customFormat="true" customHeight="true" spans="2:2">
      <c r="B20" s="76"/>
    </row>
    <row r="21" s="72" customFormat="true" customHeight="true" spans="2:2">
      <c r="B21" s="76"/>
    </row>
    <row r="22" s="72" customFormat="true" customHeight="true" spans="2:2">
      <c r="B22" s="76"/>
    </row>
    <row r="23" s="72" customFormat="true" customHeight="true" spans="2:2">
      <c r="B23" s="76"/>
    </row>
    <row r="24" s="72" customFormat="true" customHeight="true" spans="2:2">
      <c r="B24" s="76"/>
    </row>
    <row r="25" s="72" customFormat="true" customHeight="true" spans="2:2">
      <c r="B25" s="76"/>
    </row>
    <row r="26" s="72" customFormat="true" customHeight="true" spans="2:2">
      <c r="B26" s="76"/>
    </row>
    <row r="27" s="72" customFormat="true" customHeight="true" spans="2:2">
      <c r="B27" s="76"/>
    </row>
    <row r="28" s="72" customFormat="true" customHeight="true" spans="2:2">
      <c r="B28" s="76"/>
    </row>
    <row r="29" s="72" customFormat="true" customHeight="true" spans="2:2">
      <c r="B29" s="76"/>
    </row>
    <row r="30" s="72" customFormat="true" customHeight="true" spans="2:2">
      <c r="B30" s="76"/>
    </row>
    <row r="31" s="72" customFormat="true" customHeight="true" spans="2:2">
      <c r="B31" s="76"/>
    </row>
    <row r="32" s="72" customFormat="true" customHeight="true" spans="2:2">
      <c r="B32" s="76"/>
    </row>
    <row r="33" s="72" customFormat="true" customHeight="true" spans="2:2">
      <c r="B33" s="76"/>
    </row>
    <row r="34" s="72" customFormat="true" customHeight="true" spans="2:2">
      <c r="B34" s="76"/>
    </row>
    <row r="35" s="72" customFormat="true" customHeight="true" spans="2:2">
      <c r="B35" s="76"/>
    </row>
    <row r="36" s="72" customFormat="true" customHeight="true" spans="2:2">
      <c r="B36" s="76"/>
    </row>
    <row r="37" s="72" customFormat="true" customHeight="true" spans="2:2">
      <c r="B37" s="76"/>
    </row>
    <row r="38" s="72" customFormat="true" customHeight="true" spans="2:2">
      <c r="B38" s="76"/>
    </row>
    <row r="39" s="72" customFormat="true" customHeight="true" spans="2:2">
      <c r="B39" s="76"/>
    </row>
    <row r="40" s="72" customFormat="true" customHeight="true" spans="2:2">
      <c r="B40" s="76"/>
    </row>
    <row r="41" s="72" customFormat="true" customHeight="true" spans="2:2">
      <c r="B41" s="76"/>
    </row>
    <row r="42" s="72" customFormat="true" customHeight="true" spans="2:2">
      <c r="B42" s="76"/>
    </row>
    <row r="43" s="72" customFormat="true" customHeight="true" spans="2:2">
      <c r="B43" s="76"/>
    </row>
    <row r="44" s="72" customFormat="true" customHeight="true" spans="2:2">
      <c r="B44" s="76"/>
    </row>
    <row r="45" s="72" customFormat="true" customHeight="true" spans="2:2">
      <c r="B45" s="76"/>
    </row>
    <row r="46" s="72" customFormat="true" customHeight="true" spans="2:2">
      <c r="B46" s="76"/>
    </row>
    <row r="47" s="72" customFormat="true" customHeight="true" spans="2:2">
      <c r="B47" s="76"/>
    </row>
    <row r="48" s="72" customFormat="true" customHeight="true" spans="2:2">
      <c r="B48" s="76"/>
    </row>
    <row r="49" s="72" customFormat="true" customHeight="true" spans="2:2">
      <c r="B49" s="76"/>
    </row>
    <row r="50" s="72" customFormat="true" customHeight="true" spans="2:2">
      <c r="B50" s="76"/>
    </row>
    <row r="51" s="72" customFormat="true" customHeight="true" spans="2:2">
      <c r="B51" s="76"/>
    </row>
    <row r="52" s="72" customFormat="true" customHeight="true" spans="2:2">
      <c r="B52" s="76"/>
    </row>
    <row r="53" s="72" customFormat="true" customHeight="true" spans="2:2">
      <c r="B53" s="76"/>
    </row>
    <row r="54" s="72" customFormat="true" customHeight="true" spans="2:2">
      <c r="B54" s="76"/>
    </row>
    <row r="55" s="72" customFormat="true" customHeight="true" spans="2:2">
      <c r="B55" s="76"/>
    </row>
    <row r="56" s="72" customFormat="true" customHeight="true" spans="2:2">
      <c r="B56" s="76"/>
    </row>
    <row r="57" s="72" customFormat="true" customHeight="true" spans="2:2">
      <c r="B57" s="76"/>
    </row>
    <row r="58" s="72" customFormat="true" customHeight="true" spans="2:2">
      <c r="B58" s="76"/>
    </row>
    <row r="59" s="72" customFormat="true" customHeight="true" spans="2:2">
      <c r="B59" s="76"/>
    </row>
    <row r="60" s="72" customFormat="true" customHeight="true" spans="2:2">
      <c r="B60" s="76"/>
    </row>
    <row r="61" s="72" customFormat="true" customHeight="true" spans="2:2">
      <c r="B61" s="76"/>
    </row>
    <row r="62" s="72" customFormat="true" customHeight="true" spans="2:2">
      <c r="B62" s="76"/>
    </row>
    <row r="63" s="72" customFormat="true" customHeight="true" spans="2:2">
      <c r="B63" s="76"/>
    </row>
    <row r="64" s="72" customFormat="true" customHeight="true" spans="2:2">
      <c r="B64" s="76"/>
    </row>
    <row r="65" s="72" customFormat="true" customHeight="true" spans="2:2">
      <c r="B65" s="76"/>
    </row>
    <row r="66" s="72" customFormat="true" customHeight="true" spans="2:2">
      <c r="B66" s="76"/>
    </row>
    <row r="67" s="72" customFormat="true" customHeight="true" spans="2:2">
      <c r="B67" s="76"/>
    </row>
    <row r="68" s="72" customFormat="true" customHeight="true" spans="2:2">
      <c r="B68" s="76"/>
    </row>
    <row r="69" s="72" customFormat="true" customHeight="true" spans="2:2">
      <c r="B69" s="76"/>
    </row>
    <row r="70" s="72" customFormat="true" customHeight="true" spans="2:2">
      <c r="B70" s="76"/>
    </row>
    <row r="71" s="72" customFormat="true" customHeight="true" spans="2:2">
      <c r="B71" s="76"/>
    </row>
    <row r="72" s="72" customFormat="true" customHeight="true" spans="2:2">
      <c r="B72" s="76"/>
    </row>
    <row r="73" s="72" customFormat="true" customHeight="true" spans="2:2">
      <c r="B73" s="76"/>
    </row>
    <row r="74" s="72" customFormat="true" customHeight="true" spans="2:2">
      <c r="B74" s="76"/>
    </row>
    <row r="75" s="72" customFormat="true" customHeight="true" spans="2:2">
      <c r="B75" s="76"/>
    </row>
    <row r="76" s="72" customFormat="true" customHeight="true" spans="2:2">
      <c r="B76" s="76"/>
    </row>
    <row r="77" s="72" customFormat="true" customHeight="true" spans="2:2">
      <c r="B77" s="76"/>
    </row>
    <row r="78" s="72" customFormat="true" customHeight="true" spans="2:2">
      <c r="B78" s="76"/>
    </row>
    <row r="79" s="72" customFormat="true" customHeight="true" spans="2:2">
      <c r="B79" s="76"/>
    </row>
    <row r="80" s="72" customFormat="true" customHeight="true" spans="2:2">
      <c r="B80" s="76"/>
    </row>
    <row r="81" s="72" customFormat="true" customHeight="true" spans="2:2">
      <c r="B81" s="76"/>
    </row>
    <row r="82" s="72" customFormat="true" customHeight="true" spans="2:2">
      <c r="B82" s="76"/>
    </row>
    <row r="83" s="72" customFormat="true" customHeight="true" spans="2:2">
      <c r="B83" s="76"/>
    </row>
    <row r="84" s="72" customFormat="true" customHeight="true" spans="2:2">
      <c r="B84" s="76"/>
    </row>
    <row r="85" s="72" customFormat="true" customHeight="true" spans="2:2">
      <c r="B85" s="76"/>
    </row>
    <row r="86" s="72" customFormat="true" customHeight="true" spans="2:2">
      <c r="B86" s="76"/>
    </row>
    <row r="87" s="72" customFormat="true" customHeight="true" spans="2:2">
      <c r="B87" s="76"/>
    </row>
    <row r="88" s="72" customFormat="true" customHeight="true" spans="2:2">
      <c r="B88" s="76"/>
    </row>
    <row r="89" s="72" customFormat="true" customHeight="true" spans="2:2">
      <c r="B89" s="76"/>
    </row>
    <row r="90" s="72" customFormat="true" customHeight="true" spans="2:2">
      <c r="B90" s="76"/>
    </row>
    <row r="91" s="72" customFormat="true" customHeight="true" spans="2:2">
      <c r="B91" s="76"/>
    </row>
    <row r="92" s="72" customFormat="true" customHeight="true" spans="2:2">
      <c r="B92" s="76"/>
    </row>
    <row r="93" s="72" customFormat="true" customHeight="true" spans="2:2">
      <c r="B93" s="76"/>
    </row>
    <row r="94" s="72" customFormat="true" customHeight="true" spans="2:2">
      <c r="B94" s="76"/>
    </row>
    <row r="95" s="72" customFormat="true" customHeight="true" spans="2:2">
      <c r="B95" s="76"/>
    </row>
    <row r="96" s="72" customFormat="true" customHeight="true" spans="2:2">
      <c r="B96" s="76"/>
    </row>
    <row r="97" s="72" customFormat="true" customHeight="true" spans="2:2">
      <c r="B97" s="76"/>
    </row>
    <row r="98" s="72" customFormat="true" customHeight="true" spans="2:2">
      <c r="B98" s="76"/>
    </row>
    <row r="99" s="72" customFormat="true" customHeight="true" spans="2:2">
      <c r="B99" s="76"/>
    </row>
    <row r="100" s="72" customFormat="true" customHeight="true" spans="2:2">
      <c r="B100" s="76"/>
    </row>
    <row r="101" s="72" customFormat="true" customHeight="true" spans="2:2">
      <c r="B101" s="76"/>
    </row>
    <row r="102" s="72" customFormat="true" customHeight="true" spans="2:2">
      <c r="B102" s="76"/>
    </row>
    <row r="103" s="72" customFormat="true" customHeight="true" spans="2:2">
      <c r="B103" s="76"/>
    </row>
    <row r="104" s="72" customFormat="true" customHeight="true" spans="2:2">
      <c r="B104" s="76"/>
    </row>
    <row r="105" s="72" customFormat="true" customHeight="true" spans="2:2">
      <c r="B105" s="76"/>
    </row>
    <row r="106" s="72" customFormat="true" customHeight="true" spans="2:2">
      <c r="B106" s="76"/>
    </row>
    <row r="107" s="72" customFormat="true" customHeight="true" spans="2:2">
      <c r="B107" s="76"/>
    </row>
    <row r="108" s="72" customFormat="true" customHeight="true" spans="2:2">
      <c r="B108" s="76"/>
    </row>
    <row r="109" s="72" customFormat="true" customHeight="true" spans="2:2">
      <c r="B109" s="76"/>
    </row>
    <row r="110" s="72" customFormat="true" customHeight="true" spans="2:2">
      <c r="B110" s="76"/>
    </row>
    <row r="111" s="72" customFormat="true" customHeight="true" spans="2:2">
      <c r="B111" s="76"/>
    </row>
    <row r="112" s="72" customFormat="true" customHeight="true" spans="2:2">
      <c r="B112" s="76"/>
    </row>
    <row r="113" s="72" customFormat="true" customHeight="true" spans="2:2">
      <c r="B113" s="76"/>
    </row>
    <row r="114" s="72" customFormat="true" customHeight="true" spans="2:2">
      <c r="B114" s="76"/>
    </row>
    <row r="115" s="72" customFormat="true" customHeight="true" spans="2:2">
      <c r="B115" s="76"/>
    </row>
    <row r="116" s="72" customFormat="true" customHeight="true" spans="2:2">
      <c r="B116" s="76"/>
    </row>
    <row r="117" s="72" customFormat="true" customHeight="true" spans="2:2">
      <c r="B117" s="76"/>
    </row>
    <row r="118" s="72" customFormat="true" customHeight="true" spans="2:2">
      <c r="B118" s="76"/>
    </row>
    <row r="119" s="72" customFormat="true" customHeight="true" spans="2:2">
      <c r="B119" s="76"/>
    </row>
    <row r="120" s="72" customFormat="true" customHeight="true" spans="2:2">
      <c r="B120" s="76"/>
    </row>
    <row r="121" s="72" customFormat="true" customHeight="true" spans="2:2">
      <c r="B121" s="76"/>
    </row>
    <row r="122" s="72" customFormat="true" customHeight="true" spans="2:2">
      <c r="B122" s="76"/>
    </row>
    <row r="123" s="72" customFormat="true" customHeight="true" spans="2:2">
      <c r="B123" s="76"/>
    </row>
    <row r="124" s="72" customFormat="true" customHeight="true" spans="2:2">
      <c r="B124" s="76"/>
    </row>
    <row r="125" s="72" customFormat="true" customHeight="true" spans="2:2">
      <c r="B125" s="76"/>
    </row>
    <row r="126" s="72" customFormat="true" customHeight="true" spans="2:2">
      <c r="B126" s="76"/>
    </row>
    <row r="127" s="72" customFormat="true" customHeight="true" spans="2:2">
      <c r="B127" s="76"/>
    </row>
    <row r="128" s="72" customFormat="true" customHeight="true" spans="2:2">
      <c r="B128" s="76"/>
    </row>
    <row r="129" s="72" customFormat="true" customHeight="true" spans="2:2">
      <c r="B129" s="76"/>
    </row>
    <row r="130" s="72" customFormat="true" customHeight="true" spans="2:2">
      <c r="B130" s="76"/>
    </row>
    <row r="131" s="72" customFormat="true" customHeight="true" spans="2:2">
      <c r="B131" s="76"/>
    </row>
    <row r="132" s="72" customFormat="true" customHeight="true" spans="2:2">
      <c r="B132" s="76"/>
    </row>
    <row r="133" s="72" customFormat="true" customHeight="true" spans="2:2">
      <c r="B133" s="76"/>
    </row>
    <row r="134" s="72" customFormat="true" customHeight="true" spans="2:2">
      <c r="B134" s="76"/>
    </row>
    <row r="135" s="72" customFormat="true" customHeight="true" spans="2:2">
      <c r="B135" s="76"/>
    </row>
    <row r="136" s="72" customFormat="true" customHeight="true" spans="2:2">
      <c r="B136" s="76"/>
    </row>
    <row r="137" s="72" customFormat="true" customHeight="true" spans="2:2">
      <c r="B137" s="76"/>
    </row>
    <row r="138" s="72" customFormat="true" customHeight="true" spans="2:2">
      <c r="B138" s="76"/>
    </row>
    <row r="139" s="72" customFormat="true" customHeight="true" spans="2:2">
      <c r="B139" s="76"/>
    </row>
    <row r="140" s="72" customFormat="true" customHeight="true" spans="2:2">
      <c r="B140" s="76"/>
    </row>
    <row r="141" s="72" customFormat="true" customHeight="true" spans="2:2">
      <c r="B141" s="76"/>
    </row>
    <row r="142" s="72" customFormat="true" customHeight="true" spans="2:2">
      <c r="B142" s="76"/>
    </row>
    <row r="143" s="72" customFormat="true" customHeight="true" spans="2:2">
      <c r="B143" s="76"/>
    </row>
    <row r="144" s="72" customFormat="true" customHeight="true" spans="2:2">
      <c r="B144" s="76"/>
    </row>
    <row r="145" s="72" customFormat="true" customHeight="true" spans="2:2">
      <c r="B145" s="76"/>
    </row>
    <row r="146" s="72" customFormat="true" customHeight="true" spans="2:2">
      <c r="B146" s="76"/>
    </row>
    <row r="147" s="72" customFormat="true" customHeight="true" spans="2:2">
      <c r="B147" s="76"/>
    </row>
    <row r="148" s="72" customFormat="true" customHeight="true" spans="2:2">
      <c r="B148" s="76"/>
    </row>
    <row r="149" s="72" customFormat="true" customHeight="true" spans="2:2">
      <c r="B149" s="76"/>
    </row>
    <row r="150" s="72" customFormat="true" customHeight="true" spans="2:2">
      <c r="B150" s="76"/>
    </row>
    <row r="151" s="72" customFormat="true" customHeight="true" spans="2:2">
      <c r="B151" s="76"/>
    </row>
    <row r="152" s="72" customFormat="true" customHeight="true" spans="2:2">
      <c r="B152" s="76"/>
    </row>
    <row r="153" s="72" customFormat="true" customHeight="true" spans="2:2">
      <c r="B153" s="76"/>
    </row>
    <row r="154" s="72" customFormat="true" customHeight="true" spans="2:2">
      <c r="B154" s="76"/>
    </row>
    <row r="155" s="72" customFormat="true" customHeight="true" spans="2:2">
      <c r="B155" s="76"/>
    </row>
    <row r="156" s="72" customFormat="true" customHeight="true" spans="2:2">
      <c r="B156" s="76"/>
    </row>
    <row r="157" s="72" customFormat="true" customHeight="true" spans="2:2">
      <c r="B157" s="76"/>
    </row>
    <row r="158" s="72" customFormat="true" customHeight="true" spans="2:2">
      <c r="B158" s="76"/>
    </row>
    <row r="159" s="72" customFormat="true" customHeight="true" spans="2:2">
      <c r="B159" s="76"/>
    </row>
    <row r="160" s="72" customFormat="true" customHeight="true" spans="2:2">
      <c r="B160" s="76"/>
    </row>
    <row r="161" s="72" customFormat="true" customHeight="true" spans="2:2">
      <c r="B161" s="76"/>
    </row>
    <row r="162" s="72" customFormat="true" customHeight="true" spans="2:2">
      <c r="B162" s="76"/>
    </row>
    <row r="163" s="72" customFormat="true" customHeight="true" spans="2:2">
      <c r="B163" s="76"/>
    </row>
    <row r="164" s="72" customFormat="true" customHeight="true" spans="2:2">
      <c r="B164" s="76"/>
    </row>
    <row r="165" s="72" customFormat="true" customHeight="true" spans="2:2">
      <c r="B165" s="76"/>
    </row>
    <row r="166" s="72" customFormat="true" customHeight="true" spans="2:2">
      <c r="B166" s="76"/>
    </row>
    <row r="167" s="72" customFormat="true" customHeight="true" spans="2:2">
      <c r="B167" s="76"/>
    </row>
    <row r="168" s="72" customFormat="true" customHeight="true" spans="2:2">
      <c r="B168" s="76"/>
    </row>
    <row r="169" s="72" customFormat="true" customHeight="true" spans="2:2">
      <c r="B169" s="76"/>
    </row>
    <row r="170" s="72" customFormat="true" customHeight="true" spans="2:2">
      <c r="B170" s="76"/>
    </row>
    <row r="171" s="72" customFormat="true" customHeight="true" spans="2:2">
      <c r="B171" s="76"/>
    </row>
    <row r="172" s="72" customFormat="true" customHeight="true" spans="2:2">
      <c r="B172" s="76"/>
    </row>
    <row r="173" s="72" customFormat="true" customHeight="true" spans="2:2">
      <c r="B173" s="76"/>
    </row>
    <row r="174" s="72" customFormat="true" customHeight="true" spans="2:2">
      <c r="B174" s="76"/>
    </row>
    <row r="175" s="72" customFormat="true" customHeight="true" spans="2:2">
      <c r="B175" s="76"/>
    </row>
    <row r="176" s="72" customFormat="true" customHeight="true" spans="2:2">
      <c r="B176" s="76"/>
    </row>
    <row r="177" s="72" customFormat="true" customHeight="true" spans="2:2">
      <c r="B177" s="76"/>
    </row>
    <row r="178" s="72" customFormat="true" customHeight="true" spans="2:2">
      <c r="B178" s="76"/>
    </row>
    <row r="179" s="72" customFormat="true" customHeight="true" spans="2:2">
      <c r="B179" s="76"/>
    </row>
    <row r="180" s="72" customFormat="true" customHeight="true" spans="2:2">
      <c r="B180" s="76"/>
    </row>
    <row r="181" s="72" customFormat="true" customHeight="true" spans="2:2">
      <c r="B181" s="76"/>
    </row>
    <row r="182" s="72" customFormat="true" customHeight="true" spans="2:2">
      <c r="B182" s="76"/>
    </row>
    <row r="183" s="72" customFormat="true" customHeight="true" spans="2:2">
      <c r="B183" s="76"/>
    </row>
    <row r="184" s="72" customFormat="true" customHeight="true" spans="2:2">
      <c r="B184" s="76"/>
    </row>
    <row r="185" s="72" customFormat="true" customHeight="true" spans="2:2">
      <c r="B185" s="76"/>
    </row>
    <row r="186" s="72" customFormat="true" customHeight="true" spans="2:2">
      <c r="B186" s="76"/>
    </row>
    <row r="187" s="72" customFormat="true" customHeight="true" spans="2:2">
      <c r="B187" s="76"/>
    </row>
    <row r="188" s="72" customFormat="true" customHeight="true" spans="2:2">
      <c r="B188" s="76"/>
    </row>
    <row r="189" s="72" customFormat="true" customHeight="true" spans="2:2">
      <c r="B189" s="76"/>
    </row>
    <row r="190" s="72" customFormat="true" customHeight="true" spans="2:2">
      <c r="B190" s="76"/>
    </row>
    <row r="191" s="72" customFormat="true" customHeight="true" spans="2:2">
      <c r="B191" s="76"/>
    </row>
    <row r="192" s="72" customFormat="true" customHeight="true" spans="2:2">
      <c r="B192" s="76"/>
    </row>
    <row r="193" s="72" customFormat="true" customHeight="true" spans="2:2">
      <c r="B193" s="76"/>
    </row>
    <row r="194" s="72" customFormat="true" customHeight="true" spans="2:2">
      <c r="B194" s="76"/>
    </row>
    <row r="195" s="72" customFormat="true" customHeight="true" spans="2:2">
      <c r="B195" s="76"/>
    </row>
    <row r="196" s="72" customFormat="true" customHeight="true" spans="2:2">
      <c r="B196" s="76"/>
    </row>
    <row r="197" s="72" customFormat="true" customHeight="true" spans="2:2">
      <c r="B197" s="76"/>
    </row>
    <row r="198" s="72" customFormat="true" customHeight="true" spans="2:2">
      <c r="B198" s="76"/>
    </row>
    <row r="199" s="72" customFormat="true" customHeight="true" spans="2:2">
      <c r="B199" s="76"/>
    </row>
    <row r="200" s="72" customFormat="true" customHeight="true" spans="2:2">
      <c r="B200" s="76"/>
    </row>
    <row r="201" s="72" customFormat="true" customHeight="true" spans="2:2">
      <c r="B201" s="76"/>
    </row>
    <row r="202" s="72" customFormat="true" customHeight="true" spans="2:2">
      <c r="B202" s="76"/>
    </row>
    <row r="203" s="72" customFormat="true" customHeight="true" spans="2:2">
      <c r="B203" s="76"/>
    </row>
    <row r="204" s="72" customFormat="true" customHeight="true" spans="2:2">
      <c r="B204" s="76"/>
    </row>
    <row r="205" s="72" customFormat="true" customHeight="true" spans="2:2">
      <c r="B205" s="76"/>
    </row>
    <row r="206" s="72" customFormat="true" customHeight="true" spans="2:2">
      <c r="B206" s="76"/>
    </row>
    <row r="207" s="72" customFormat="true" customHeight="true" spans="2:2">
      <c r="B207" s="76"/>
    </row>
    <row r="208" s="72" customFormat="true" customHeight="true" spans="2:2">
      <c r="B208" s="76"/>
    </row>
    <row r="209" s="72" customFormat="true" customHeight="true" spans="2:2">
      <c r="B209" s="76"/>
    </row>
    <row r="210" s="72" customFormat="true" customHeight="true" spans="2:2">
      <c r="B210" s="76"/>
    </row>
    <row r="211" s="72" customFormat="true" customHeight="true" spans="2:2">
      <c r="B211" s="76"/>
    </row>
    <row r="212" s="72" customFormat="true" customHeight="true" spans="2:2">
      <c r="B212" s="76"/>
    </row>
    <row r="213" s="72" customFormat="true" customHeight="true" spans="2:2">
      <c r="B213" s="76"/>
    </row>
    <row r="214" s="72" customFormat="true" customHeight="true" spans="2:2">
      <c r="B214" s="76"/>
    </row>
    <row r="215" s="72" customFormat="true" customHeight="true" spans="2:2">
      <c r="B215" s="76"/>
    </row>
    <row r="216" s="72" customFormat="true" customHeight="true" spans="2:2">
      <c r="B216" s="76"/>
    </row>
    <row r="217" s="72" customFormat="true" customHeight="true" spans="2:2">
      <c r="B217" s="76"/>
    </row>
    <row r="218" s="72" customFormat="true" customHeight="true" spans="2:2">
      <c r="B218" s="76"/>
    </row>
    <row r="219" s="72" customFormat="true" customHeight="true" spans="2:2">
      <c r="B219" s="76"/>
    </row>
    <row r="220" s="72" customFormat="true" customHeight="true" spans="2:2">
      <c r="B220" s="76"/>
    </row>
    <row r="221" s="72" customFormat="true" customHeight="true" spans="2:2">
      <c r="B221" s="76"/>
    </row>
    <row r="222" s="72" customFormat="true" customHeight="true" spans="2:2">
      <c r="B222" s="76"/>
    </row>
    <row r="223" s="72" customFormat="true" customHeight="true" spans="2:2">
      <c r="B223" s="76"/>
    </row>
    <row r="224" s="72" customFormat="true" customHeight="true" spans="2:2">
      <c r="B224" s="76"/>
    </row>
    <row r="225" s="72" customFormat="true" customHeight="true" spans="2:2">
      <c r="B225" s="76"/>
    </row>
    <row r="226" s="72" customFormat="true" customHeight="true" spans="2:2">
      <c r="B226" s="76"/>
    </row>
    <row r="227" s="72" customFormat="true" customHeight="true" spans="2:2">
      <c r="B227" s="76"/>
    </row>
    <row r="228" s="72" customFormat="true" customHeight="true" spans="2:2">
      <c r="B228" s="76"/>
    </row>
    <row r="229" s="72" customFormat="true" customHeight="true" spans="2:2">
      <c r="B229" s="76"/>
    </row>
    <row r="230" s="72" customFormat="true" customHeight="true" spans="2:2">
      <c r="B230" s="76"/>
    </row>
    <row r="231" s="72" customFormat="true" customHeight="true" spans="2:2">
      <c r="B231" s="76"/>
    </row>
    <row r="232" s="72" customFormat="true" customHeight="true" spans="2:2">
      <c r="B232" s="76"/>
    </row>
    <row r="233" s="72" customFormat="true" customHeight="true" spans="2:2">
      <c r="B233" s="76"/>
    </row>
    <row r="234" s="72" customFormat="true" customHeight="true" spans="2:2">
      <c r="B234" s="76"/>
    </row>
    <row r="235" s="72" customFormat="true" customHeight="true" spans="2:2">
      <c r="B235" s="76"/>
    </row>
    <row r="236" s="72" customFormat="true" customHeight="true" spans="2:2">
      <c r="B236" s="76"/>
    </row>
    <row r="237" s="72" customFormat="true" customHeight="true" spans="2:2">
      <c r="B237" s="76"/>
    </row>
    <row r="238" s="72" customFormat="true" customHeight="true" spans="2:2">
      <c r="B238" s="76"/>
    </row>
    <row r="239" s="72" customFormat="true" customHeight="true" spans="2:2">
      <c r="B239" s="76"/>
    </row>
    <row r="240" s="72" customFormat="true" customHeight="true" spans="2:2">
      <c r="B240" s="76"/>
    </row>
    <row r="241" s="72" customFormat="true" customHeight="true" spans="2:2">
      <c r="B241" s="76"/>
    </row>
    <row r="242" s="72" customFormat="true" customHeight="true" spans="2:2">
      <c r="B242" s="76"/>
    </row>
    <row r="243" s="72" customFormat="true" customHeight="true" spans="2:2">
      <c r="B243" s="76"/>
    </row>
    <row r="244" s="72" customFormat="true" customHeight="true" spans="2:2">
      <c r="B244" s="76"/>
    </row>
    <row r="245" s="72" customFormat="true" customHeight="true" spans="2:2">
      <c r="B245" s="76"/>
    </row>
    <row r="246" s="72" customFormat="true" customHeight="true" spans="2:2">
      <c r="B246" s="76"/>
    </row>
    <row r="247" s="72" customFormat="true" customHeight="true" spans="2:2">
      <c r="B247" s="76"/>
    </row>
    <row r="248" s="72" customFormat="true" customHeight="true" spans="2:2">
      <c r="B248" s="76"/>
    </row>
    <row r="249" s="72" customFormat="true" customHeight="true" spans="2:2">
      <c r="B249" s="76"/>
    </row>
    <row r="250" s="72" customFormat="true" customHeight="true" spans="2:2">
      <c r="B250" s="76"/>
    </row>
    <row r="251" s="72" customFormat="true" customHeight="true" spans="2:2">
      <c r="B251" s="76"/>
    </row>
    <row r="252" s="72" customFormat="true" customHeight="true" spans="2:2">
      <c r="B252" s="76"/>
    </row>
    <row r="253" s="72" customFormat="true" customHeight="true" spans="2:2">
      <c r="B253" s="76"/>
    </row>
    <row r="254" s="72" customFormat="true" customHeight="true" spans="2:2">
      <c r="B254" s="76"/>
    </row>
    <row r="255" s="72" customFormat="true" customHeight="true" spans="2:2">
      <c r="B255" s="76"/>
    </row>
    <row r="256" s="72" customFormat="true" customHeight="true" spans="2:2">
      <c r="B256" s="76"/>
    </row>
    <row r="257" s="72" customFormat="true" customHeight="true" spans="2:2">
      <c r="B257" s="76"/>
    </row>
    <row r="258" s="72" customFormat="true" customHeight="true" spans="2:2">
      <c r="B258" s="76"/>
    </row>
    <row r="259" s="72" customFormat="true" customHeight="true" spans="2:2">
      <c r="B259" s="76"/>
    </row>
    <row r="260" s="72" customFormat="true" customHeight="true" spans="2:2">
      <c r="B260" s="76"/>
    </row>
    <row r="261" s="72" customFormat="true" customHeight="true" spans="2:2">
      <c r="B261" s="76"/>
    </row>
    <row r="262" s="72" customFormat="true" customHeight="true" spans="2:2">
      <c r="B262" s="76"/>
    </row>
    <row r="263" s="72" customFormat="true" customHeight="true" spans="2:2">
      <c r="B263" s="76"/>
    </row>
    <row r="264" s="72" customFormat="true" customHeight="true" spans="2:2">
      <c r="B264" s="76"/>
    </row>
    <row r="265" s="72" customFormat="true" customHeight="true" spans="2:2">
      <c r="B265" s="76"/>
    </row>
    <row r="266" s="72" customFormat="true" customHeight="true" spans="2:2">
      <c r="B266" s="76"/>
    </row>
    <row r="267" s="72" customFormat="true" customHeight="true" spans="2:2">
      <c r="B267" s="76"/>
    </row>
    <row r="268" s="72" customFormat="true" customHeight="true" spans="2:2">
      <c r="B268" s="76"/>
    </row>
    <row r="269" s="72" customFormat="true" customHeight="true" spans="2:2">
      <c r="B269" s="76"/>
    </row>
    <row r="270" s="72" customFormat="true" customHeight="true" spans="2:2">
      <c r="B270" s="76"/>
    </row>
    <row r="271" s="72" customFormat="true" customHeight="true" spans="2:2">
      <c r="B271" s="76"/>
    </row>
    <row r="272" s="72" customFormat="true" customHeight="true" spans="2:2">
      <c r="B272" s="76"/>
    </row>
    <row r="273" s="72" customFormat="true" customHeight="true" spans="2:2">
      <c r="B273" s="76"/>
    </row>
    <row r="274" s="72" customFormat="true" customHeight="true" spans="2:2">
      <c r="B274" s="76"/>
    </row>
    <row r="275" s="72" customFormat="true" customHeight="true" spans="2:2">
      <c r="B275" s="76"/>
    </row>
    <row r="276" s="72" customFormat="true" customHeight="true" spans="2:2">
      <c r="B276" s="76"/>
    </row>
    <row r="277" s="72" customFormat="true" customHeight="true" spans="2:2">
      <c r="B277" s="76"/>
    </row>
    <row r="278" s="72" customFormat="true" customHeight="true" spans="2:2">
      <c r="B278" s="76"/>
    </row>
    <row r="279" s="72" customFormat="true" customHeight="true" spans="2:2">
      <c r="B279" s="76"/>
    </row>
    <row r="280" s="72" customFormat="true" customHeight="true" spans="2:2">
      <c r="B280" s="76"/>
    </row>
    <row r="281" s="72" customFormat="true" customHeight="true" spans="2:2">
      <c r="B281" s="76"/>
    </row>
    <row r="282" s="72" customFormat="true" customHeight="true" spans="2:2">
      <c r="B282" s="76"/>
    </row>
    <row r="283" s="72" customFormat="true" customHeight="true" spans="2:2">
      <c r="B283" s="76"/>
    </row>
    <row r="284" s="72" customFormat="true" customHeight="true" spans="2:2">
      <c r="B284" s="76"/>
    </row>
    <row r="285" s="72" customFormat="true" customHeight="true" spans="2:2">
      <c r="B285" s="76"/>
    </row>
    <row r="286" s="72" customFormat="true" customHeight="true" spans="2:2">
      <c r="B286" s="76"/>
    </row>
    <row r="287" s="72" customFormat="true" customHeight="true" spans="2:2">
      <c r="B287" s="76"/>
    </row>
    <row r="288" s="72" customFormat="true" customHeight="true" spans="2:2">
      <c r="B288" s="76"/>
    </row>
    <row r="289" s="72" customFormat="true" customHeight="true" spans="2:2">
      <c r="B289" s="76"/>
    </row>
    <row r="290" s="72" customFormat="true" customHeight="true" spans="2:2">
      <c r="B290" s="76"/>
    </row>
    <row r="291" s="72" customFormat="true" customHeight="true" spans="2:2">
      <c r="B291" s="76"/>
    </row>
    <row r="292" s="72" customFormat="true" customHeight="true" spans="2:2">
      <c r="B292" s="76"/>
    </row>
    <row r="293" s="72" customFormat="true" customHeight="true" spans="2:2">
      <c r="B293" s="76"/>
    </row>
    <row r="294" s="72" customFormat="true" customHeight="true" spans="2:2">
      <c r="B294" s="76"/>
    </row>
    <row r="295" s="72" customFormat="true" customHeight="true" spans="2:2">
      <c r="B295" s="76"/>
    </row>
    <row r="296" s="72" customFormat="true" customHeight="true" spans="2:2">
      <c r="B296" s="76"/>
    </row>
    <row r="297" s="72" customFormat="true" customHeight="true" spans="2:2">
      <c r="B297" s="76"/>
    </row>
    <row r="298" s="72" customFormat="true" customHeight="true" spans="2:2">
      <c r="B298" s="76"/>
    </row>
    <row r="299" s="72" customFormat="true" customHeight="true" spans="2:2">
      <c r="B299" s="76"/>
    </row>
    <row r="300" s="72" customFormat="true" customHeight="true" spans="2:2">
      <c r="B300" s="76"/>
    </row>
    <row r="301" s="72" customFormat="true" customHeight="true" spans="2:2">
      <c r="B301" s="76"/>
    </row>
    <row r="302" s="72" customFormat="true" customHeight="true" spans="2:2">
      <c r="B302" s="76"/>
    </row>
    <row r="303" s="72" customFormat="true" customHeight="true" spans="2:2">
      <c r="B303" s="76"/>
    </row>
    <row r="304" s="72" customFormat="true" customHeight="true" spans="2:2">
      <c r="B304" s="76"/>
    </row>
    <row r="305" s="72" customFormat="true" customHeight="true" spans="2:2">
      <c r="B305" s="76"/>
    </row>
    <row r="306" s="72" customFormat="true" customHeight="true" spans="2:2">
      <c r="B306" s="76"/>
    </row>
    <row r="307" s="72" customFormat="true" customHeight="true" spans="2:2">
      <c r="B307" s="76"/>
    </row>
    <row r="308" s="72" customFormat="true" customHeight="true" spans="2:2">
      <c r="B308" s="76"/>
    </row>
    <row r="309" s="72" customFormat="true" customHeight="true" spans="2:2">
      <c r="B309" s="76"/>
    </row>
    <row r="310" s="72" customFormat="true" customHeight="true" spans="2:2">
      <c r="B310" s="76"/>
    </row>
    <row r="311" s="72" customFormat="true" customHeight="true" spans="2:2">
      <c r="B311" s="76"/>
    </row>
    <row r="312" s="72" customFormat="true" customHeight="true" spans="2:2">
      <c r="B312" s="76"/>
    </row>
    <row r="313" s="72" customFormat="true" customHeight="true" spans="2:2">
      <c r="B313" s="76"/>
    </row>
    <row r="314" s="72" customFormat="true" customHeight="true" spans="2:2">
      <c r="B314" s="76"/>
    </row>
    <row r="315" s="72" customFormat="true" customHeight="true" spans="2:2">
      <c r="B315" s="76"/>
    </row>
    <row r="316" s="72" customFormat="true" customHeight="true" spans="2:2">
      <c r="B316" s="76"/>
    </row>
    <row r="317" s="72" customFormat="true" customHeight="true" spans="2:2">
      <c r="B317" s="76"/>
    </row>
    <row r="318" s="72" customFormat="true" customHeight="true" spans="2:2">
      <c r="B318" s="76"/>
    </row>
    <row r="319" s="72" customFormat="true" customHeight="true" spans="2:2">
      <c r="B319" s="76"/>
    </row>
    <row r="320" s="72" customFormat="true" customHeight="true" spans="2:2">
      <c r="B320" s="76"/>
    </row>
    <row r="321" s="72" customFormat="true" customHeight="true" spans="2:2">
      <c r="B321" s="76"/>
    </row>
    <row r="322" s="72" customFormat="true" customHeight="true" spans="2:2">
      <c r="B322" s="76"/>
    </row>
    <row r="323" s="72" customFormat="true" customHeight="true" spans="2:2">
      <c r="B323" s="76"/>
    </row>
    <row r="324" s="72" customFormat="true" customHeight="true" spans="2:2">
      <c r="B324" s="76"/>
    </row>
    <row r="325" s="72" customFormat="true" customHeight="true" spans="2:2">
      <c r="B325" s="76"/>
    </row>
    <row r="326" s="72" customFormat="true" customHeight="true" spans="2:2">
      <c r="B326" s="76"/>
    </row>
    <row r="327" s="72" customFormat="true" customHeight="true" spans="2:2">
      <c r="B327" s="76"/>
    </row>
    <row r="328" s="72" customFormat="true" customHeight="true" spans="2:2">
      <c r="B328" s="76"/>
    </row>
    <row r="329" s="72" customFormat="true" customHeight="true" spans="2:2">
      <c r="B329" s="76"/>
    </row>
    <row r="330" s="72" customFormat="true" customHeight="true" spans="2:2">
      <c r="B330" s="76"/>
    </row>
    <row r="331" s="72" customFormat="true" customHeight="true" spans="2:2">
      <c r="B331" s="76"/>
    </row>
    <row r="332" s="72" customFormat="true" customHeight="true" spans="2:2">
      <c r="B332" s="76"/>
    </row>
    <row r="333" s="72" customFormat="true" customHeight="true" spans="2:2">
      <c r="B333" s="76"/>
    </row>
    <row r="334" s="72" customFormat="true" customHeight="true" spans="2:2">
      <c r="B334" s="76"/>
    </row>
    <row r="335" s="72" customFormat="true" customHeight="true" spans="2:2">
      <c r="B335" s="76"/>
    </row>
    <row r="336" s="72" customFormat="true" customHeight="true" spans="2:2">
      <c r="B336" s="76"/>
    </row>
    <row r="337" s="72" customFormat="true" customHeight="true" spans="2:2">
      <c r="B337" s="76"/>
    </row>
    <row r="338" s="72" customFormat="true" customHeight="true" spans="2:2">
      <c r="B338" s="76"/>
    </row>
    <row r="339" s="72" customFormat="true" customHeight="true" spans="2:2">
      <c r="B339" s="76"/>
    </row>
    <row r="340" s="72" customFormat="true" customHeight="true" spans="2:2">
      <c r="B340" s="76"/>
    </row>
    <row r="341" s="72" customFormat="true" customHeight="true" spans="2:2">
      <c r="B341" s="76"/>
    </row>
    <row r="342" s="72" customFormat="true" customHeight="true" spans="2:2">
      <c r="B342" s="76"/>
    </row>
    <row r="343" s="72" customFormat="true" customHeight="true" spans="2:2">
      <c r="B343" s="76"/>
    </row>
    <row r="344" s="72" customFormat="true" customHeight="true" spans="2:2">
      <c r="B344" s="76"/>
    </row>
    <row r="345" s="72" customFormat="true" customHeight="true" spans="2:2">
      <c r="B345" s="76"/>
    </row>
    <row r="346" s="72" customFormat="true" customHeight="true" spans="2:2">
      <c r="B346" s="76"/>
    </row>
    <row r="347" s="72" customFormat="true" customHeight="true" spans="2:2">
      <c r="B347" s="76"/>
    </row>
    <row r="348" s="72" customFormat="true" customHeight="true" spans="2:2">
      <c r="B348" s="76"/>
    </row>
    <row r="349" s="72" customFormat="true" customHeight="true" spans="2:2">
      <c r="B349" s="76"/>
    </row>
    <row r="350" s="72" customFormat="true" customHeight="true" spans="2:2">
      <c r="B350" s="76"/>
    </row>
    <row r="351" s="72" customFormat="true" customHeight="true" spans="2:2">
      <c r="B351" s="76"/>
    </row>
    <row r="352" s="72" customFormat="true" customHeight="true" spans="2:2">
      <c r="B352" s="76"/>
    </row>
    <row r="353" s="72" customFormat="true" customHeight="true" spans="2:2">
      <c r="B353" s="76"/>
    </row>
    <row r="354" s="72" customFormat="true" customHeight="true" spans="2:2">
      <c r="B354" s="76"/>
    </row>
    <row r="355" s="72" customFormat="true" customHeight="true" spans="2:2">
      <c r="B355" s="76"/>
    </row>
    <row r="356" s="72" customFormat="true" customHeight="true" spans="2:2">
      <c r="B356" s="76"/>
    </row>
    <row r="357" s="72" customFormat="true" customHeight="true" spans="2:2">
      <c r="B357" s="76"/>
    </row>
    <row r="358" s="72" customFormat="true" customHeight="true" spans="2:2">
      <c r="B358" s="76"/>
    </row>
    <row r="359" s="72" customFormat="true" customHeight="true" spans="2:2">
      <c r="B359" s="76"/>
    </row>
    <row r="360" s="72" customFormat="true" customHeight="true" spans="2:2">
      <c r="B360" s="76"/>
    </row>
    <row r="361" s="72" customFormat="true" customHeight="true" spans="2:2">
      <c r="B361" s="76"/>
    </row>
    <row r="362" s="72" customFormat="true" customHeight="true" spans="2:2">
      <c r="B362" s="76"/>
    </row>
    <row r="363" s="72" customFormat="true" customHeight="true" spans="2:2">
      <c r="B363" s="76"/>
    </row>
    <row r="364" s="72" customFormat="true" customHeight="true" spans="2:2">
      <c r="B364" s="76"/>
    </row>
    <row r="365" s="72" customFormat="true" customHeight="true" spans="2:2">
      <c r="B365" s="76"/>
    </row>
    <row r="366" s="72" customFormat="true" customHeight="true" spans="2:2">
      <c r="B366" s="76"/>
    </row>
    <row r="367" s="72" customFormat="true" customHeight="true" spans="2:2">
      <c r="B367" s="76"/>
    </row>
    <row r="368" s="72" customFormat="true" customHeight="true" spans="2:2">
      <c r="B368" s="76"/>
    </row>
    <row r="369" s="72" customFormat="true" customHeight="true" spans="2:2">
      <c r="B369" s="76"/>
    </row>
    <row r="370" s="72" customFormat="true" customHeight="true" spans="2:2">
      <c r="B370" s="76"/>
    </row>
    <row r="371" s="72" customFormat="true" customHeight="true" spans="2:2">
      <c r="B371" s="76"/>
    </row>
    <row r="372" s="72" customFormat="true" customHeight="true" spans="2:2">
      <c r="B372" s="76"/>
    </row>
    <row r="373" s="72" customFormat="true" customHeight="true" spans="2:2">
      <c r="B373" s="76"/>
    </row>
    <row r="374" s="72" customFormat="true" customHeight="true" spans="2:2">
      <c r="B374" s="76"/>
    </row>
    <row r="375" s="72" customFormat="true" customHeight="true" spans="2:2">
      <c r="B375" s="76"/>
    </row>
    <row r="376" s="72" customFormat="true" customHeight="true" spans="2:2">
      <c r="B376" s="76"/>
    </row>
    <row r="377" s="72" customFormat="true" customHeight="true" spans="2:2">
      <c r="B377" s="76"/>
    </row>
    <row r="378" s="72" customFormat="true" customHeight="true" spans="2:2">
      <c r="B378" s="76"/>
    </row>
    <row r="379" s="72" customFormat="true" customHeight="true" spans="2:2">
      <c r="B379" s="76"/>
    </row>
    <row r="380" s="72" customFormat="true" customHeight="true" spans="2:2">
      <c r="B380" s="76"/>
    </row>
    <row r="381" s="72" customFormat="true" customHeight="true" spans="2:2">
      <c r="B381" s="76"/>
    </row>
    <row r="382" s="72" customFormat="true" customHeight="true" spans="2:2">
      <c r="B382" s="76"/>
    </row>
    <row r="383" s="72" customFormat="true" customHeight="true" spans="2:2">
      <c r="B383" s="76"/>
    </row>
    <row r="384" s="72" customFormat="true" customHeight="true" spans="2:2">
      <c r="B384" s="76"/>
    </row>
    <row r="385" s="72" customFormat="true" customHeight="true" spans="2:2">
      <c r="B385" s="76"/>
    </row>
    <row r="386" s="72" customFormat="true" customHeight="true" spans="2:2">
      <c r="B386" s="76"/>
    </row>
    <row r="387" s="72" customFormat="true" customHeight="true" spans="2:2">
      <c r="B387" s="76"/>
    </row>
    <row r="388" s="72" customFormat="true" customHeight="true" spans="2:2">
      <c r="B388" s="76"/>
    </row>
    <row r="389" s="72" customFormat="true" customHeight="true" spans="2:2">
      <c r="B389" s="76"/>
    </row>
    <row r="390" s="72" customFormat="true" customHeight="true" spans="2:2">
      <c r="B390" s="76"/>
    </row>
    <row r="391" s="72" customFormat="true" customHeight="true" spans="2:2">
      <c r="B391" s="76"/>
    </row>
    <row r="392" s="72" customFormat="true" customHeight="true" spans="2:2">
      <c r="B392" s="76"/>
    </row>
    <row r="393" s="72" customFormat="true" customHeight="true" spans="2:2">
      <c r="B393" s="76"/>
    </row>
    <row r="394" s="72" customFormat="true" customHeight="true" spans="2:2">
      <c r="B394" s="76"/>
    </row>
    <row r="395" s="72" customFormat="true" customHeight="true" spans="2:2">
      <c r="B395" s="76"/>
    </row>
    <row r="396" s="72" customFormat="true" customHeight="true" spans="2:2">
      <c r="B396" s="76"/>
    </row>
    <row r="397" s="72" customFormat="true" customHeight="true" spans="2:2">
      <c r="B397" s="76"/>
    </row>
    <row r="398" s="72" customFormat="true" customHeight="true" spans="2:2">
      <c r="B398" s="76"/>
    </row>
    <row r="399" s="72" customFormat="true" customHeight="true" spans="2:2">
      <c r="B399" s="76"/>
    </row>
    <row r="400" s="72" customFormat="true" customHeight="true" spans="2:2">
      <c r="B400" s="76"/>
    </row>
    <row r="401" s="72" customFormat="true" customHeight="true" spans="2:2">
      <c r="B401" s="76"/>
    </row>
    <row r="402" s="72" customFormat="true" customHeight="true" spans="2:2">
      <c r="B402" s="76"/>
    </row>
    <row r="403" s="72" customFormat="true" customHeight="true" spans="2:2">
      <c r="B403" s="76"/>
    </row>
    <row r="404" s="72" customFormat="true" customHeight="true" spans="2:2">
      <c r="B404" s="76"/>
    </row>
    <row r="405" s="72" customFormat="true" customHeight="true" spans="2:2">
      <c r="B405" s="76"/>
    </row>
    <row r="406" s="72" customFormat="true" customHeight="true" spans="2:2">
      <c r="B406" s="76"/>
    </row>
    <row r="407" s="72" customFormat="true" customHeight="true" spans="2:2">
      <c r="B407" s="76"/>
    </row>
    <row r="408" s="72" customFormat="true" customHeight="true" spans="2:2">
      <c r="B408" s="76"/>
    </row>
    <row r="409" s="72" customFormat="true" customHeight="true" spans="2:2">
      <c r="B409" s="76"/>
    </row>
    <row r="410" s="72" customFormat="true" customHeight="true" spans="2:2">
      <c r="B410" s="76"/>
    </row>
    <row r="411" s="72" customFormat="true" customHeight="true" spans="2:2">
      <c r="B411" s="76"/>
    </row>
    <row r="412" s="72" customFormat="true" customHeight="true" spans="2:2">
      <c r="B412" s="76"/>
    </row>
    <row r="413" s="72" customFormat="true" customHeight="true" spans="2:2">
      <c r="B413" s="76"/>
    </row>
    <row r="414" s="72" customFormat="true" customHeight="true" spans="2:2">
      <c r="B414" s="76"/>
    </row>
    <row r="415" s="72" customFormat="true" customHeight="true" spans="2:2">
      <c r="B415" s="76"/>
    </row>
    <row r="416" s="72" customFormat="true" customHeight="true" spans="2:2">
      <c r="B416" s="76"/>
    </row>
    <row r="417" s="72" customFormat="true" customHeight="true" spans="2:2">
      <c r="B417" s="76"/>
    </row>
    <row r="418" s="72" customFormat="true" customHeight="true" spans="2:2">
      <c r="B418" s="76"/>
    </row>
    <row r="419" s="72" customFormat="true" customHeight="true" spans="2:2">
      <c r="B419" s="76"/>
    </row>
    <row r="420" s="72" customFormat="true" customHeight="true" spans="2:2">
      <c r="B420" s="76"/>
    </row>
    <row r="421" s="72" customFormat="true" customHeight="true" spans="2:2">
      <c r="B421" s="76"/>
    </row>
    <row r="422" s="72" customFormat="true" customHeight="true" spans="2:2">
      <c r="B422" s="76"/>
    </row>
    <row r="423" s="72" customFormat="true" customHeight="true" spans="2:2">
      <c r="B423" s="76"/>
    </row>
    <row r="424" s="72" customFormat="true" customHeight="true" spans="2:2">
      <c r="B424" s="76"/>
    </row>
    <row r="425" s="72" customFormat="true" customHeight="true" spans="2:2">
      <c r="B425" s="76"/>
    </row>
    <row r="426" s="72" customFormat="true" customHeight="true" spans="2:2">
      <c r="B426" s="76"/>
    </row>
    <row r="427" s="72" customFormat="true" customHeight="true" spans="2:2">
      <c r="B427" s="76"/>
    </row>
    <row r="428" s="72" customFormat="true" customHeight="true" spans="2:2">
      <c r="B428" s="76"/>
    </row>
    <row r="429" s="72" customFormat="true" customHeight="true" spans="2:2">
      <c r="B429" s="76"/>
    </row>
    <row r="430" s="72" customFormat="true" customHeight="true" spans="2:2">
      <c r="B430" s="76"/>
    </row>
    <row r="431" s="72" customFormat="true" customHeight="true" spans="2:2">
      <c r="B431" s="76"/>
    </row>
    <row r="432" s="72" customFormat="true" customHeight="true" spans="2:2">
      <c r="B432" s="76"/>
    </row>
    <row r="433" s="72" customFormat="true" customHeight="true" spans="2:2">
      <c r="B433" s="76"/>
    </row>
    <row r="434" s="72" customFormat="true" customHeight="true" spans="2:2">
      <c r="B434" s="76"/>
    </row>
    <row r="435" s="72" customFormat="true" customHeight="true" spans="2:2">
      <c r="B435" s="76"/>
    </row>
    <row r="436" s="72" customFormat="true" customHeight="true" spans="2:2">
      <c r="B436" s="76"/>
    </row>
    <row r="437" s="72" customFormat="true" customHeight="true" spans="2:2">
      <c r="B437" s="76"/>
    </row>
    <row r="438" s="72" customFormat="true" customHeight="true" spans="2:2">
      <c r="B438" s="76"/>
    </row>
    <row r="439" s="72" customFormat="true" customHeight="true" spans="2:2">
      <c r="B439" s="76"/>
    </row>
    <row r="440" s="72" customFormat="true" customHeight="true" spans="2:2">
      <c r="B440" s="76"/>
    </row>
    <row r="441" s="72" customFormat="true" customHeight="true" spans="2:2">
      <c r="B441" s="76"/>
    </row>
    <row r="442" s="72" customFormat="true" customHeight="true" spans="2:2">
      <c r="B442" s="76"/>
    </row>
    <row r="443" s="72" customFormat="true" customHeight="true" spans="2:2">
      <c r="B443" s="76"/>
    </row>
    <row r="444" s="72" customFormat="true" customHeight="true" spans="2:2">
      <c r="B444" s="76"/>
    </row>
    <row r="445" s="72" customFormat="true" customHeight="true" spans="2:2">
      <c r="B445" s="76"/>
    </row>
    <row r="446" s="72" customFormat="true" customHeight="true" spans="2:2">
      <c r="B446" s="76"/>
    </row>
    <row r="447" s="72" customFormat="true" customHeight="true" spans="2:2">
      <c r="B447" s="76"/>
    </row>
    <row r="448" s="72" customFormat="true" customHeight="true" spans="2:2">
      <c r="B448" s="76"/>
    </row>
    <row r="449" s="72" customFormat="true" customHeight="true" spans="2:2">
      <c r="B449" s="76"/>
    </row>
    <row r="450" s="72" customFormat="true" customHeight="true" spans="2:2">
      <c r="B450" s="76"/>
    </row>
    <row r="451" s="72" customFormat="true" customHeight="true" spans="2:2">
      <c r="B451" s="76"/>
    </row>
    <row r="452" s="72" customFormat="true" customHeight="true" spans="2:2">
      <c r="B452" s="76"/>
    </row>
    <row r="453" s="72" customFormat="true" customHeight="true" spans="2:2">
      <c r="B453" s="76"/>
    </row>
    <row r="454" s="72" customFormat="true" customHeight="true" spans="2:2">
      <c r="B454" s="76"/>
    </row>
    <row r="455" s="72" customFormat="true" customHeight="true" spans="2:2">
      <c r="B455" s="76"/>
    </row>
    <row r="456" s="72" customFormat="true" customHeight="true" spans="2:2">
      <c r="B456" s="76"/>
    </row>
    <row r="457" s="72" customFormat="true" customHeight="true" spans="2:2">
      <c r="B457" s="76"/>
    </row>
    <row r="458" s="72" customFormat="true" customHeight="true" spans="2:2">
      <c r="B458" s="76"/>
    </row>
    <row r="459" s="72" customFormat="true" customHeight="true" spans="2:2">
      <c r="B459" s="76"/>
    </row>
    <row r="460" s="72" customFormat="true" customHeight="true" spans="2:2">
      <c r="B460" s="76"/>
    </row>
    <row r="461" s="72" customFormat="true" customHeight="true" spans="2:2">
      <c r="B461" s="76"/>
    </row>
    <row r="462" s="72" customFormat="true" customHeight="true" spans="2:2">
      <c r="B462" s="76"/>
    </row>
    <row r="463" s="72" customFormat="true" customHeight="true" spans="2:2">
      <c r="B463" s="76"/>
    </row>
    <row r="464" s="72" customFormat="true" customHeight="true" spans="2:2">
      <c r="B464" s="76"/>
    </row>
    <row r="465" s="72" customFormat="true" customHeight="true" spans="2:2">
      <c r="B465" s="76"/>
    </row>
    <row r="466" s="72" customFormat="true" customHeight="true" spans="2:2">
      <c r="B466" s="76"/>
    </row>
    <row r="467" s="72" customFormat="true" customHeight="true" spans="2:2">
      <c r="B467" s="76"/>
    </row>
    <row r="468" s="72" customFormat="true" customHeight="true" spans="2:2">
      <c r="B468" s="76"/>
    </row>
    <row r="469" s="72" customFormat="true" customHeight="true" spans="2:2">
      <c r="B469" s="76"/>
    </row>
    <row r="470" s="72" customFormat="true" customHeight="true" spans="2:2">
      <c r="B470" s="76"/>
    </row>
    <row r="471" s="72" customFormat="true" customHeight="true" spans="2:2">
      <c r="B471" s="76"/>
    </row>
    <row r="472" s="72" customFormat="true" customHeight="true" spans="2:2">
      <c r="B472" s="76"/>
    </row>
    <row r="473" s="72" customFormat="true" customHeight="true" spans="2:2">
      <c r="B473" s="76"/>
    </row>
    <row r="474" s="72" customFormat="true" customHeight="true" spans="2:2">
      <c r="B474" s="76"/>
    </row>
    <row r="475" s="72" customFormat="true" customHeight="true" spans="2:2">
      <c r="B475" s="76"/>
    </row>
    <row r="476" s="72" customFormat="true" customHeight="true" spans="2:2">
      <c r="B476" s="76"/>
    </row>
    <row r="477" s="72" customFormat="true" customHeight="true" spans="2:2">
      <c r="B477" s="76"/>
    </row>
    <row r="478" s="72" customFormat="true" customHeight="true" spans="2:2">
      <c r="B478" s="76"/>
    </row>
    <row r="479" s="72" customFormat="true" customHeight="true" spans="2:2">
      <c r="B479" s="76"/>
    </row>
    <row r="480" s="72" customFormat="true" customHeight="true" spans="2:2">
      <c r="B480" s="76"/>
    </row>
    <row r="481" s="72" customFormat="true" customHeight="true" spans="2:2">
      <c r="B481" s="76"/>
    </row>
    <row r="482" s="72" customFormat="true" customHeight="true" spans="2:2">
      <c r="B482" s="76"/>
    </row>
    <row r="483" s="72" customFormat="true" customHeight="true" spans="2:2">
      <c r="B483" s="76"/>
    </row>
    <row r="484" s="72" customFormat="true" customHeight="true" spans="2:2">
      <c r="B484" s="76"/>
    </row>
    <row r="485" s="72" customFormat="true" customHeight="true" spans="2:2">
      <c r="B485" s="76"/>
    </row>
    <row r="486" s="72" customFormat="true" customHeight="true" spans="2:2">
      <c r="B486" s="76"/>
    </row>
    <row r="487" s="72" customFormat="true" customHeight="true" spans="2:2">
      <c r="B487" s="76"/>
    </row>
    <row r="488" s="72" customFormat="true" customHeight="true" spans="2:2">
      <c r="B488" s="76"/>
    </row>
    <row r="489" s="72" customFormat="true" customHeight="true" spans="2:2">
      <c r="B489" s="76"/>
    </row>
    <row r="490" s="72" customFormat="true" customHeight="true" spans="2:2">
      <c r="B490" s="76"/>
    </row>
    <row r="491" s="72" customFormat="true" customHeight="true" spans="2:2">
      <c r="B491" s="76"/>
    </row>
    <row r="492" s="72" customFormat="true" customHeight="true" spans="2:2">
      <c r="B492" s="76"/>
    </row>
    <row r="493" s="72" customFormat="true" customHeight="true" spans="2:2">
      <c r="B493" s="76"/>
    </row>
    <row r="494" s="72" customFormat="true" customHeight="true" spans="2:2">
      <c r="B494" s="76"/>
    </row>
    <row r="495" s="72" customFormat="true" customHeight="true" spans="2:2">
      <c r="B495" s="76"/>
    </row>
    <row r="496" s="72" customFormat="true" customHeight="true" spans="2:2">
      <c r="B496" s="76"/>
    </row>
    <row r="497" s="72" customFormat="true" customHeight="true" spans="2:2">
      <c r="B497" s="76"/>
    </row>
    <row r="498" s="72" customFormat="true" customHeight="true" spans="2:2">
      <c r="B498" s="76"/>
    </row>
    <row r="499" s="72" customFormat="true" customHeight="true" spans="2:2">
      <c r="B499" s="76"/>
    </row>
    <row r="500" s="72" customFormat="true" customHeight="true" spans="2:2">
      <c r="B500" s="76"/>
    </row>
    <row r="501" s="72" customFormat="true" customHeight="true" spans="2:2">
      <c r="B501" s="76"/>
    </row>
    <row r="502" s="72" customFormat="true" customHeight="true" spans="2:2">
      <c r="B502" s="76"/>
    </row>
    <row r="503" s="72" customFormat="true" customHeight="true" spans="2:2">
      <c r="B503" s="76"/>
    </row>
    <row r="504" s="72" customFormat="true" customHeight="true" spans="2:2">
      <c r="B504" s="76"/>
    </row>
    <row r="505" s="72" customFormat="true" customHeight="true" spans="2:2">
      <c r="B505" s="76"/>
    </row>
    <row r="506" s="72" customFormat="true" customHeight="true" spans="2:2">
      <c r="B506" s="76"/>
    </row>
    <row r="507" s="72" customFormat="true" customHeight="true" spans="2:2">
      <c r="B507" s="76"/>
    </row>
    <row r="508" s="72" customFormat="true" customHeight="true" spans="2:2">
      <c r="B508" s="76"/>
    </row>
    <row r="509" s="72" customFormat="true" customHeight="true" spans="2:2">
      <c r="B509" s="76"/>
    </row>
    <row r="510" s="72" customFormat="true" customHeight="true" spans="2:2">
      <c r="B510" s="76"/>
    </row>
    <row r="511" s="72" customFormat="true" customHeight="true" spans="2:2">
      <c r="B511" s="76"/>
    </row>
    <row r="512" s="72" customFormat="true" customHeight="true" spans="2:2">
      <c r="B512" s="76"/>
    </row>
    <row r="513" s="72" customFormat="true" customHeight="true" spans="2:2">
      <c r="B513" s="76"/>
    </row>
    <row r="514" s="72" customFormat="true" customHeight="true" spans="2:2">
      <c r="B514" s="76"/>
    </row>
    <row r="515" s="72" customFormat="true" customHeight="true" spans="2:2">
      <c r="B515" s="76"/>
    </row>
    <row r="516" s="72" customFormat="true" customHeight="true" spans="2:2">
      <c r="B516" s="76"/>
    </row>
    <row r="517" s="72" customFormat="true" customHeight="true" spans="2:2">
      <c r="B517" s="76"/>
    </row>
    <row r="518" s="72" customFormat="true" customHeight="true" spans="2:2">
      <c r="B518" s="76"/>
    </row>
    <row r="519" s="72" customFormat="true" customHeight="true" spans="2:2">
      <c r="B519" s="76"/>
    </row>
    <row r="520" s="72" customFormat="true" customHeight="true" spans="2:2">
      <c r="B520" s="76"/>
    </row>
    <row r="521" s="72" customFormat="true" customHeight="true" spans="2:2">
      <c r="B521" s="76"/>
    </row>
    <row r="522" s="72" customFormat="true" customHeight="true" spans="2:2">
      <c r="B522" s="76"/>
    </row>
    <row r="523" s="72" customFormat="true" customHeight="true" spans="2:2">
      <c r="B523" s="76"/>
    </row>
    <row r="524" s="72" customFormat="true" customHeight="true" spans="2:2">
      <c r="B524" s="76"/>
    </row>
    <row r="525" s="72" customFormat="true" customHeight="true" spans="2:2">
      <c r="B525" s="76"/>
    </row>
    <row r="526" s="72" customFormat="true" customHeight="true" spans="2:2">
      <c r="B526" s="76"/>
    </row>
    <row r="527" s="72" customFormat="true" customHeight="true" spans="2:2">
      <c r="B527" s="76"/>
    </row>
    <row r="528" s="72" customFormat="true" customHeight="true" spans="2:2">
      <c r="B528" s="76"/>
    </row>
    <row r="529" s="72" customFormat="true" customHeight="true" spans="2:2">
      <c r="B529" s="76"/>
    </row>
    <row r="530" s="72" customFormat="true" customHeight="true" spans="2:2">
      <c r="B530" s="76"/>
    </row>
    <row r="531" s="72" customFormat="true" customHeight="true" spans="2:2">
      <c r="B531" s="76"/>
    </row>
    <row r="532" s="72" customFormat="true" customHeight="true" spans="2:2">
      <c r="B532" s="76"/>
    </row>
    <row r="533" s="72" customFormat="true" customHeight="true" spans="2:2">
      <c r="B533" s="76"/>
    </row>
    <row r="534" s="72" customFormat="true" customHeight="true" spans="2:2">
      <c r="B534" s="76"/>
    </row>
    <row r="535" s="72" customFormat="true" customHeight="true" spans="2:2">
      <c r="B535" s="76"/>
    </row>
    <row r="536" s="72" customFormat="true" customHeight="true" spans="2:2">
      <c r="B536" s="76"/>
    </row>
    <row r="537" s="72" customFormat="true" customHeight="true" spans="2:2">
      <c r="B537" s="76"/>
    </row>
    <row r="538" s="72" customFormat="true" customHeight="true" spans="2:2">
      <c r="B538" s="76"/>
    </row>
    <row r="539" s="72" customFormat="true" customHeight="true" spans="2:2">
      <c r="B539" s="76"/>
    </row>
    <row r="540" s="72" customFormat="true" customHeight="true" spans="2:2">
      <c r="B540" s="76"/>
    </row>
    <row r="541" s="72" customFormat="true" customHeight="true" spans="2:2">
      <c r="B541" s="76"/>
    </row>
    <row r="542" s="72" customFormat="true" customHeight="true" spans="2:2">
      <c r="B542" s="76"/>
    </row>
    <row r="543" s="72" customFormat="true" customHeight="true" spans="2:2">
      <c r="B543" s="76"/>
    </row>
    <row r="544" s="72" customFormat="true" customHeight="true" spans="2:2">
      <c r="B544" s="76"/>
    </row>
    <row r="545" s="72" customFormat="true" customHeight="true" spans="2:2">
      <c r="B545" s="76"/>
    </row>
    <row r="546" s="72" customFormat="true" customHeight="true" spans="2:2">
      <c r="B546" s="76"/>
    </row>
    <row r="547" s="72" customFormat="true" customHeight="true" spans="2:2">
      <c r="B547" s="76"/>
    </row>
    <row r="548" s="72" customFormat="true" customHeight="true" spans="2:2">
      <c r="B548" s="76"/>
    </row>
    <row r="549" s="72" customFormat="true" customHeight="true" spans="2:2">
      <c r="B549" s="76"/>
    </row>
    <row r="550" s="72" customFormat="true" customHeight="true" spans="2:2">
      <c r="B550" s="76"/>
    </row>
    <row r="551" s="72" customFormat="true" customHeight="true" spans="2:2">
      <c r="B551" s="76"/>
    </row>
    <row r="552" s="72" customFormat="true" customHeight="true" spans="2:2">
      <c r="B552" s="76"/>
    </row>
    <row r="553" s="72" customFormat="true" customHeight="true" spans="2:2">
      <c r="B553" s="76"/>
    </row>
    <row r="554" s="72" customFormat="true" customHeight="true" spans="2:2">
      <c r="B554" s="76"/>
    </row>
    <row r="555" s="72" customFormat="true" customHeight="true" spans="2:2">
      <c r="B555" s="76"/>
    </row>
    <row r="556" s="72" customFormat="true" customHeight="true" spans="2:2">
      <c r="B556" s="76"/>
    </row>
    <row r="557" s="72" customFormat="true" customHeight="true" spans="2:2">
      <c r="B557" s="76"/>
    </row>
    <row r="558" s="72" customFormat="true" customHeight="true" spans="2:2">
      <c r="B558" s="76"/>
    </row>
    <row r="559" s="72" customFormat="true" customHeight="true" spans="2:2">
      <c r="B559" s="76"/>
    </row>
    <row r="560" s="72" customFormat="true" customHeight="true" spans="2:2">
      <c r="B560" s="76"/>
    </row>
    <row r="561" s="72" customFormat="true" customHeight="true" spans="2:2">
      <c r="B561" s="76"/>
    </row>
    <row r="562" s="72" customFormat="true" customHeight="true" spans="2:2">
      <c r="B562" s="76"/>
    </row>
    <row r="563" s="72" customFormat="true" customHeight="true" spans="2:2">
      <c r="B563" s="76"/>
    </row>
    <row r="564" s="72" customFormat="true" customHeight="true" spans="2:2">
      <c r="B564" s="76"/>
    </row>
    <row r="565" s="72" customFormat="true" customHeight="true" spans="2:2">
      <c r="B565" s="76"/>
    </row>
    <row r="566" s="72" customFormat="true" customHeight="true" spans="2:2">
      <c r="B566" s="76"/>
    </row>
    <row r="567" s="72" customFormat="true" customHeight="true" spans="2:2">
      <c r="B567" s="76"/>
    </row>
    <row r="568" s="72" customFormat="true" customHeight="true" spans="2:2">
      <c r="B568" s="76"/>
    </row>
    <row r="569" s="72" customFormat="true" customHeight="true" spans="2:2">
      <c r="B569" s="76"/>
    </row>
    <row r="570" s="72" customFormat="true" customHeight="true" spans="2:2">
      <c r="B570" s="76"/>
    </row>
    <row r="571" s="72" customFormat="true" customHeight="true" spans="2:2">
      <c r="B571" s="76"/>
    </row>
    <row r="572" s="72" customFormat="true" customHeight="true" spans="2:2">
      <c r="B572" s="76"/>
    </row>
    <row r="573" s="72" customFormat="true" customHeight="true" spans="2:2">
      <c r="B573" s="76"/>
    </row>
    <row r="574" s="72" customFormat="true" customHeight="true" spans="2:2">
      <c r="B574" s="76"/>
    </row>
    <row r="575" s="72" customFormat="true" customHeight="true" spans="2:2">
      <c r="B575" s="76"/>
    </row>
    <row r="576" s="72" customFormat="true" customHeight="true" spans="2:2">
      <c r="B576" s="76"/>
    </row>
    <row r="577" s="72" customFormat="true" customHeight="true" spans="2:2">
      <c r="B577" s="76"/>
    </row>
    <row r="578" s="72" customFormat="true" customHeight="true" spans="2:2">
      <c r="B578" s="76"/>
    </row>
    <row r="579" s="72" customFormat="true" customHeight="true" spans="2:2">
      <c r="B579" s="76"/>
    </row>
    <row r="580" s="72" customFormat="true" customHeight="true" spans="2:2">
      <c r="B580" s="76"/>
    </row>
    <row r="581" s="72" customFormat="true" customHeight="true" spans="2:2">
      <c r="B581" s="76"/>
    </row>
    <row r="582" s="72" customFormat="true" customHeight="true" spans="2:2">
      <c r="B582" s="76"/>
    </row>
    <row r="583" s="72" customFormat="true" customHeight="true" spans="2:2">
      <c r="B583" s="76"/>
    </row>
    <row r="584" s="72" customFormat="true" customHeight="true" spans="2:2">
      <c r="B584" s="76"/>
    </row>
    <row r="585" s="72" customFormat="true" customHeight="true" spans="2:2">
      <c r="B585" s="76"/>
    </row>
    <row r="586" s="72" customFormat="true" customHeight="true" spans="2:2">
      <c r="B586" s="76"/>
    </row>
    <row r="587" s="72" customFormat="true" customHeight="true" spans="2:2">
      <c r="B587" s="76"/>
    </row>
    <row r="588" s="72" customFormat="true" customHeight="true" spans="2:2">
      <c r="B588" s="76"/>
    </row>
    <row r="589" s="72" customFormat="true" customHeight="true" spans="2:2">
      <c r="B589" s="76"/>
    </row>
    <row r="590" s="72" customFormat="true" customHeight="true" spans="2:2">
      <c r="B590" s="76"/>
    </row>
    <row r="591" s="72" customFormat="true" customHeight="true" spans="2:2">
      <c r="B591" s="76"/>
    </row>
    <row r="592" s="72" customFormat="true" customHeight="true" spans="2:2">
      <c r="B592" s="76"/>
    </row>
    <row r="593" s="72" customFormat="true" customHeight="true" spans="2:2">
      <c r="B593" s="76"/>
    </row>
    <row r="594" s="72" customFormat="true" customHeight="true" spans="2:2">
      <c r="B594" s="76"/>
    </row>
    <row r="595" s="72" customFormat="true" customHeight="true" spans="2:2">
      <c r="B595" s="76"/>
    </row>
    <row r="596" s="72" customFormat="true" customHeight="true" spans="2:2">
      <c r="B596" s="76"/>
    </row>
    <row r="597" s="72" customFormat="true" customHeight="true" spans="2:2">
      <c r="B597" s="76"/>
    </row>
    <row r="598" s="72" customFormat="true" customHeight="true" spans="2:2">
      <c r="B598" s="76"/>
    </row>
    <row r="599" s="72" customFormat="true" customHeight="true" spans="2:2">
      <c r="B599" s="76"/>
    </row>
    <row r="600" s="72" customFormat="true" customHeight="true" spans="2:2">
      <c r="B600" s="76"/>
    </row>
    <row r="601" s="72" customFormat="true" customHeight="true" spans="2:2">
      <c r="B601" s="76"/>
    </row>
    <row r="602" s="72" customFormat="true" customHeight="true" spans="2:2">
      <c r="B602" s="76"/>
    </row>
    <row r="603" s="72" customFormat="true" customHeight="true" spans="2:2">
      <c r="B603" s="76"/>
    </row>
    <row r="604" s="72" customFormat="true" customHeight="true" spans="2:2">
      <c r="B604" s="76"/>
    </row>
    <row r="605" s="72" customFormat="true" customHeight="true" spans="2:2">
      <c r="B605" s="76"/>
    </row>
    <row r="606" s="72" customFormat="true" customHeight="true" spans="2:2">
      <c r="B606" s="76"/>
    </row>
    <row r="607" s="72" customFormat="true" customHeight="true" spans="2:2">
      <c r="B607" s="76"/>
    </row>
    <row r="608" s="72" customFormat="true" customHeight="true" spans="2:2">
      <c r="B608" s="76"/>
    </row>
    <row r="609" s="72" customFormat="true" customHeight="true" spans="2:2">
      <c r="B609" s="76"/>
    </row>
    <row r="610" s="72" customFormat="true" customHeight="true" spans="2:2">
      <c r="B610" s="76"/>
    </row>
    <row r="611" s="72" customFormat="true" customHeight="true" spans="2:2">
      <c r="B611" s="76"/>
    </row>
    <row r="612" s="72" customFormat="true" customHeight="true" spans="2:2">
      <c r="B612" s="76"/>
    </row>
    <row r="613" s="72" customFormat="true" customHeight="true" spans="2:2">
      <c r="B613" s="76"/>
    </row>
    <row r="614" s="72" customFormat="true" customHeight="true" spans="2:2">
      <c r="B614" s="76"/>
    </row>
    <row r="615" s="72" customFormat="true" customHeight="true" spans="2:2">
      <c r="B615" s="76"/>
    </row>
    <row r="616" s="72" customFormat="true" customHeight="true" spans="2:2">
      <c r="B616" s="76"/>
    </row>
    <row r="617" s="72" customFormat="true" customHeight="true" spans="2:2">
      <c r="B617" s="76"/>
    </row>
    <row r="618" s="72" customFormat="true" customHeight="true" spans="2:2">
      <c r="B618" s="76"/>
    </row>
    <row r="619" s="72" customFormat="true" customHeight="true" spans="2:2">
      <c r="B619" s="76"/>
    </row>
    <row r="620" s="72" customFormat="true" customHeight="true" spans="2:2">
      <c r="B620" s="76"/>
    </row>
    <row r="621" s="72" customFormat="true" customHeight="true" spans="2:2">
      <c r="B621" s="76"/>
    </row>
    <row r="622" s="72" customFormat="true" customHeight="true" spans="2:2">
      <c r="B622" s="76"/>
    </row>
    <row r="623" s="72" customFormat="true" customHeight="true" spans="2:2">
      <c r="B623" s="76"/>
    </row>
    <row r="624" s="72" customFormat="true" customHeight="true" spans="2:2">
      <c r="B624" s="76"/>
    </row>
    <row r="625" s="72" customFormat="true" customHeight="true" spans="2:2">
      <c r="B625" s="76"/>
    </row>
    <row r="626" s="72" customFormat="true" customHeight="true" spans="2:2">
      <c r="B626" s="76"/>
    </row>
    <row r="627" s="72" customFormat="true" customHeight="true" spans="2:2">
      <c r="B627" s="76"/>
    </row>
    <row r="628" s="72" customFormat="true" customHeight="true" spans="2:2">
      <c r="B628" s="76"/>
    </row>
    <row r="629" s="72" customFormat="true" customHeight="true" spans="2:2">
      <c r="B629" s="76"/>
    </row>
    <row r="630" s="72" customFormat="true" customHeight="true" spans="2:2">
      <c r="B630" s="76"/>
    </row>
    <row r="631" s="72" customFormat="true" customHeight="true" spans="2:2">
      <c r="B631" s="76"/>
    </row>
    <row r="632" s="72" customFormat="true" customHeight="true" spans="2:2">
      <c r="B632" s="76"/>
    </row>
    <row r="633" s="72" customFormat="true" customHeight="true" spans="2:2">
      <c r="B633" s="76"/>
    </row>
    <row r="634" s="72" customFormat="true" customHeight="true" spans="2:2">
      <c r="B634" s="76"/>
    </row>
    <row r="635" s="72" customFormat="true" customHeight="true" spans="2:2">
      <c r="B635" s="76"/>
    </row>
    <row r="636" s="72" customFormat="true" customHeight="true" spans="2:2">
      <c r="B636" s="76"/>
    </row>
    <row r="637" s="72" customFormat="true" customHeight="true" spans="2:2">
      <c r="B637" s="76"/>
    </row>
    <row r="638" s="72" customFormat="true" customHeight="true" spans="2:2">
      <c r="B638" s="76"/>
    </row>
    <row r="639" s="72" customFormat="true" customHeight="true" spans="2:2">
      <c r="B639" s="76"/>
    </row>
    <row r="640" s="72" customFormat="true" customHeight="true" spans="2:2">
      <c r="B640" s="76"/>
    </row>
    <row r="641" s="72" customFormat="true" customHeight="true" spans="2:2">
      <c r="B641" s="76"/>
    </row>
    <row r="642" s="72" customFormat="true" customHeight="true" spans="2:2">
      <c r="B642" s="76"/>
    </row>
    <row r="643" s="72" customFormat="true" customHeight="true" spans="2:2">
      <c r="B643" s="76"/>
    </row>
    <row r="644" s="72" customFormat="true" customHeight="true" spans="2:2">
      <c r="B644" s="76"/>
    </row>
    <row r="645" s="72" customFormat="true" customHeight="true" spans="2:2">
      <c r="B645" s="76"/>
    </row>
    <row r="646" s="72" customFormat="true" customHeight="true" spans="2:2">
      <c r="B646" s="76"/>
    </row>
    <row r="647" s="72" customFormat="true" customHeight="true" spans="2:2">
      <c r="B647" s="76"/>
    </row>
    <row r="648" s="72" customFormat="true" customHeight="true" spans="2:2">
      <c r="B648" s="76"/>
    </row>
    <row r="649" s="72" customFormat="true" customHeight="true" spans="2:2">
      <c r="B649" s="76"/>
    </row>
    <row r="650" s="72" customFormat="true" customHeight="true" spans="2:2">
      <c r="B650" s="76"/>
    </row>
    <row r="651" s="72" customFormat="true" customHeight="true" spans="2:2">
      <c r="B651" s="76"/>
    </row>
    <row r="652" s="72" customFormat="true" customHeight="true" spans="2:2">
      <c r="B652" s="76"/>
    </row>
    <row r="653" s="72" customFormat="true" customHeight="true" spans="2:2">
      <c r="B653" s="76"/>
    </row>
    <row r="654" s="72" customFormat="true" customHeight="true" spans="2:2">
      <c r="B654" s="76"/>
    </row>
    <row r="655" s="72" customFormat="true" customHeight="true" spans="2:2">
      <c r="B655" s="76"/>
    </row>
    <row r="656" s="72" customFormat="true" customHeight="true" spans="2:2">
      <c r="B656" s="76"/>
    </row>
    <row r="657" s="72" customFormat="true" customHeight="true" spans="2:2">
      <c r="B657" s="76"/>
    </row>
    <row r="658" s="72" customFormat="true" customHeight="true" spans="2:2">
      <c r="B658" s="76"/>
    </row>
    <row r="659" s="72" customFormat="true" customHeight="true" spans="2:2">
      <c r="B659" s="76"/>
    </row>
    <row r="660" s="72" customFormat="true" customHeight="true" spans="2:2">
      <c r="B660" s="76"/>
    </row>
    <row r="661" s="72" customFormat="true" customHeight="true" spans="2:2">
      <c r="B661" s="76"/>
    </row>
    <row r="662" s="72" customFormat="true" customHeight="true" spans="2:2">
      <c r="B662" s="76"/>
    </row>
    <row r="663" s="72" customFormat="true" customHeight="true" spans="2:2">
      <c r="B663" s="76"/>
    </row>
    <row r="664" s="72" customFormat="true" customHeight="true" spans="2:2">
      <c r="B664" s="76"/>
    </row>
    <row r="665" s="72" customFormat="true" customHeight="true" spans="2:2">
      <c r="B665" s="76"/>
    </row>
    <row r="666" s="72" customFormat="true" customHeight="true" spans="2:2">
      <c r="B666" s="76"/>
    </row>
    <row r="667" s="72" customFormat="true" customHeight="true" spans="2:2">
      <c r="B667" s="76"/>
    </row>
    <row r="668" s="72" customFormat="true" customHeight="true" spans="2:2">
      <c r="B668" s="76"/>
    </row>
    <row r="669" s="72" customFormat="true" customHeight="true" spans="2:2">
      <c r="B669" s="76"/>
    </row>
    <row r="670" s="72" customFormat="true" customHeight="true" spans="2:2">
      <c r="B670" s="76"/>
    </row>
    <row r="671" s="72" customFormat="true" customHeight="true" spans="2:2">
      <c r="B671" s="76"/>
    </row>
    <row r="672" s="72" customFormat="true" customHeight="true" spans="2:2">
      <c r="B672" s="76"/>
    </row>
    <row r="673" s="72" customFormat="true" customHeight="true" spans="2:2">
      <c r="B673" s="76"/>
    </row>
    <row r="674" s="72" customFormat="true" customHeight="true" spans="2:2">
      <c r="B674" s="76"/>
    </row>
    <row r="675" s="72" customFormat="true" customHeight="true" spans="2:2">
      <c r="B675" s="76"/>
    </row>
    <row r="676" s="72" customFormat="true" customHeight="true" spans="2:2">
      <c r="B676" s="76"/>
    </row>
    <row r="677" s="72" customFormat="true" customHeight="true" spans="2:2">
      <c r="B677" s="76"/>
    </row>
    <row r="678" s="72" customFormat="true" customHeight="true" spans="2:2">
      <c r="B678" s="76"/>
    </row>
    <row r="679" s="72" customFormat="true" customHeight="true" spans="2:2">
      <c r="B679" s="76"/>
    </row>
    <row r="680" s="72" customFormat="true" customHeight="true" spans="2:2">
      <c r="B680" s="76"/>
    </row>
    <row r="681" s="72" customFormat="true" customHeight="true" spans="2:2">
      <c r="B681" s="76"/>
    </row>
    <row r="682" s="72" customFormat="true" customHeight="true" spans="2:2">
      <c r="B682" s="76"/>
    </row>
    <row r="683" s="72" customFormat="true" customHeight="true" spans="2:2">
      <c r="B683" s="76"/>
    </row>
    <row r="684" s="72" customFormat="true" customHeight="true" spans="2:2">
      <c r="B684" s="76"/>
    </row>
    <row r="685" s="72" customFormat="true" customHeight="true" spans="2:2">
      <c r="B685" s="76"/>
    </row>
    <row r="686" s="72" customFormat="true" customHeight="true" spans="2:2">
      <c r="B686" s="76"/>
    </row>
    <row r="687" s="72" customFormat="true" customHeight="true" spans="2:2">
      <c r="B687" s="76"/>
    </row>
    <row r="688" s="72" customFormat="true" customHeight="true" spans="2:2">
      <c r="B688" s="76"/>
    </row>
    <row r="689" s="72" customFormat="true" customHeight="true" spans="2:2">
      <c r="B689" s="76"/>
    </row>
    <row r="690" s="72" customFormat="true" customHeight="true" spans="2:2">
      <c r="B690" s="76"/>
    </row>
    <row r="691" s="72" customFormat="true" customHeight="true" spans="2:2">
      <c r="B691" s="76"/>
    </row>
    <row r="692" s="72" customFormat="true" customHeight="true" spans="2:2">
      <c r="B692" s="76"/>
    </row>
    <row r="693" s="72" customFormat="true" customHeight="true" spans="2:2">
      <c r="B693" s="76"/>
    </row>
    <row r="694" s="72" customFormat="true" customHeight="true" spans="2:2">
      <c r="B694" s="76"/>
    </row>
    <row r="695" s="72" customFormat="true" customHeight="true" spans="2:2">
      <c r="B695" s="76"/>
    </row>
    <row r="696" s="72" customFormat="true" customHeight="true" spans="2:2">
      <c r="B696" s="76"/>
    </row>
    <row r="697" s="72" customFormat="true" customHeight="true" spans="2:2">
      <c r="B697" s="76"/>
    </row>
    <row r="698" s="72" customFormat="true" customHeight="true" spans="2:2">
      <c r="B698" s="76"/>
    </row>
    <row r="699" s="72" customFormat="true" customHeight="true" spans="2:2">
      <c r="B699" s="76"/>
    </row>
    <row r="700" s="72" customFormat="true" customHeight="true" spans="2:2">
      <c r="B700" s="76"/>
    </row>
    <row r="701" s="72" customFormat="true" customHeight="true" spans="2:2">
      <c r="B701" s="76"/>
    </row>
    <row r="702" s="72" customFormat="true" customHeight="true" spans="2:2">
      <c r="B702" s="76"/>
    </row>
    <row r="703" s="72" customFormat="true" customHeight="true" spans="2:2">
      <c r="B703" s="76"/>
    </row>
    <row r="704" s="72" customFormat="true" customHeight="true" spans="2:2">
      <c r="B704" s="76"/>
    </row>
    <row r="705" s="72" customFormat="true" customHeight="true" spans="2:2">
      <c r="B705" s="76"/>
    </row>
    <row r="706" s="72" customFormat="true" customHeight="true" spans="2:2">
      <c r="B706" s="76"/>
    </row>
    <row r="707" s="72" customFormat="true" customHeight="true" spans="2:2">
      <c r="B707" s="76"/>
    </row>
    <row r="708" s="72" customFormat="true" customHeight="true" spans="2:2">
      <c r="B708" s="76"/>
    </row>
    <row r="709" s="72" customFormat="true" customHeight="true" spans="2:2">
      <c r="B709" s="76"/>
    </row>
    <row r="710" s="72" customFormat="true" customHeight="true" spans="2:2">
      <c r="B710" s="76"/>
    </row>
    <row r="711" s="72" customFormat="true" customHeight="true" spans="2:2">
      <c r="B711" s="76"/>
    </row>
    <row r="712" s="72" customFormat="true" customHeight="true" spans="2:2">
      <c r="B712" s="76"/>
    </row>
    <row r="713" s="72" customFormat="true" customHeight="true" spans="2:2">
      <c r="B713" s="76"/>
    </row>
    <row r="714" s="72" customFormat="true" customHeight="true" spans="2:2">
      <c r="B714" s="76"/>
    </row>
    <row r="715" s="72" customFormat="true" customHeight="true" spans="2:2">
      <c r="B715" s="76"/>
    </row>
    <row r="716" s="72" customFormat="true" customHeight="true" spans="2:2">
      <c r="B716" s="76"/>
    </row>
    <row r="717" s="72" customFormat="true" customHeight="true" spans="2:2">
      <c r="B717" s="76"/>
    </row>
    <row r="718" s="72" customFormat="true" customHeight="true" spans="2:2">
      <c r="B718" s="76"/>
    </row>
    <row r="719" s="72" customFormat="true" customHeight="true" spans="2:2">
      <c r="B719" s="76"/>
    </row>
    <row r="720" s="72" customFormat="true" customHeight="true" spans="2:2">
      <c r="B720" s="76"/>
    </row>
    <row r="721" s="72" customFormat="true" customHeight="true" spans="2:2">
      <c r="B721" s="76"/>
    </row>
    <row r="722" s="72" customFormat="true" customHeight="true" spans="2:2">
      <c r="B722" s="76"/>
    </row>
    <row r="723" s="72" customFormat="true" customHeight="true" spans="2:2">
      <c r="B723" s="76"/>
    </row>
    <row r="724" s="72" customFormat="true" customHeight="true" spans="2:2">
      <c r="B724" s="76"/>
    </row>
    <row r="725" s="72" customFormat="true" customHeight="true" spans="2:2">
      <c r="B725" s="76"/>
    </row>
    <row r="726" s="72" customFormat="true" customHeight="true" spans="2:2">
      <c r="B726" s="76"/>
    </row>
    <row r="727" s="72" customFormat="true" customHeight="true" spans="2:2">
      <c r="B727" s="76"/>
    </row>
    <row r="728" s="72" customFormat="true" customHeight="true" spans="2:2">
      <c r="B728" s="76"/>
    </row>
    <row r="729" s="72" customFormat="true" customHeight="true" spans="2:2">
      <c r="B729" s="76"/>
    </row>
    <row r="730" s="72" customFormat="true" customHeight="true" spans="2:2">
      <c r="B730" s="76"/>
    </row>
    <row r="731" s="72" customFormat="true" customHeight="true" spans="2:2">
      <c r="B731" s="76"/>
    </row>
    <row r="732" s="72" customFormat="true" customHeight="true" spans="2:2">
      <c r="B732" s="76"/>
    </row>
    <row r="733" s="72" customFormat="true" customHeight="true" spans="2:2">
      <c r="B733" s="76"/>
    </row>
    <row r="734" s="72" customFormat="true" customHeight="true" spans="2:2">
      <c r="B734" s="76"/>
    </row>
    <row r="735" s="72" customFormat="true" customHeight="true" spans="2:2">
      <c r="B735" s="76"/>
    </row>
    <row r="736" s="72" customFormat="true" customHeight="true" spans="2:2">
      <c r="B736" s="76"/>
    </row>
    <row r="737" s="72" customFormat="true" customHeight="true" spans="2:2">
      <c r="B737" s="76"/>
    </row>
    <row r="738" s="72" customFormat="true" customHeight="true" spans="2:2">
      <c r="B738" s="76"/>
    </row>
    <row r="739" s="72" customFormat="true" customHeight="true" spans="2:2">
      <c r="B739" s="76"/>
    </row>
    <row r="740" s="72" customFormat="true" customHeight="true" spans="2:2">
      <c r="B740" s="76"/>
    </row>
    <row r="741" s="72" customFormat="true" customHeight="true" spans="2:2">
      <c r="B741" s="76"/>
    </row>
    <row r="742" s="72" customFormat="true" customHeight="true" spans="2:2">
      <c r="B742" s="76"/>
    </row>
    <row r="743" s="72" customFormat="true" customHeight="true" spans="2:2">
      <c r="B743" s="76"/>
    </row>
    <row r="744" s="72" customFormat="true" customHeight="true" spans="2:2">
      <c r="B744" s="76"/>
    </row>
    <row r="745" s="72" customFormat="true" customHeight="true" spans="2:2">
      <c r="B745" s="76"/>
    </row>
    <row r="746" s="72" customFormat="true" customHeight="true" spans="2:2">
      <c r="B746" s="76"/>
    </row>
    <row r="747" s="72" customFormat="true" customHeight="true" spans="2:2">
      <c r="B747" s="76"/>
    </row>
    <row r="748" s="72" customFormat="true" customHeight="true" spans="2:2">
      <c r="B748" s="76"/>
    </row>
    <row r="749" s="72" customFormat="true" customHeight="true" spans="2:2">
      <c r="B749" s="76"/>
    </row>
    <row r="750" s="72" customFormat="true" customHeight="true" spans="2:2">
      <c r="B750" s="76"/>
    </row>
    <row r="751" s="72" customFormat="true" customHeight="true" spans="2:2">
      <c r="B751" s="76"/>
    </row>
    <row r="752" s="72" customFormat="true" customHeight="true" spans="2:2">
      <c r="B752" s="76"/>
    </row>
    <row r="753" s="72" customFormat="true" customHeight="true" spans="2:2">
      <c r="B753" s="76"/>
    </row>
    <row r="754" s="72" customFormat="true" customHeight="true" spans="2:2">
      <c r="B754" s="76"/>
    </row>
    <row r="755" s="72" customFormat="true" customHeight="true" spans="2:2">
      <c r="B755" s="76"/>
    </row>
    <row r="756" s="72" customFormat="true" customHeight="true" spans="2:2">
      <c r="B756" s="76"/>
    </row>
    <row r="757" s="72" customFormat="true" customHeight="true" spans="2:2">
      <c r="B757" s="76"/>
    </row>
    <row r="758" s="72" customFormat="true" customHeight="true" spans="2:2">
      <c r="B758" s="76"/>
    </row>
    <row r="759" s="72" customFormat="true" customHeight="true" spans="2:2">
      <c r="B759" s="76"/>
    </row>
    <row r="760" s="72" customFormat="true" customHeight="true" spans="2:2">
      <c r="B760" s="76"/>
    </row>
    <row r="761" s="72" customFormat="true" customHeight="true" spans="2:2">
      <c r="B761" s="76"/>
    </row>
    <row r="762" s="72" customFormat="true" customHeight="true" spans="2:2">
      <c r="B762" s="76"/>
    </row>
    <row r="763" s="72" customFormat="true" customHeight="true" spans="2:2">
      <c r="B763" s="76"/>
    </row>
    <row r="764" s="72" customFormat="true" customHeight="true" spans="2:2">
      <c r="B764" s="76"/>
    </row>
    <row r="765" s="72" customFormat="true" customHeight="true" spans="2:2">
      <c r="B765" s="76"/>
    </row>
    <row r="766" s="72" customFormat="true" customHeight="true" spans="2:2">
      <c r="B766" s="76"/>
    </row>
    <row r="767" s="72" customFormat="true" customHeight="true" spans="2:2">
      <c r="B767" s="76"/>
    </row>
    <row r="768" s="72" customFormat="true" customHeight="true" spans="2:2">
      <c r="B768" s="76"/>
    </row>
    <row r="769" s="72" customFormat="true" customHeight="true" spans="2:2">
      <c r="B769" s="76"/>
    </row>
    <row r="770" s="72" customFormat="true" customHeight="true" spans="2:2">
      <c r="B770" s="76"/>
    </row>
    <row r="771" s="72" customFormat="true" customHeight="true" spans="2:2">
      <c r="B771" s="76"/>
    </row>
    <row r="772" s="72" customFormat="true" customHeight="true" spans="2:2">
      <c r="B772" s="76"/>
    </row>
    <row r="773" s="72" customFormat="true" customHeight="true" spans="2:2">
      <c r="B773" s="76"/>
    </row>
    <row r="774" s="72" customFormat="true" customHeight="true" spans="2:2">
      <c r="B774" s="76"/>
    </row>
    <row r="775" s="72" customFormat="true" customHeight="true" spans="2:2">
      <c r="B775" s="76"/>
    </row>
    <row r="776" s="72" customFormat="true" customHeight="true" spans="2:2">
      <c r="B776" s="76"/>
    </row>
    <row r="777" s="72" customFormat="true" customHeight="true" spans="2:2">
      <c r="B777" s="76"/>
    </row>
    <row r="778" s="72" customFormat="true" customHeight="true" spans="2:2">
      <c r="B778" s="76"/>
    </row>
    <row r="779" s="72" customFormat="true" customHeight="true" spans="2:2">
      <c r="B779" s="76"/>
    </row>
    <row r="780" s="72" customFormat="true" customHeight="true" spans="2:2">
      <c r="B780" s="76"/>
    </row>
    <row r="781" s="72" customFormat="true" customHeight="true" spans="2:2">
      <c r="B781" s="76"/>
    </row>
    <row r="782" s="72" customFormat="true" customHeight="true" spans="2:2">
      <c r="B782" s="76"/>
    </row>
    <row r="783" s="72" customFormat="true" customHeight="true" spans="2:2">
      <c r="B783" s="76"/>
    </row>
    <row r="784" s="72" customFormat="true" customHeight="true" spans="2:2">
      <c r="B784" s="76"/>
    </row>
    <row r="785" s="72" customFormat="true" customHeight="true" spans="2:2">
      <c r="B785" s="76"/>
    </row>
    <row r="786" s="72" customFormat="true" customHeight="true" spans="2:2">
      <c r="B786" s="76"/>
    </row>
    <row r="787" s="72" customFormat="true" customHeight="true" spans="2:2">
      <c r="B787" s="76"/>
    </row>
    <row r="788" s="72" customFormat="true" customHeight="true" spans="2:2">
      <c r="B788" s="76"/>
    </row>
    <row r="789" s="72" customFormat="true" customHeight="true" spans="2:2">
      <c r="B789" s="76"/>
    </row>
    <row r="790" s="72" customFormat="true" customHeight="true" spans="2:2">
      <c r="B790" s="76"/>
    </row>
    <row r="791" s="72" customFormat="true" customHeight="true" spans="2:2">
      <c r="B791" s="76"/>
    </row>
    <row r="792" s="72" customFormat="true" customHeight="true" spans="2:2">
      <c r="B792" s="76"/>
    </row>
    <row r="793" s="72" customFormat="true" customHeight="true" spans="2:2">
      <c r="B793" s="76"/>
    </row>
    <row r="794" s="72" customFormat="true" customHeight="true" spans="2:2">
      <c r="B794" s="76"/>
    </row>
    <row r="795" s="72" customFormat="true" customHeight="true" spans="2:2">
      <c r="B795" s="76"/>
    </row>
    <row r="796" s="72" customFormat="true" customHeight="true" spans="2:2">
      <c r="B796" s="76"/>
    </row>
    <row r="797" s="72" customFormat="true" customHeight="true" spans="2:2">
      <c r="B797" s="76"/>
    </row>
    <row r="798" s="72" customFormat="true" customHeight="true" spans="2:2">
      <c r="B798" s="76"/>
    </row>
    <row r="799" s="72" customFormat="true" customHeight="true" spans="2:2">
      <c r="B799" s="76"/>
    </row>
    <row r="800" s="72" customFormat="true" customHeight="true" spans="2:2">
      <c r="B800" s="76"/>
    </row>
    <row r="801" s="72" customFormat="true" customHeight="true" spans="2:2">
      <c r="B801" s="76"/>
    </row>
    <row r="802" s="72" customFormat="true" customHeight="true" spans="2:2">
      <c r="B802" s="76"/>
    </row>
    <row r="803" s="72" customFormat="true" customHeight="true" spans="2:2">
      <c r="B803" s="76"/>
    </row>
    <row r="804" s="72" customFormat="true" customHeight="true" spans="2:2">
      <c r="B804" s="76"/>
    </row>
    <row r="805" s="72" customFormat="true" customHeight="true" spans="2:2">
      <c r="B805" s="76"/>
    </row>
    <row r="806" s="72" customFormat="true" customHeight="true" spans="2:2">
      <c r="B806" s="76"/>
    </row>
    <row r="807" s="72" customFormat="true" customHeight="true" spans="2:2">
      <c r="B807" s="76"/>
    </row>
    <row r="808" s="72" customFormat="true" customHeight="true" spans="2:2">
      <c r="B808" s="76"/>
    </row>
    <row r="809" s="72" customFormat="true" customHeight="true" spans="2:2">
      <c r="B809" s="76"/>
    </row>
    <row r="810" s="72" customFormat="true" customHeight="true" spans="2:2">
      <c r="B810" s="76"/>
    </row>
    <row r="811" s="72" customFormat="true" customHeight="true" spans="2:2">
      <c r="B811" s="76"/>
    </row>
    <row r="812" s="72" customFormat="true" customHeight="true" spans="2:2">
      <c r="B812" s="76"/>
    </row>
    <row r="813" s="72" customFormat="true" customHeight="true" spans="2:2">
      <c r="B813" s="76"/>
    </row>
    <row r="814" s="72" customFormat="true" customHeight="true" spans="2:2">
      <c r="B814" s="76"/>
    </row>
    <row r="815" s="72" customFormat="true" customHeight="true" spans="2:2">
      <c r="B815" s="76"/>
    </row>
    <row r="816" s="72" customFormat="true" customHeight="true" spans="2:2">
      <c r="B816" s="76"/>
    </row>
    <row r="817" s="72" customFormat="true" customHeight="true" spans="2:2">
      <c r="B817" s="76"/>
    </row>
    <row r="818" s="72" customFormat="true" customHeight="true" spans="2:2">
      <c r="B818" s="76"/>
    </row>
    <row r="819" s="72" customFormat="true" customHeight="true" spans="2:2">
      <c r="B819" s="76"/>
    </row>
    <row r="820" s="72" customFormat="true" customHeight="true" spans="2:2">
      <c r="B820" s="76"/>
    </row>
    <row r="821" s="72" customFormat="true" customHeight="true" spans="2:2">
      <c r="B821" s="76"/>
    </row>
    <row r="822" s="72" customFormat="true" customHeight="true" spans="2:2">
      <c r="B822" s="76"/>
    </row>
    <row r="823" s="72" customFormat="true" customHeight="true" spans="2:2">
      <c r="B823" s="76"/>
    </row>
    <row r="824" s="72" customFormat="true" customHeight="true" spans="2:2">
      <c r="B824" s="76"/>
    </row>
    <row r="825" s="72" customFormat="true" customHeight="true" spans="2:2">
      <c r="B825" s="76"/>
    </row>
    <row r="826" s="72" customFormat="true" customHeight="true" spans="2:2">
      <c r="B826" s="76"/>
    </row>
    <row r="827" s="72" customFormat="true" customHeight="true" spans="2:2">
      <c r="B827" s="76"/>
    </row>
    <row r="828" s="72" customFormat="true" customHeight="true" spans="2:2">
      <c r="B828" s="76"/>
    </row>
    <row r="829" s="72" customFormat="true" customHeight="true" spans="2:2">
      <c r="B829" s="76"/>
    </row>
    <row r="830" s="72" customFormat="true" customHeight="true" spans="2:2">
      <c r="B830" s="76"/>
    </row>
    <row r="831" s="72" customFormat="true" customHeight="true" spans="2:2">
      <c r="B831" s="76"/>
    </row>
    <row r="832" s="72" customFormat="true" customHeight="true" spans="2:2">
      <c r="B832" s="76"/>
    </row>
    <row r="833" s="72" customFormat="true" customHeight="true" spans="2:2">
      <c r="B833" s="76"/>
    </row>
    <row r="834" s="72" customFormat="true" customHeight="true" spans="2:2">
      <c r="B834" s="76"/>
    </row>
    <row r="835" s="72" customFormat="true" customHeight="true" spans="2:2">
      <c r="B835" s="76"/>
    </row>
    <row r="836" s="72" customFormat="true" customHeight="true" spans="2:2">
      <c r="B836" s="76"/>
    </row>
    <row r="837" s="72" customFormat="true" customHeight="true" spans="2:2">
      <c r="B837" s="76"/>
    </row>
    <row r="838" s="72" customFormat="true" customHeight="true" spans="2:2">
      <c r="B838" s="76"/>
    </row>
    <row r="839" s="72" customFormat="true" customHeight="true" spans="2:2">
      <c r="B839" s="76"/>
    </row>
    <row r="840" s="72" customFormat="true" customHeight="true" spans="2:2">
      <c r="B840" s="76"/>
    </row>
    <row r="841" s="72" customFormat="true" customHeight="true" spans="2:2">
      <c r="B841" s="76"/>
    </row>
    <row r="842" s="72" customFormat="true" customHeight="true" spans="2:2">
      <c r="B842" s="76"/>
    </row>
    <row r="843" s="72" customFormat="true" customHeight="true" spans="2:2">
      <c r="B843" s="76"/>
    </row>
    <row r="844" s="72" customFormat="true" customHeight="true" spans="2:2">
      <c r="B844" s="76"/>
    </row>
    <row r="845" s="72" customFormat="true" customHeight="true" spans="2:2">
      <c r="B845" s="76"/>
    </row>
    <row r="846" s="72" customFormat="true" customHeight="true" spans="2:2">
      <c r="B846" s="76"/>
    </row>
    <row r="847" s="72" customFormat="true" customHeight="true" spans="2:2">
      <c r="B847" s="76"/>
    </row>
    <row r="848" s="72" customFormat="true" customHeight="true" spans="2:2">
      <c r="B848" s="76"/>
    </row>
    <row r="849" s="72" customFormat="true" customHeight="true" spans="2:2">
      <c r="B849" s="76"/>
    </row>
    <row r="850" s="72" customFormat="true" customHeight="true" spans="2:2">
      <c r="B850" s="76"/>
    </row>
    <row r="851" s="72" customFormat="true" customHeight="true" spans="2:2">
      <c r="B851" s="76"/>
    </row>
    <row r="852" s="72" customFormat="true" customHeight="true" spans="2:2">
      <c r="B852" s="76"/>
    </row>
    <row r="853" s="72" customFormat="true" customHeight="true" spans="2:2">
      <c r="B853" s="76"/>
    </row>
    <row r="854" s="72" customFormat="true" customHeight="true" spans="2:2">
      <c r="B854" s="76"/>
    </row>
    <row r="855" s="72" customFormat="true" customHeight="true" spans="2:2">
      <c r="B855" s="76"/>
    </row>
    <row r="856" s="72" customFormat="true" customHeight="true" spans="2:2">
      <c r="B856" s="76"/>
    </row>
    <row r="857" s="72" customFormat="true" customHeight="true" spans="2:2">
      <c r="B857" s="76"/>
    </row>
    <row r="858" s="72" customFormat="true" customHeight="true" spans="2:2">
      <c r="B858" s="76"/>
    </row>
    <row r="859" s="72" customFormat="true" customHeight="true" spans="2:2">
      <c r="B859" s="76"/>
    </row>
    <row r="860" s="72" customFormat="true" customHeight="true" spans="2:2">
      <c r="B860" s="76"/>
    </row>
    <row r="861" s="72" customFormat="true" customHeight="true" spans="2:2">
      <c r="B861" s="76"/>
    </row>
    <row r="862" s="72" customFormat="true" customHeight="true" spans="2:2">
      <c r="B862" s="76"/>
    </row>
    <row r="863" s="72" customFormat="true" customHeight="true" spans="2:2">
      <c r="B863" s="76"/>
    </row>
    <row r="864" s="72" customFormat="true" customHeight="true" spans="2:2">
      <c r="B864" s="76"/>
    </row>
    <row r="865" s="72" customFormat="true" customHeight="true" spans="2:2">
      <c r="B865" s="76"/>
    </row>
    <row r="866" s="72" customFormat="true" customHeight="true" spans="2:2">
      <c r="B866" s="76"/>
    </row>
    <row r="867" s="72" customFormat="true" customHeight="true" spans="2:2">
      <c r="B867" s="76"/>
    </row>
    <row r="868" s="72" customFormat="true" customHeight="true" spans="2:2">
      <c r="B868" s="76"/>
    </row>
    <row r="869" s="72" customFormat="true" customHeight="true" spans="2:2">
      <c r="B869" s="76"/>
    </row>
    <row r="870" s="72" customFormat="true" customHeight="true" spans="2:2">
      <c r="B870" s="76"/>
    </row>
    <row r="871" s="72" customFormat="true" customHeight="true" spans="2:2">
      <c r="B871" s="76"/>
    </row>
    <row r="872" s="72" customFormat="true" customHeight="true" spans="2:2">
      <c r="B872" s="76"/>
    </row>
    <row r="873" s="72" customFormat="true" customHeight="true" spans="2:2">
      <c r="B873" s="76"/>
    </row>
    <row r="874" s="72" customFormat="true" customHeight="true" spans="2:2">
      <c r="B874" s="76"/>
    </row>
    <row r="875" s="72" customFormat="true" customHeight="true" spans="2:2">
      <c r="B875" s="76"/>
    </row>
    <row r="876" s="72" customFormat="true" customHeight="true" spans="2:2">
      <c r="B876" s="76"/>
    </row>
    <row r="877" s="72" customFormat="true" customHeight="true" spans="2:2">
      <c r="B877" s="76"/>
    </row>
    <row r="878" s="72" customFormat="true" customHeight="true" spans="2:2">
      <c r="B878" s="76"/>
    </row>
    <row r="879" s="72" customFormat="true" customHeight="true" spans="2:2">
      <c r="B879" s="76"/>
    </row>
    <row r="880" s="72" customFormat="true" customHeight="true" spans="2:2">
      <c r="B880" s="76"/>
    </row>
    <row r="881" s="72" customFormat="true" customHeight="true" spans="2:2">
      <c r="B881" s="76"/>
    </row>
    <row r="882" s="72" customFormat="true" customHeight="true" spans="2:2">
      <c r="B882" s="76"/>
    </row>
    <row r="883" s="72" customFormat="true" customHeight="true" spans="2:2">
      <c r="B883" s="76"/>
    </row>
    <row r="884" s="72" customFormat="true" customHeight="true" spans="2:2">
      <c r="B884" s="76"/>
    </row>
    <row r="885" s="72" customFormat="true" customHeight="true" spans="2:2">
      <c r="B885" s="76"/>
    </row>
    <row r="886" s="72" customFormat="true" customHeight="true" spans="2:2">
      <c r="B886" s="76"/>
    </row>
    <row r="887" s="72" customFormat="true" customHeight="true" spans="2:2">
      <c r="B887" s="76"/>
    </row>
    <row r="888" s="72" customFormat="true" customHeight="true" spans="2:2">
      <c r="B888" s="76"/>
    </row>
    <row r="889" s="72" customFormat="true" customHeight="true" spans="2:2">
      <c r="B889" s="76"/>
    </row>
    <row r="890" s="72" customFormat="true" customHeight="true" spans="2:2">
      <c r="B890" s="76"/>
    </row>
    <row r="891" s="72" customFormat="true" customHeight="true" spans="2:2">
      <c r="B891" s="76"/>
    </row>
    <row r="892" s="72" customFormat="true" customHeight="true" spans="2:2">
      <c r="B892" s="76"/>
    </row>
    <row r="893" s="72" customFormat="true" customHeight="true" spans="2:2">
      <c r="B893" s="76"/>
    </row>
    <row r="894" s="72" customFormat="true" customHeight="true" spans="2:2">
      <c r="B894" s="76"/>
    </row>
    <row r="895" s="72" customFormat="true" customHeight="true" spans="2:2">
      <c r="B895" s="76"/>
    </row>
    <row r="896" s="72" customFormat="true" customHeight="true" spans="2:2">
      <c r="B896" s="76"/>
    </row>
    <row r="897" s="72" customFormat="true" customHeight="true" spans="2:2">
      <c r="B897" s="76"/>
    </row>
    <row r="898" s="72" customFormat="true" customHeight="true" spans="2:2">
      <c r="B898" s="76"/>
    </row>
    <row r="899" s="72" customFormat="true" customHeight="true" spans="2:2">
      <c r="B899" s="76"/>
    </row>
    <row r="900" s="72" customFormat="true" customHeight="true" spans="2:2">
      <c r="B900" s="76"/>
    </row>
    <row r="901" s="72" customFormat="true" customHeight="true" spans="2:2">
      <c r="B901" s="76"/>
    </row>
    <row r="902" s="72" customFormat="true" customHeight="true" spans="2:2">
      <c r="B902" s="76"/>
    </row>
    <row r="903" s="72" customFormat="true" customHeight="true" spans="2:2">
      <c r="B903" s="76"/>
    </row>
    <row r="904" s="72" customFormat="true" customHeight="true" spans="2:2">
      <c r="B904" s="76"/>
    </row>
    <row r="905" s="72" customFormat="true" customHeight="true" spans="2:2">
      <c r="B905" s="76"/>
    </row>
    <row r="906" s="72" customFormat="true" customHeight="true" spans="2:2">
      <c r="B906" s="76"/>
    </row>
    <row r="907" s="72" customFormat="true" customHeight="true" spans="2:2">
      <c r="B907" s="76"/>
    </row>
    <row r="908" s="72" customFormat="true" customHeight="true" spans="2:2">
      <c r="B908" s="76"/>
    </row>
    <row r="909" s="72" customFormat="true" customHeight="true" spans="2:2">
      <c r="B909" s="76"/>
    </row>
    <row r="910" s="72" customFormat="true" customHeight="true" spans="2:2">
      <c r="B910" s="76"/>
    </row>
    <row r="911" s="72" customFormat="true" customHeight="true" spans="2:2">
      <c r="B911" s="76"/>
    </row>
    <row r="912" s="72" customFormat="true" customHeight="true" spans="2:2">
      <c r="B912" s="76"/>
    </row>
    <row r="913" s="72" customFormat="true" customHeight="true" spans="2:2">
      <c r="B913" s="76"/>
    </row>
    <row r="914" s="72" customFormat="true" customHeight="true" spans="2:2">
      <c r="B914" s="76"/>
    </row>
    <row r="915" s="72" customFormat="true" customHeight="true" spans="2:2">
      <c r="B915" s="76"/>
    </row>
    <row r="916" s="72" customFormat="true" customHeight="true" spans="2:2">
      <c r="B916" s="76"/>
    </row>
    <row r="917" s="72" customFormat="true" customHeight="true" spans="2:2">
      <c r="B917" s="76"/>
    </row>
    <row r="918" s="72" customFormat="true" customHeight="true" spans="2:2">
      <c r="B918" s="76"/>
    </row>
    <row r="919" s="72" customFormat="true" customHeight="true" spans="2:2">
      <c r="B919" s="76"/>
    </row>
    <row r="920" s="72" customFormat="true" customHeight="true" spans="2:2">
      <c r="B920" s="76"/>
    </row>
    <row r="921" s="72" customFormat="true" customHeight="true" spans="2:2">
      <c r="B921" s="76"/>
    </row>
    <row r="922" s="72" customFormat="true" customHeight="true" spans="2:2">
      <c r="B922" s="76"/>
    </row>
    <row r="923" s="72" customFormat="true" customHeight="true" spans="2:2">
      <c r="B923" s="76"/>
    </row>
    <row r="924" s="72" customFormat="true" customHeight="true" spans="2:2">
      <c r="B924" s="76"/>
    </row>
    <row r="925" s="72" customFormat="true" customHeight="true" spans="2:2">
      <c r="B925" s="76"/>
    </row>
    <row r="926" s="72" customFormat="true" customHeight="true" spans="2:2">
      <c r="B926" s="76"/>
    </row>
    <row r="927" s="72" customFormat="true" customHeight="true" spans="2:2">
      <c r="B927" s="76"/>
    </row>
    <row r="928" s="72" customFormat="true" customHeight="true" spans="2:2">
      <c r="B928" s="76"/>
    </row>
    <row r="929" s="72" customFormat="true" customHeight="true" spans="2:2">
      <c r="B929" s="76"/>
    </row>
    <row r="930" s="72" customFormat="true" customHeight="true" spans="2:2">
      <c r="B930" s="76"/>
    </row>
    <row r="931" s="72" customFormat="true" customHeight="true" spans="2:2">
      <c r="B931" s="76"/>
    </row>
    <row r="932" s="72" customFormat="true" customHeight="true" spans="2:2">
      <c r="B932" s="76"/>
    </row>
    <row r="933" s="72" customFormat="true" customHeight="true" spans="2:2">
      <c r="B933" s="76"/>
    </row>
    <row r="934" s="72" customFormat="true" customHeight="true" spans="2:2">
      <c r="B934" s="76"/>
    </row>
    <row r="935" s="72" customFormat="true" customHeight="true" spans="2:2">
      <c r="B935" s="76"/>
    </row>
    <row r="936" s="72" customFormat="true" customHeight="true" spans="2:2">
      <c r="B936" s="76"/>
    </row>
    <row r="937" s="72" customFormat="true" customHeight="true" spans="2:2">
      <c r="B937" s="76"/>
    </row>
    <row r="938" s="72" customFormat="true" customHeight="true" spans="2:2">
      <c r="B938" s="76"/>
    </row>
    <row r="939" s="72" customFormat="true" customHeight="true" spans="2:2">
      <c r="B939" s="76"/>
    </row>
    <row r="940" s="72" customFormat="true" customHeight="true" spans="2:2">
      <c r="B940" s="76"/>
    </row>
    <row r="941" s="72" customFormat="true" customHeight="true" spans="2:2">
      <c r="B941" s="76"/>
    </row>
    <row r="942" s="72" customFormat="true" customHeight="true" spans="2:2">
      <c r="B942" s="76"/>
    </row>
    <row r="943" s="72" customFormat="true" customHeight="true" spans="2:2">
      <c r="B943" s="76"/>
    </row>
    <row r="944" s="72" customFormat="true" customHeight="true" spans="2:2">
      <c r="B944" s="76"/>
    </row>
    <row r="945" s="72" customFormat="true" customHeight="true" spans="2:2">
      <c r="B945" s="76"/>
    </row>
    <row r="946" s="72" customFormat="true" customHeight="true" spans="2:2">
      <c r="B946" s="76"/>
    </row>
    <row r="947" s="72" customFormat="true" customHeight="true" spans="2:2">
      <c r="B947" s="76"/>
    </row>
    <row r="948" s="72" customFormat="true" customHeight="true" spans="2:2">
      <c r="B948" s="76"/>
    </row>
    <row r="949" s="72" customFormat="true" customHeight="true" spans="2:2">
      <c r="B949" s="76"/>
    </row>
    <row r="950" s="72" customFormat="true" customHeight="true" spans="2:2">
      <c r="B950" s="76"/>
    </row>
    <row r="951" s="72" customFormat="true" customHeight="true" spans="2:2">
      <c r="B951" s="76"/>
    </row>
    <row r="952" s="72" customFormat="true" customHeight="true" spans="2:2">
      <c r="B952" s="76"/>
    </row>
    <row r="953" s="72" customFormat="true" customHeight="true" spans="2:2">
      <c r="B953" s="76"/>
    </row>
    <row r="954" s="72" customFormat="true" customHeight="true" spans="2:2">
      <c r="B954" s="76"/>
    </row>
    <row r="955" s="72" customFormat="true" customHeight="true" spans="2:2">
      <c r="B955" s="76"/>
    </row>
    <row r="956" s="72" customFormat="true" customHeight="true" spans="2:2">
      <c r="B956" s="76"/>
    </row>
    <row r="957" s="72" customFormat="true" customHeight="true" spans="2:2">
      <c r="B957" s="76"/>
    </row>
    <row r="958" s="72" customFormat="true" customHeight="true" spans="2:2">
      <c r="B958" s="76"/>
    </row>
    <row r="959" s="72" customFormat="true" customHeight="true" spans="2:2">
      <c r="B959" s="76"/>
    </row>
    <row r="960" s="72" customFormat="true" customHeight="true" spans="2:2">
      <c r="B960" s="76"/>
    </row>
    <row r="961" s="72" customFormat="true" customHeight="true" spans="2:2">
      <c r="B961" s="76"/>
    </row>
    <row r="962" s="72" customFormat="true" customHeight="true" spans="2:2">
      <c r="B962" s="76"/>
    </row>
    <row r="963" s="72" customFormat="true" customHeight="true" spans="2:2">
      <c r="B963" s="76"/>
    </row>
    <row r="964" s="72" customFormat="true" customHeight="true" spans="2:2">
      <c r="B964" s="76"/>
    </row>
    <row r="965" s="72" customFormat="true" customHeight="true" spans="2:2">
      <c r="B965" s="76"/>
    </row>
    <row r="966" s="72" customFormat="true" customHeight="true" spans="2:2">
      <c r="B966" s="76"/>
    </row>
    <row r="967" s="72" customFormat="true" customHeight="true" spans="2:2">
      <c r="B967" s="76"/>
    </row>
    <row r="968" s="72" customFormat="true" customHeight="true" spans="2:2">
      <c r="B968" s="76"/>
    </row>
    <row r="969" s="72" customFormat="true" customHeight="true" spans="2:2">
      <c r="B969" s="76"/>
    </row>
    <row r="970" s="72" customFormat="true" customHeight="true" spans="2:2">
      <c r="B970" s="76"/>
    </row>
    <row r="971" s="72" customFormat="true" customHeight="true" spans="2:2">
      <c r="B971" s="76"/>
    </row>
    <row r="972" s="72" customFormat="true" customHeight="true" spans="2:2">
      <c r="B972" s="76"/>
    </row>
    <row r="973" s="72" customFormat="true" customHeight="true" spans="2:2">
      <c r="B973" s="76"/>
    </row>
    <row r="974" s="72" customFormat="true" customHeight="true" spans="2:2">
      <c r="B974" s="76"/>
    </row>
    <row r="975" s="72" customFormat="true" customHeight="true" spans="2:2">
      <c r="B975" s="76"/>
    </row>
    <row r="976" s="72" customFormat="true" customHeight="true" spans="2:2">
      <c r="B976" s="76"/>
    </row>
    <row r="977" s="72" customFormat="true" customHeight="true" spans="2:2">
      <c r="B977" s="76"/>
    </row>
    <row r="978" s="72" customFormat="true" customHeight="true" spans="2:2">
      <c r="B978" s="76"/>
    </row>
    <row r="979" s="72" customFormat="true" customHeight="true" spans="2:2">
      <c r="B979" s="76"/>
    </row>
    <row r="980" s="72" customFormat="true" customHeight="true" spans="2:2">
      <c r="B980" s="76"/>
    </row>
    <row r="981" s="72" customFormat="true" customHeight="true" spans="2:2">
      <c r="B981" s="76"/>
    </row>
    <row r="982" s="72" customFormat="true" customHeight="true" spans="2:2">
      <c r="B982" s="76"/>
    </row>
    <row r="983" s="72" customFormat="true" customHeight="true" spans="2:2">
      <c r="B983" s="76"/>
    </row>
    <row r="984" s="72" customFormat="true" customHeight="true" spans="2:2">
      <c r="B984" s="76"/>
    </row>
    <row r="985" s="72" customFormat="true" customHeight="true" spans="2:2">
      <c r="B985" s="76"/>
    </row>
    <row r="986" s="72" customFormat="true" customHeight="true" spans="2:2">
      <c r="B986" s="76"/>
    </row>
    <row r="987" s="72" customFormat="true" customHeight="true" spans="2:2">
      <c r="B987" s="76"/>
    </row>
    <row r="988" s="72" customFormat="true" customHeight="true" spans="2:2">
      <c r="B988" s="76"/>
    </row>
    <row r="989" s="72" customFormat="true" customHeight="true" spans="2:2">
      <c r="B989" s="76"/>
    </row>
    <row r="990" s="72" customFormat="true" customHeight="true" spans="2:2">
      <c r="B990" s="76"/>
    </row>
    <row r="991" s="72" customFormat="true" customHeight="true" spans="2:2">
      <c r="B991" s="76"/>
    </row>
    <row r="992" s="72" customFormat="true" customHeight="true" spans="2:2">
      <c r="B992" s="76"/>
    </row>
    <row r="993" s="72" customFormat="true" customHeight="true" spans="2:2">
      <c r="B993" s="76"/>
    </row>
    <row r="994" s="72" customFormat="true" customHeight="true" spans="2:2">
      <c r="B994" s="76"/>
    </row>
    <row r="995" s="72" customFormat="true" customHeight="true" spans="2:2">
      <c r="B995" s="76"/>
    </row>
    <row r="996" s="72" customFormat="true" customHeight="true" spans="2:2">
      <c r="B996" s="76"/>
    </row>
    <row r="997" s="72" customFormat="true" customHeight="true" spans="2:2">
      <c r="B997" s="76"/>
    </row>
    <row r="998" s="72" customFormat="true" customHeight="true" spans="2:2">
      <c r="B998" s="76"/>
    </row>
    <row r="999" s="72" customFormat="true" customHeight="true" spans="2:2">
      <c r="B999" s="76"/>
    </row>
    <row r="1000" s="72" customFormat="true" customHeight="true" spans="2:2">
      <c r="B1000" s="76"/>
    </row>
    <row r="1001" s="72" customFormat="true" customHeight="true" spans="2:2">
      <c r="B1001" s="76"/>
    </row>
    <row r="1002" s="72" customFormat="true" customHeight="true" spans="2:2">
      <c r="B1002" s="76"/>
    </row>
    <row r="1003" s="72" customFormat="true" customHeight="true" spans="2:2">
      <c r="B1003" s="76"/>
    </row>
    <row r="1004" s="72" customFormat="true" customHeight="true" spans="2:2">
      <c r="B1004" s="76"/>
    </row>
    <row r="1005" s="72" customFormat="true" customHeight="true" spans="2:2">
      <c r="B1005" s="76"/>
    </row>
    <row r="1006" s="72" customFormat="true" customHeight="true" spans="2:2">
      <c r="B1006" s="76"/>
    </row>
    <row r="1007" s="72" customFormat="true" customHeight="true" spans="2:2">
      <c r="B1007" s="76"/>
    </row>
    <row r="1008" s="72" customFormat="true" customHeight="true" spans="2:2">
      <c r="B1008" s="76"/>
    </row>
    <row r="1009" s="72" customFormat="true" customHeight="true" spans="2:2">
      <c r="B1009" s="76"/>
    </row>
    <row r="1010" s="72" customFormat="true" customHeight="true" spans="2:2">
      <c r="B1010" s="76"/>
    </row>
    <row r="1011" s="72" customFormat="true" customHeight="true" spans="2:2">
      <c r="B1011" s="76"/>
    </row>
    <row r="1012" s="72" customFormat="true" customHeight="true" spans="2:2">
      <c r="B1012" s="76"/>
    </row>
    <row r="1013" s="72" customFormat="true" customHeight="true" spans="2:2">
      <c r="B1013" s="76"/>
    </row>
    <row r="1014" s="72" customFormat="true" customHeight="true" spans="2:2">
      <c r="B1014" s="76"/>
    </row>
    <row r="1015" s="72" customFormat="true" customHeight="true" spans="2:2">
      <c r="B1015" s="76"/>
    </row>
    <row r="1016" s="72" customFormat="true" customHeight="true" spans="2:2">
      <c r="B1016" s="76"/>
    </row>
    <row r="1017" s="72" customFormat="true" customHeight="true" spans="2:2">
      <c r="B1017" s="76"/>
    </row>
    <row r="1018" s="72" customFormat="true" customHeight="true" spans="2:2">
      <c r="B1018" s="76"/>
    </row>
    <row r="1019" s="72" customFormat="true" customHeight="true" spans="2:2">
      <c r="B1019" s="76"/>
    </row>
    <row r="1020" s="72" customFormat="true" customHeight="true" spans="2:2">
      <c r="B1020" s="76"/>
    </row>
    <row r="1021" s="72" customFormat="true" customHeight="true" spans="2:2">
      <c r="B1021" s="76"/>
    </row>
    <row r="1022" s="72" customFormat="true" customHeight="true" spans="2:2">
      <c r="B1022" s="76"/>
    </row>
    <row r="1023" s="72" customFormat="true" customHeight="true" spans="2:2">
      <c r="B1023" s="76"/>
    </row>
    <row r="1024" s="72" customFormat="true" customHeight="true" spans="2:2">
      <c r="B1024" s="76"/>
    </row>
    <row r="1025" s="72" customFormat="true" customHeight="true" spans="2:2">
      <c r="B1025" s="76"/>
    </row>
    <row r="1026" s="72" customFormat="true" customHeight="true" spans="2:2">
      <c r="B1026" s="76"/>
    </row>
    <row r="1027" s="72" customFormat="true" customHeight="true" spans="2:2">
      <c r="B1027" s="76"/>
    </row>
    <row r="1028" s="72" customFormat="true" customHeight="true" spans="2:2">
      <c r="B1028" s="76"/>
    </row>
    <row r="1029" s="72" customFormat="true" customHeight="true" spans="2:2">
      <c r="B1029" s="76"/>
    </row>
    <row r="1030" s="72" customFormat="true" customHeight="true" spans="2:2">
      <c r="B1030" s="76"/>
    </row>
    <row r="1031" s="72" customFormat="true" customHeight="true" spans="2:2">
      <c r="B1031" s="76"/>
    </row>
    <row r="1032" s="72" customFormat="true" customHeight="true" spans="2:2">
      <c r="B1032" s="76"/>
    </row>
    <row r="1033" s="72" customFormat="true" customHeight="true" spans="2:2">
      <c r="B1033" s="76"/>
    </row>
    <row r="1034" s="72" customFormat="true" customHeight="true" spans="2:2">
      <c r="B1034" s="76"/>
    </row>
    <row r="1035" s="72" customFormat="true" customHeight="true" spans="2:2">
      <c r="B1035" s="76"/>
    </row>
    <row r="1036" s="72" customFormat="true" customHeight="true" spans="2:2">
      <c r="B1036" s="76"/>
    </row>
    <row r="1037" s="72" customFormat="true" customHeight="true" spans="2:2">
      <c r="B1037" s="76"/>
    </row>
    <row r="1038" s="72" customFormat="true" customHeight="true" spans="2:2">
      <c r="B1038" s="76"/>
    </row>
    <row r="1039" s="72" customFormat="true" customHeight="true" spans="2:2">
      <c r="B1039" s="76"/>
    </row>
    <row r="1040" s="72" customFormat="true" customHeight="true" spans="2:2">
      <c r="B1040" s="76"/>
    </row>
    <row r="1041" s="72" customFormat="true" customHeight="true" spans="2:2">
      <c r="B1041" s="76"/>
    </row>
    <row r="1042" s="72" customFormat="true" customHeight="true" spans="2:2">
      <c r="B1042" s="76"/>
    </row>
    <row r="1043" s="72" customFormat="true" customHeight="true" spans="2:2">
      <c r="B1043" s="76"/>
    </row>
    <row r="1044" s="72" customFormat="true" customHeight="true" spans="2:2">
      <c r="B1044" s="76"/>
    </row>
    <row r="1045" s="72" customFormat="true" customHeight="true" spans="2:2">
      <c r="B1045" s="76"/>
    </row>
    <row r="1046" s="72" customFormat="true" customHeight="true" spans="2:2">
      <c r="B1046" s="76"/>
    </row>
    <row r="1047" s="72" customFormat="true" customHeight="true" spans="2:2">
      <c r="B1047" s="76"/>
    </row>
    <row r="1048" s="72" customFormat="true" customHeight="true" spans="2:2">
      <c r="B1048" s="76"/>
    </row>
    <row r="1049" s="72" customFormat="true" customHeight="true" spans="2:2">
      <c r="B1049" s="76"/>
    </row>
    <row r="1050" s="72" customFormat="true" customHeight="true" spans="2:2">
      <c r="B1050" s="76"/>
    </row>
    <row r="1051" s="72" customFormat="true" customHeight="true" spans="2:2">
      <c r="B1051" s="76"/>
    </row>
    <row r="1052" s="72" customFormat="true" customHeight="true" spans="2:2">
      <c r="B1052" s="76"/>
    </row>
    <row r="1053" s="72" customFormat="true" customHeight="true" spans="2:2">
      <c r="B1053" s="76"/>
    </row>
    <row r="1054" s="72" customFormat="true" customHeight="true" spans="2:2">
      <c r="B1054" s="76"/>
    </row>
    <row r="1055" s="72" customFormat="true" customHeight="true" spans="2:2">
      <c r="B1055" s="76"/>
    </row>
    <row r="1056" s="72" customFormat="true" customHeight="true" spans="2:2">
      <c r="B1056" s="76"/>
    </row>
    <row r="1057" s="72" customFormat="true" customHeight="true" spans="2:2">
      <c r="B1057" s="76"/>
    </row>
    <row r="1058" s="72" customFormat="true" customHeight="true" spans="2:2">
      <c r="B1058" s="76"/>
    </row>
    <row r="1059" s="72" customFormat="true" customHeight="true" spans="2:2">
      <c r="B1059" s="76"/>
    </row>
    <row r="1060" s="72" customFormat="true" customHeight="true" spans="2:2">
      <c r="B1060" s="76"/>
    </row>
    <row r="1061" s="72" customFormat="true" customHeight="true" spans="2:2">
      <c r="B1061" s="76"/>
    </row>
    <row r="1062" s="72" customFormat="true" customHeight="true" spans="2:2">
      <c r="B1062" s="76"/>
    </row>
    <row r="1063" s="72" customFormat="true" customHeight="true" spans="2:2">
      <c r="B1063" s="76"/>
    </row>
    <row r="1064" s="72" customFormat="true" customHeight="true" spans="2:2">
      <c r="B1064" s="76"/>
    </row>
    <row r="1065" s="72" customFormat="true" customHeight="true" spans="2:2">
      <c r="B1065" s="76"/>
    </row>
    <row r="1066" s="72" customFormat="true" customHeight="true" spans="2:2">
      <c r="B1066" s="76"/>
    </row>
    <row r="1067" s="72" customFormat="true" customHeight="true" spans="2:2">
      <c r="B1067" s="76"/>
    </row>
    <row r="1068" s="72" customFormat="true" customHeight="true" spans="2:2">
      <c r="B1068" s="76"/>
    </row>
    <row r="1069" s="72" customFormat="true" customHeight="true" spans="2:2">
      <c r="B1069" s="76"/>
    </row>
    <row r="1070" s="72" customFormat="true" customHeight="true" spans="2:2">
      <c r="B1070" s="76"/>
    </row>
    <row r="1071" s="72" customFormat="true" customHeight="true" spans="2:2">
      <c r="B1071" s="76"/>
    </row>
    <row r="1072" s="72" customFormat="true" customHeight="true" spans="2:2">
      <c r="B1072" s="76"/>
    </row>
    <row r="1073" s="72" customFormat="true" customHeight="true" spans="2:2">
      <c r="B1073" s="76"/>
    </row>
    <row r="1074" s="72" customFormat="true" customHeight="true" spans="2:2">
      <c r="B1074" s="76"/>
    </row>
    <row r="1075" s="72" customFormat="true" customHeight="true" spans="2:2">
      <c r="B1075" s="76"/>
    </row>
    <row r="1076" s="72" customFormat="true" customHeight="true" spans="2:2">
      <c r="B1076" s="76"/>
    </row>
    <row r="1077" s="72" customFormat="true" customHeight="true" spans="2:2">
      <c r="B1077" s="76"/>
    </row>
    <row r="1078" s="72" customFormat="true" customHeight="true" spans="2:2">
      <c r="B1078" s="76"/>
    </row>
    <row r="1079" s="72" customFormat="true" customHeight="true" spans="2:2">
      <c r="B1079" s="76"/>
    </row>
    <row r="1080" s="72" customFormat="true" customHeight="true" spans="2:2">
      <c r="B1080" s="76"/>
    </row>
    <row r="1081" s="72" customFormat="true" customHeight="true" spans="2:2">
      <c r="B1081" s="76"/>
    </row>
    <row r="1082" s="72" customFormat="true" customHeight="true" spans="2:2">
      <c r="B1082" s="76"/>
    </row>
    <row r="1083" s="72" customFormat="true" customHeight="true" spans="2:2">
      <c r="B1083" s="76"/>
    </row>
    <row r="1084" s="72" customFormat="true" customHeight="true" spans="2:2">
      <c r="B1084" s="76"/>
    </row>
    <row r="1085" s="72" customFormat="true" customHeight="true" spans="2:2">
      <c r="B1085" s="76"/>
    </row>
    <row r="1086" s="72" customFormat="true" customHeight="true" spans="2:2">
      <c r="B1086" s="76"/>
    </row>
    <row r="1087" s="72" customFormat="true" customHeight="true" spans="2:2">
      <c r="B1087" s="76"/>
    </row>
    <row r="1088" s="72" customFormat="true" customHeight="true" spans="2:2">
      <c r="B1088" s="76"/>
    </row>
    <row r="1089" s="72" customFormat="true" customHeight="true" spans="2:2">
      <c r="B1089" s="76"/>
    </row>
    <row r="1090" s="72" customFormat="true" customHeight="true" spans="2:2">
      <c r="B1090" s="76"/>
    </row>
    <row r="1091" s="72" customFormat="true" customHeight="true" spans="2:2">
      <c r="B1091" s="76"/>
    </row>
    <row r="1092" s="72" customFormat="true" customHeight="true" spans="2:2">
      <c r="B1092" s="76"/>
    </row>
    <row r="1093" s="72" customFormat="true" customHeight="true" spans="2:2">
      <c r="B1093" s="76"/>
    </row>
    <row r="1094" s="72" customFormat="true" customHeight="true" spans="2:2">
      <c r="B1094" s="76"/>
    </row>
    <row r="1095" s="72" customFormat="true" customHeight="true" spans="2:2">
      <c r="B1095" s="76"/>
    </row>
    <row r="1096" s="72" customFormat="true" customHeight="true" spans="2:2">
      <c r="B1096" s="76"/>
    </row>
    <row r="1097" s="72" customFormat="true" customHeight="true" spans="2:2">
      <c r="B1097" s="76"/>
    </row>
    <row r="1098" s="72" customFormat="true" customHeight="true" spans="2:2">
      <c r="B1098" s="76"/>
    </row>
    <row r="1099" s="72" customFormat="true" customHeight="true" spans="2:2">
      <c r="B1099" s="76"/>
    </row>
    <row r="1100" s="72" customFormat="true" customHeight="true" spans="2:2">
      <c r="B1100" s="76"/>
    </row>
    <row r="1101" s="72" customFormat="true" customHeight="true" spans="2:2">
      <c r="B1101" s="76"/>
    </row>
    <row r="1102" s="72" customFormat="true" customHeight="true" spans="2:2">
      <c r="B1102" s="76"/>
    </row>
    <row r="1103" s="72" customFormat="true" customHeight="true" spans="2:2">
      <c r="B1103" s="76"/>
    </row>
    <row r="1104" s="72" customFormat="true" customHeight="true" spans="2:2">
      <c r="B1104" s="76"/>
    </row>
    <row r="1105" s="72" customFormat="true" customHeight="true" spans="2:2">
      <c r="B1105" s="76"/>
    </row>
    <row r="1106" s="72" customFormat="true" customHeight="true" spans="2:2">
      <c r="B1106" s="76"/>
    </row>
    <row r="1107" s="72" customFormat="true" customHeight="true" spans="2:2">
      <c r="B1107" s="76"/>
    </row>
    <row r="1108" s="72" customFormat="true" customHeight="true" spans="2:2">
      <c r="B1108" s="76"/>
    </row>
    <row r="1109" s="72" customFormat="true" customHeight="true" spans="2:2">
      <c r="B1109" s="76"/>
    </row>
    <row r="1110" s="72" customFormat="true" customHeight="true" spans="2:2">
      <c r="B1110" s="76"/>
    </row>
    <row r="1111" s="72" customFormat="true" customHeight="true" spans="2:2">
      <c r="B1111" s="76"/>
    </row>
    <row r="1112" s="72" customFormat="true" customHeight="true" spans="2:2">
      <c r="B1112" s="76"/>
    </row>
    <row r="1113" s="72" customFormat="true" customHeight="true" spans="2:2">
      <c r="B1113" s="76"/>
    </row>
    <row r="1114" s="72" customFormat="true" customHeight="true" spans="2:2">
      <c r="B1114" s="76"/>
    </row>
    <row r="1115" s="72" customFormat="true" customHeight="true" spans="2:2">
      <c r="B1115" s="76"/>
    </row>
    <row r="1116" s="72" customFormat="true" customHeight="true" spans="2:2">
      <c r="B1116" s="76"/>
    </row>
    <row r="1117" s="72" customFormat="true" customHeight="true" spans="2:2">
      <c r="B1117" s="76"/>
    </row>
    <row r="1118" s="72" customFormat="true" customHeight="true" spans="2:2">
      <c r="B1118" s="76"/>
    </row>
    <row r="1119" s="72" customFormat="true" customHeight="true" spans="2:2">
      <c r="B1119" s="76"/>
    </row>
    <row r="1120" s="72" customFormat="true" customHeight="true" spans="2:2">
      <c r="B1120" s="76"/>
    </row>
    <row r="1121" s="72" customFormat="true" customHeight="true" spans="2:2">
      <c r="B1121" s="76"/>
    </row>
    <row r="1122" s="72" customFormat="true" customHeight="true" spans="2:2">
      <c r="B1122" s="76"/>
    </row>
    <row r="1123" s="72" customFormat="true" customHeight="true" spans="2:2">
      <c r="B1123" s="76"/>
    </row>
    <row r="1124" s="72" customFormat="true" customHeight="true" spans="2:2">
      <c r="B1124" s="76"/>
    </row>
    <row r="1125" s="72" customFormat="true" customHeight="true" spans="2:2">
      <c r="B1125" s="76"/>
    </row>
    <row r="1126" s="72" customFormat="true" customHeight="true" spans="2:2">
      <c r="B1126" s="76"/>
    </row>
    <row r="1127" s="72" customFormat="true" customHeight="true" spans="2:2">
      <c r="B1127" s="76"/>
    </row>
    <row r="1128" s="72" customFormat="true" customHeight="true" spans="2:2">
      <c r="B1128" s="76"/>
    </row>
    <row r="1129" s="72" customFormat="true" customHeight="true" spans="2:2">
      <c r="B1129" s="76"/>
    </row>
    <row r="1130" s="72" customFormat="true" customHeight="true" spans="2:2">
      <c r="B1130" s="76"/>
    </row>
    <row r="1131" s="72" customFormat="true" customHeight="true" spans="2:2">
      <c r="B1131" s="76"/>
    </row>
    <row r="1132" s="72" customFormat="true" customHeight="true" spans="2:2">
      <c r="B1132" s="76"/>
    </row>
    <row r="1133" s="72" customFormat="true" customHeight="true" spans="2:2">
      <c r="B1133" s="76"/>
    </row>
    <row r="1134" s="72" customFormat="true" customHeight="true" spans="2:2">
      <c r="B1134" s="76"/>
    </row>
    <row r="1135" s="72" customFormat="true" customHeight="true" spans="2:2">
      <c r="B1135" s="76"/>
    </row>
    <row r="1136" s="72" customFormat="true" customHeight="true" spans="2:2">
      <c r="B1136" s="76"/>
    </row>
    <row r="1137" s="72" customFormat="true" customHeight="true" spans="2:2">
      <c r="B1137" s="76"/>
    </row>
    <row r="1138" s="72" customFormat="true" customHeight="true" spans="2:2">
      <c r="B1138" s="76"/>
    </row>
    <row r="1139" s="72" customFormat="true" customHeight="true" spans="2:2">
      <c r="B1139" s="76"/>
    </row>
    <row r="1140" s="72" customFormat="true" customHeight="true" spans="2:2">
      <c r="B1140" s="76"/>
    </row>
    <row r="1141" s="72" customFormat="true" customHeight="true" spans="2:2">
      <c r="B1141" s="76"/>
    </row>
    <row r="1142" s="72" customFormat="true" customHeight="true" spans="2:2">
      <c r="B1142" s="76"/>
    </row>
    <row r="1143" s="72" customFormat="true" customHeight="true" spans="2:2">
      <c r="B1143" s="76"/>
    </row>
    <row r="1144" s="72" customFormat="true" customHeight="true" spans="2:2">
      <c r="B1144" s="76"/>
    </row>
    <row r="1145" s="72" customFormat="true" customHeight="true" spans="2:2">
      <c r="B1145" s="76"/>
    </row>
    <row r="1146" s="72" customFormat="true" customHeight="true" spans="2:2">
      <c r="B1146" s="76"/>
    </row>
    <row r="1147" s="72" customFormat="true" customHeight="true" spans="2:2">
      <c r="B1147" s="76"/>
    </row>
    <row r="1148" s="72" customFormat="true" customHeight="true" spans="2:2">
      <c r="B1148" s="76"/>
    </row>
    <row r="1149" s="72" customFormat="true" customHeight="true" spans="2:2">
      <c r="B1149" s="76"/>
    </row>
    <row r="1150" s="72" customFormat="true" customHeight="true" spans="2:2">
      <c r="B1150" s="76"/>
    </row>
    <row r="1151" s="72" customFormat="true" customHeight="true" spans="2:2">
      <c r="B1151" s="76"/>
    </row>
    <row r="1152" s="72" customFormat="true" customHeight="true" spans="2:2">
      <c r="B1152" s="76"/>
    </row>
    <row r="1153" s="72" customFormat="true" customHeight="true" spans="2:2">
      <c r="B1153" s="76"/>
    </row>
    <row r="1154" s="72" customFormat="true" customHeight="true" spans="2:2">
      <c r="B1154" s="76"/>
    </row>
    <row r="1155" s="72" customFormat="true" customHeight="true" spans="2:2">
      <c r="B1155" s="76"/>
    </row>
    <row r="1156" s="72" customFormat="true" customHeight="true" spans="2:2">
      <c r="B1156" s="76"/>
    </row>
    <row r="1157" s="72" customFormat="true" customHeight="true" spans="2:2">
      <c r="B1157" s="76"/>
    </row>
    <row r="1158" s="72" customFormat="true" customHeight="true" spans="2:2">
      <c r="B1158" s="76"/>
    </row>
    <row r="1159" s="72" customFormat="true" customHeight="true" spans="2:2">
      <c r="B1159" s="76"/>
    </row>
    <row r="1160" s="72" customFormat="true" customHeight="true" spans="2:2">
      <c r="B1160" s="76"/>
    </row>
    <row r="1161" s="72" customFormat="true" customHeight="true" spans="2:2">
      <c r="B1161" s="76"/>
    </row>
    <row r="1162" s="72" customFormat="true" customHeight="true" spans="2:2">
      <c r="B1162" s="76"/>
    </row>
    <row r="1163" s="72" customFormat="true" customHeight="true" spans="2:2">
      <c r="B1163" s="76"/>
    </row>
    <row r="1164" s="72" customFormat="true" customHeight="true" spans="2:2">
      <c r="B1164" s="76"/>
    </row>
    <row r="1165" s="72" customFormat="true" customHeight="true" spans="2:2">
      <c r="B1165" s="76"/>
    </row>
    <row r="1166" s="72" customFormat="true" customHeight="true" spans="2:2">
      <c r="B1166" s="76"/>
    </row>
    <row r="1167" s="72" customFormat="true" customHeight="true" spans="2:2">
      <c r="B1167" s="76"/>
    </row>
    <row r="1168" s="72" customFormat="true" customHeight="true" spans="2:2">
      <c r="B1168" s="76"/>
    </row>
    <row r="1169" s="72" customFormat="true" customHeight="true" spans="2:2">
      <c r="B1169" s="76"/>
    </row>
    <row r="1170" s="72" customFormat="true" customHeight="true" spans="2:2">
      <c r="B1170" s="76"/>
    </row>
    <row r="1171" s="72" customFormat="true" customHeight="true" spans="2:2">
      <c r="B1171" s="76"/>
    </row>
    <row r="1172" s="72" customFormat="true" customHeight="true" spans="2:2">
      <c r="B1172" s="76"/>
    </row>
    <row r="1173" s="72" customFormat="true" customHeight="true" spans="2:2">
      <c r="B1173" s="76"/>
    </row>
    <row r="1174" s="72" customFormat="true" customHeight="true" spans="2:2">
      <c r="B1174" s="76"/>
    </row>
    <row r="1175" s="72" customFormat="true" customHeight="true" spans="2:2">
      <c r="B1175" s="76"/>
    </row>
    <row r="1176" s="72" customFormat="true" customHeight="true" spans="2:2">
      <c r="B1176" s="76"/>
    </row>
    <row r="1177" s="72" customFormat="true" customHeight="true" spans="2:2">
      <c r="B1177" s="76"/>
    </row>
    <row r="1178" s="72" customFormat="true" customHeight="true" spans="2:2">
      <c r="B1178" s="76"/>
    </row>
    <row r="1179" s="72" customFormat="true" customHeight="true" spans="2:2">
      <c r="B1179" s="76"/>
    </row>
    <row r="1180" s="72" customFormat="true" customHeight="true" spans="2:2">
      <c r="B1180" s="76"/>
    </row>
    <row r="1181" s="72" customFormat="true" customHeight="true" spans="2:2">
      <c r="B1181" s="76"/>
    </row>
    <row r="1182" s="72" customFormat="true" customHeight="true" spans="2:2">
      <c r="B1182" s="76"/>
    </row>
    <row r="1183" s="72" customFormat="true" customHeight="true" spans="2:2">
      <c r="B1183" s="76"/>
    </row>
    <row r="1184" s="72" customFormat="true" customHeight="true" spans="2:2">
      <c r="B1184" s="76"/>
    </row>
    <row r="1185" s="72" customFormat="true" customHeight="true" spans="2:2">
      <c r="B1185" s="76"/>
    </row>
    <row r="1186" s="72" customFormat="true" customHeight="true" spans="2:2">
      <c r="B1186" s="76"/>
    </row>
    <row r="1187" s="72" customFormat="true" customHeight="true" spans="2:2">
      <c r="B1187" s="76"/>
    </row>
    <row r="1188" s="72" customFormat="true" customHeight="true" spans="2:2">
      <c r="B1188" s="76"/>
    </row>
    <row r="1189" s="72" customFormat="true" customHeight="true" spans="2:2">
      <c r="B1189" s="76"/>
    </row>
    <row r="1190" s="72" customFormat="true" customHeight="true" spans="2:2">
      <c r="B1190" s="76"/>
    </row>
    <row r="1191" s="72" customFormat="true" customHeight="true" spans="2:2">
      <c r="B1191" s="76"/>
    </row>
    <row r="1192" s="72" customFormat="true" customHeight="true" spans="2:2">
      <c r="B1192" s="76"/>
    </row>
    <row r="1193" s="72" customFormat="true" customHeight="true" spans="2:2">
      <c r="B1193" s="76"/>
    </row>
    <row r="1194" s="72" customFormat="true" customHeight="true" spans="2:2">
      <c r="B1194" s="76"/>
    </row>
    <row r="1195" s="72" customFormat="true" customHeight="true" spans="2:2">
      <c r="B1195" s="76"/>
    </row>
    <row r="1196" s="72" customFormat="true" customHeight="true" spans="2:2">
      <c r="B1196" s="76"/>
    </row>
    <row r="1197" s="72" customFormat="true" customHeight="true" spans="2:2">
      <c r="B1197" s="76"/>
    </row>
    <row r="1198" s="72" customFormat="true" customHeight="true" spans="2:2">
      <c r="B1198" s="76"/>
    </row>
    <row r="1199" s="72" customFormat="true" customHeight="true" spans="2:2">
      <c r="B1199" s="76"/>
    </row>
    <row r="1200" s="72" customFormat="true" customHeight="true" spans="2:2">
      <c r="B1200" s="76"/>
    </row>
    <row r="1201" s="72" customFormat="true" customHeight="true" spans="2:2">
      <c r="B1201" s="76"/>
    </row>
    <row r="1202" s="72" customFormat="true" customHeight="true" spans="2:2">
      <c r="B1202" s="76"/>
    </row>
    <row r="1203" s="72" customFormat="true" customHeight="true" spans="2:2">
      <c r="B1203" s="76"/>
    </row>
    <row r="1204" s="72" customFormat="true" customHeight="true" spans="2:2">
      <c r="B1204" s="76"/>
    </row>
    <row r="1205" s="72" customFormat="true" customHeight="true" spans="2:2">
      <c r="B1205" s="76"/>
    </row>
    <row r="1206" s="72" customFormat="true" customHeight="true" spans="2:2">
      <c r="B1206" s="76"/>
    </row>
    <row r="1207" s="72" customFormat="true" customHeight="true" spans="2:2">
      <c r="B1207" s="76"/>
    </row>
    <row r="1208" s="72" customFormat="true" customHeight="true" spans="2:2">
      <c r="B1208" s="76"/>
    </row>
    <row r="1209" s="72" customFormat="true" customHeight="true" spans="2:2">
      <c r="B1209" s="76"/>
    </row>
    <row r="1210" s="72" customFormat="true" customHeight="true" spans="2:2">
      <c r="B1210" s="76"/>
    </row>
    <row r="1211" s="72" customFormat="true" customHeight="true" spans="2:2">
      <c r="B1211" s="76"/>
    </row>
    <row r="1212" s="72" customFormat="true" customHeight="true" spans="2:2">
      <c r="B1212" s="76"/>
    </row>
    <row r="1213" s="72" customFormat="true" customHeight="true" spans="2:2">
      <c r="B1213" s="76"/>
    </row>
    <row r="1214" s="72" customFormat="true" customHeight="true" spans="2:2">
      <c r="B1214" s="76"/>
    </row>
    <row r="1215" s="72" customFormat="true" customHeight="true" spans="2:2">
      <c r="B1215" s="76"/>
    </row>
    <row r="1216" s="72" customFormat="true" customHeight="true" spans="2:2">
      <c r="B1216" s="76"/>
    </row>
    <row r="1217" s="72" customFormat="true" customHeight="true" spans="2:2">
      <c r="B1217" s="76"/>
    </row>
    <row r="1218" s="72" customFormat="true" customHeight="true" spans="2:2">
      <c r="B1218" s="76"/>
    </row>
    <row r="1219" s="72" customFormat="true" customHeight="true" spans="2:2">
      <c r="B1219" s="76"/>
    </row>
    <row r="1220" s="72" customFormat="true" customHeight="true" spans="2:2">
      <c r="B1220" s="76"/>
    </row>
    <row r="1221" s="72" customFormat="true" customHeight="true" spans="2:2">
      <c r="B1221" s="76"/>
    </row>
    <row r="1222" s="72" customFormat="true" customHeight="true" spans="2:2">
      <c r="B1222" s="76"/>
    </row>
    <row r="1223" s="72" customFormat="true" customHeight="true" spans="2:2">
      <c r="B1223" s="76"/>
    </row>
    <row r="1224" s="72" customFormat="true" customHeight="true" spans="2:2">
      <c r="B1224" s="76"/>
    </row>
    <row r="1225" s="72" customFormat="true" customHeight="true" spans="2:2">
      <c r="B1225" s="76"/>
    </row>
    <row r="1226" s="72" customFormat="true" customHeight="true" spans="2:2">
      <c r="B1226" s="76"/>
    </row>
    <row r="1227" s="72" customFormat="true" customHeight="true" spans="2:2">
      <c r="B1227" s="76"/>
    </row>
    <row r="1228" s="72" customFormat="true" customHeight="true" spans="2:2">
      <c r="B1228" s="76"/>
    </row>
    <row r="1229" s="72" customFormat="true" customHeight="true" spans="2:2">
      <c r="B1229" s="76"/>
    </row>
    <row r="1230" s="72" customFormat="true" customHeight="true" spans="2:2">
      <c r="B1230" s="76"/>
    </row>
    <row r="1231" s="72" customFormat="true" customHeight="true" spans="2:2">
      <c r="B1231" s="76"/>
    </row>
    <row r="1232" s="72" customFormat="true" customHeight="true" spans="2:2">
      <c r="B1232" s="76"/>
    </row>
    <row r="1233" s="72" customFormat="true" customHeight="true" spans="2:2">
      <c r="B1233" s="76"/>
    </row>
    <row r="1234" s="72" customFormat="true" customHeight="true" spans="2:2">
      <c r="B1234" s="76"/>
    </row>
    <row r="1235" s="72" customFormat="true" customHeight="true" spans="2:2">
      <c r="B1235" s="76"/>
    </row>
    <row r="1236" s="72" customFormat="true" customHeight="true" spans="2:2">
      <c r="B1236" s="76"/>
    </row>
    <row r="1237" s="72" customFormat="true" customHeight="true" spans="2:2">
      <c r="B1237" s="76"/>
    </row>
    <row r="1238" s="72" customFormat="true" customHeight="true" spans="2:2">
      <c r="B1238" s="76"/>
    </row>
    <row r="1239" s="72" customFormat="true" customHeight="true" spans="2:2">
      <c r="B1239" s="76"/>
    </row>
    <row r="1240" s="72" customFormat="true" customHeight="true" spans="2:2">
      <c r="B1240" s="76"/>
    </row>
    <row r="1241" s="72" customFormat="true" customHeight="true" spans="2:2">
      <c r="B1241" s="76"/>
    </row>
    <row r="1242" s="72" customFormat="true" customHeight="true" spans="2:2">
      <c r="B1242" s="76"/>
    </row>
    <row r="1243" s="72" customFormat="true" customHeight="true" spans="2:2">
      <c r="B1243" s="76"/>
    </row>
    <row r="1244" s="72" customFormat="true" customHeight="true" spans="2:2">
      <c r="B1244" s="76"/>
    </row>
    <row r="1245" s="72" customFormat="true" customHeight="true" spans="2:2">
      <c r="B1245" s="76"/>
    </row>
    <row r="1246" s="72" customFormat="true" customHeight="true" spans="2:2">
      <c r="B1246" s="76"/>
    </row>
    <row r="1247" s="72" customFormat="true" customHeight="true" spans="2:2">
      <c r="B1247" s="76"/>
    </row>
    <row r="1248" s="72" customFormat="true" customHeight="true" spans="2:2">
      <c r="B1248" s="76"/>
    </row>
    <row r="1249" s="72" customFormat="true" customHeight="true" spans="2:2">
      <c r="B1249" s="76"/>
    </row>
    <row r="1250" s="72" customFormat="true" customHeight="true" spans="2:2">
      <c r="B1250" s="76"/>
    </row>
    <row r="1251" s="72" customFormat="true" customHeight="true" spans="2:2">
      <c r="B1251" s="76"/>
    </row>
    <row r="1252" s="72" customFormat="true" customHeight="true" spans="2:2">
      <c r="B1252" s="76"/>
    </row>
    <row r="1253" s="72" customFormat="true" customHeight="true" spans="2:2">
      <c r="B1253" s="76"/>
    </row>
    <row r="1254" s="72" customFormat="true" customHeight="true" spans="2:2">
      <c r="B1254" s="76"/>
    </row>
    <row r="1255" s="72" customFormat="true" customHeight="true" spans="2:2">
      <c r="B1255" s="76"/>
    </row>
    <row r="1256" s="72" customFormat="true" customHeight="true" spans="2:2">
      <c r="B1256" s="76"/>
    </row>
    <row r="1257" s="72" customFormat="true" customHeight="true" spans="2:2">
      <c r="B1257" s="76"/>
    </row>
    <row r="1258" s="72" customFormat="true" customHeight="true" spans="2:2">
      <c r="B1258" s="76"/>
    </row>
    <row r="1259" s="72" customFormat="true" customHeight="true" spans="2:2">
      <c r="B1259" s="76"/>
    </row>
    <row r="1260" s="72" customFormat="true" customHeight="true" spans="2:2">
      <c r="B1260" s="76"/>
    </row>
    <row r="1261" s="72" customFormat="true" customHeight="true" spans="2:2">
      <c r="B1261" s="76"/>
    </row>
    <row r="1262" s="72" customFormat="true" customHeight="true" spans="2:2">
      <c r="B1262" s="76"/>
    </row>
    <row r="1263" s="72" customFormat="true" customHeight="true" spans="2:2">
      <c r="B1263" s="76"/>
    </row>
    <row r="1264" s="72" customFormat="true" customHeight="true" spans="2:2">
      <c r="B1264" s="76"/>
    </row>
    <row r="1265" s="72" customFormat="true" customHeight="true" spans="2:2">
      <c r="B1265" s="76"/>
    </row>
    <row r="1266" s="72" customFormat="true" customHeight="true" spans="2:2">
      <c r="B1266" s="76"/>
    </row>
    <row r="1267" s="72" customFormat="true" customHeight="true" spans="2:2">
      <c r="B1267" s="76"/>
    </row>
    <row r="1268" s="72" customFormat="true" customHeight="true" spans="2:2">
      <c r="B1268" s="76"/>
    </row>
    <row r="1269" s="72" customFormat="true" customHeight="true" spans="2:2">
      <c r="B1269" s="76"/>
    </row>
    <row r="1270" s="72" customFormat="true" customHeight="true" spans="2:2">
      <c r="B1270" s="76"/>
    </row>
    <row r="1271" s="72" customFormat="true" customHeight="true" spans="2:2">
      <c r="B1271" s="76"/>
    </row>
    <row r="1272" s="72" customFormat="true" customHeight="true" spans="2:2">
      <c r="B1272" s="76"/>
    </row>
    <row r="1273" s="72" customFormat="true" customHeight="true" spans="2:2">
      <c r="B1273" s="76"/>
    </row>
    <row r="1274" s="72" customFormat="true" customHeight="true" spans="2:2">
      <c r="B1274" s="76"/>
    </row>
    <row r="1275" s="72" customFormat="true" customHeight="true" spans="2:2">
      <c r="B1275" s="76"/>
    </row>
    <row r="1276" s="72" customFormat="true" customHeight="true" spans="2:2">
      <c r="B1276" s="76"/>
    </row>
    <row r="1277" s="72" customFormat="true" customHeight="true" spans="2:2">
      <c r="B1277" s="76"/>
    </row>
    <row r="1278" s="72" customFormat="true" customHeight="true" spans="2:2">
      <c r="B1278" s="76"/>
    </row>
    <row r="1279" s="72" customFormat="true" customHeight="true" spans="2:2">
      <c r="B1279" s="76"/>
    </row>
    <row r="1280" s="72" customFormat="true" customHeight="true" spans="2:2">
      <c r="B1280" s="76"/>
    </row>
    <row r="1281" s="72" customFormat="true" customHeight="true" spans="2:2">
      <c r="B1281" s="76"/>
    </row>
    <row r="1282" s="72" customFormat="true" customHeight="true" spans="2:2">
      <c r="B1282" s="76"/>
    </row>
    <row r="1283" s="72" customFormat="true" customHeight="true" spans="2:2">
      <c r="B1283" s="76"/>
    </row>
    <row r="1284" s="72" customFormat="true" customHeight="true" spans="2:2">
      <c r="B1284" s="76"/>
    </row>
    <row r="1285" s="72" customFormat="true" customHeight="true" spans="2:2">
      <c r="B1285" s="76"/>
    </row>
    <row r="1286" s="72" customFormat="true" customHeight="true" spans="2:2">
      <c r="B1286" s="76"/>
    </row>
    <row r="1287" s="72" customFormat="true" customHeight="true" spans="2:2">
      <c r="B1287" s="76"/>
    </row>
    <row r="1288" s="72" customFormat="true" customHeight="true" spans="2:2">
      <c r="B1288" s="76"/>
    </row>
    <row r="1289" s="72" customFormat="true" customHeight="true" spans="2:2">
      <c r="B1289" s="76"/>
    </row>
    <row r="1290" s="72" customFormat="true" customHeight="true" spans="2:2">
      <c r="B1290" s="76"/>
    </row>
    <row r="1291" s="72" customFormat="true" customHeight="true" spans="2:2">
      <c r="B1291" s="76"/>
    </row>
    <row r="1292" s="72" customFormat="true" customHeight="true" spans="2:2">
      <c r="B1292" s="76"/>
    </row>
    <row r="1293" s="72" customFormat="true" customHeight="true" spans="2:2">
      <c r="B1293" s="76"/>
    </row>
    <row r="1294" s="72" customFormat="true" customHeight="true" spans="2:2">
      <c r="B1294" s="76"/>
    </row>
    <row r="1295" s="72" customFormat="true" customHeight="true" spans="2:2">
      <c r="B1295" s="76"/>
    </row>
    <row r="1296" s="72" customFormat="true" customHeight="true" spans="2:2">
      <c r="B1296" s="76"/>
    </row>
    <row r="1297" s="72" customFormat="true" customHeight="true" spans="2:2">
      <c r="B1297" s="76"/>
    </row>
    <row r="1298" s="72" customFormat="true" customHeight="true" spans="2:2">
      <c r="B1298" s="76"/>
    </row>
    <row r="1299" s="72" customFormat="true" customHeight="true" spans="2:2">
      <c r="B1299" s="76"/>
    </row>
    <row r="1300" s="72" customFormat="true" customHeight="true" spans="2:2">
      <c r="B1300" s="76"/>
    </row>
    <row r="1301" s="72" customFormat="true" customHeight="true" spans="2:2">
      <c r="B1301" s="76"/>
    </row>
    <row r="1302" s="72" customFormat="true" customHeight="true" spans="2:2">
      <c r="B1302" s="76"/>
    </row>
    <row r="1303" s="72" customFormat="true" customHeight="true" spans="2:2">
      <c r="B1303" s="76"/>
    </row>
    <row r="1304" s="72" customFormat="true" customHeight="true" spans="2:2">
      <c r="B1304" s="76"/>
    </row>
    <row r="1305" s="72" customFormat="true" customHeight="true" spans="2:2">
      <c r="B1305" s="76"/>
    </row>
    <row r="1306" s="72" customFormat="true" customHeight="true" spans="2:2">
      <c r="B1306" s="76"/>
    </row>
    <row r="1307" s="72" customFormat="true" customHeight="true" spans="2:2">
      <c r="B1307" s="76"/>
    </row>
    <row r="1308" s="72" customFormat="true" customHeight="true" spans="2:2">
      <c r="B1308" s="76"/>
    </row>
    <row r="1309" s="72" customFormat="true" customHeight="true" spans="2:2">
      <c r="B1309" s="76"/>
    </row>
    <row r="1310" s="72" customFormat="true" customHeight="true" spans="2:2">
      <c r="B1310" s="76"/>
    </row>
    <row r="1311" s="72" customFormat="true" customHeight="true" spans="2:2">
      <c r="B1311" s="76"/>
    </row>
    <row r="1312" s="72" customFormat="true" customHeight="true" spans="2:2">
      <c r="B1312" s="76"/>
    </row>
    <row r="1313" s="72" customFormat="true" customHeight="true" spans="2:2">
      <c r="B1313" s="76"/>
    </row>
    <row r="1314" s="72" customFormat="true" customHeight="true" spans="2:2">
      <c r="B1314" s="76"/>
    </row>
    <row r="1315" s="72" customFormat="true" customHeight="true" spans="2:2">
      <c r="B1315" s="76"/>
    </row>
    <row r="1316" s="72" customFormat="true" customHeight="true" spans="2:2">
      <c r="B1316" s="76"/>
    </row>
    <row r="1317" s="72" customFormat="true" customHeight="true" spans="2:2">
      <c r="B1317" s="76"/>
    </row>
    <row r="1318" s="72" customFormat="true" customHeight="true" spans="2:2">
      <c r="B1318" s="76"/>
    </row>
    <row r="1319" s="72" customFormat="true" customHeight="true" spans="2:2">
      <c r="B1319" s="76"/>
    </row>
    <row r="1320" s="72" customFormat="true" customHeight="true" spans="2:2">
      <c r="B1320" s="76"/>
    </row>
    <row r="1321" s="72" customFormat="true" customHeight="true" spans="2:2">
      <c r="B1321" s="76"/>
    </row>
    <row r="1322" s="72" customFormat="true" customHeight="true" spans="2:2">
      <c r="B1322" s="76"/>
    </row>
    <row r="1323" s="72" customFormat="true" customHeight="true" spans="2:2">
      <c r="B1323" s="76"/>
    </row>
    <row r="1324" s="72" customFormat="true" customHeight="true" spans="2:2">
      <c r="B1324" s="76"/>
    </row>
    <row r="1325" s="72" customFormat="true" customHeight="true" spans="2:2">
      <c r="B1325" s="76"/>
    </row>
    <row r="1326" s="72" customFormat="true" customHeight="true" spans="2:2">
      <c r="B1326" s="76"/>
    </row>
    <row r="1327" s="72" customFormat="true" customHeight="true" spans="2:2">
      <c r="B1327" s="76"/>
    </row>
    <row r="1328" s="72" customFormat="true" customHeight="true" spans="2:2">
      <c r="B1328" s="76"/>
    </row>
    <row r="1329" s="72" customFormat="true" customHeight="true" spans="2:2">
      <c r="B1329" s="76"/>
    </row>
    <row r="1330" s="72" customFormat="true" customHeight="true" spans="2:2">
      <c r="B1330" s="76"/>
    </row>
    <row r="1331" s="72" customFormat="true" customHeight="true" spans="2:2">
      <c r="B1331" s="76"/>
    </row>
    <row r="1332" s="72" customFormat="true" customHeight="true" spans="2:2">
      <c r="B1332" s="76"/>
    </row>
    <row r="1333" s="72" customFormat="true" customHeight="true" spans="2:2">
      <c r="B1333" s="76"/>
    </row>
    <row r="1334" s="72" customFormat="true" customHeight="true" spans="2:2">
      <c r="B1334" s="76"/>
    </row>
    <row r="1335" s="72" customFormat="true" customHeight="true" spans="2:2">
      <c r="B1335" s="76"/>
    </row>
    <row r="1336" s="72" customFormat="true" customHeight="true" spans="2:2">
      <c r="B1336" s="76"/>
    </row>
    <row r="1337" s="72" customFormat="true" customHeight="true" spans="2:2">
      <c r="B1337" s="76"/>
    </row>
    <row r="1338" s="72" customFormat="true" customHeight="true" spans="2:2">
      <c r="B1338" s="76"/>
    </row>
    <row r="1339" s="72" customFormat="true" customHeight="true" spans="2:2">
      <c r="B1339" s="76"/>
    </row>
    <row r="1340" s="72" customFormat="true" customHeight="true" spans="2:2">
      <c r="B1340" s="76"/>
    </row>
    <row r="1341" s="72" customFormat="true" customHeight="true" spans="2:2">
      <c r="B1341" s="76"/>
    </row>
    <row r="1342" s="72" customFormat="true" customHeight="true" spans="2:2">
      <c r="B1342" s="76"/>
    </row>
    <row r="1343" s="72" customFormat="true" customHeight="true" spans="2:2">
      <c r="B1343" s="76"/>
    </row>
    <row r="1344" s="72" customFormat="true" customHeight="true" spans="2:2">
      <c r="B1344" s="76"/>
    </row>
    <row r="1345" s="72" customFormat="true" customHeight="true" spans="2:2">
      <c r="B1345" s="76"/>
    </row>
    <row r="1346" s="72" customFormat="true" customHeight="true" spans="2:2">
      <c r="B1346" s="76"/>
    </row>
    <row r="1347" s="72" customFormat="true" customHeight="true" spans="2:2">
      <c r="B1347" s="76"/>
    </row>
    <row r="1348" s="72" customFormat="true" customHeight="true" spans="2:2">
      <c r="B1348" s="76"/>
    </row>
    <row r="1349" s="72" customFormat="true" customHeight="true" spans="2:2">
      <c r="B1349" s="76"/>
    </row>
    <row r="1350" s="72" customFormat="true" customHeight="true" spans="2:2">
      <c r="B1350" s="76"/>
    </row>
    <row r="1351" s="72" customFormat="true" customHeight="true" spans="2:2">
      <c r="B1351" s="76"/>
    </row>
    <row r="1352" s="72" customFormat="true" customHeight="true" spans="2:2">
      <c r="B1352" s="76"/>
    </row>
    <row r="1353" s="72" customFormat="true" customHeight="true" spans="2:2">
      <c r="B1353" s="76"/>
    </row>
    <row r="1354" s="72" customFormat="true" customHeight="true" spans="2:2">
      <c r="B1354" s="76"/>
    </row>
    <row r="1355" s="72" customFormat="true" customHeight="true" spans="2:2">
      <c r="B1355" s="76"/>
    </row>
    <row r="1356" s="72" customFormat="true" customHeight="true" spans="2:2">
      <c r="B1356" s="76"/>
    </row>
    <row r="1357" s="72" customFormat="true" customHeight="true" spans="2:2">
      <c r="B1357" s="76"/>
    </row>
    <row r="1358" s="72" customFormat="true" customHeight="true" spans="2:2">
      <c r="B1358" s="76"/>
    </row>
    <row r="1359" s="72" customFormat="true" customHeight="true" spans="2:2">
      <c r="B1359" s="76"/>
    </row>
    <row r="1360" s="72" customFormat="true" customHeight="true" spans="2:2">
      <c r="B1360" s="76"/>
    </row>
    <row r="1361" s="72" customFormat="true" customHeight="true" spans="2:2">
      <c r="B1361" s="76"/>
    </row>
    <row r="1362" s="72" customFormat="true" customHeight="true" spans="2:2">
      <c r="B1362" s="76"/>
    </row>
    <row r="1363" s="72" customFormat="true" customHeight="true" spans="2:2">
      <c r="B1363" s="76"/>
    </row>
    <row r="1364" s="72" customFormat="true" customHeight="true" spans="2:2">
      <c r="B1364" s="76"/>
    </row>
    <row r="1365" s="72" customFormat="true" customHeight="true" spans="2:2">
      <c r="B1365" s="76"/>
    </row>
    <row r="1366" s="72" customFormat="true" customHeight="true" spans="2:2">
      <c r="B1366" s="76"/>
    </row>
    <row r="1367" s="72" customFormat="true" customHeight="true" spans="2:2">
      <c r="B1367" s="76"/>
    </row>
    <row r="1368" s="72" customFormat="true" customHeight="true" spans="2:2">
      <c r="B1368" s="76"/>
    </row>
    <row r="1369" s="72" customFormat="true" customHeight="true" spans="2:2">
      <c r="B1369" s="76"/>
    </row>
    <row r="1370" s="72" customFormat="true" customHeight="true" spans="2:2">
      <c r="B1370" s="76"/>
    </row>
    <row r="1371" s="72" customFormat="true" customHeight="true" spans="2:2">
      <c r="B1371" s="76"/>
    </row>
    <row r="1372" s="72" customFormat="true" customHeight="true" spans="2:2">
      <c r="B1372" s="76"/>
    </row>
    <row r="1373" s="72" customFormat="true" customHeight="true" spans="2:2">
      <c r="B1373" s="76"/>
    </row>
    <row r="1374" s="72" customFormat="true" customHeight="true" spans="2:2">
      <c r="B1374" s="76"/>
    </row>
    <row r="1375" s="72" customFormat="true" customHeight="true" spans="2:2">
      <c r="B1375" s="76"/>
    </row>
    <row r="1376" s="72" customFormat="true" customHeight="true" spans="2:2">
      <c r="B1376" s="76"/>
    </row>
    <row r="1377" s="72" customFormat="true" customHeight="true" spans="2:2">
      <c r="B1377" s="76"/>
    </row>
    <row r="1378" s="72" customFormat="true" customHeight="true" spans="2:2">
      <c r="B1378" s="76"/>
    </row>
    <row r="1379" s="72" customFormat="true" customHeight="true" spans="2:2">
      <c r="B1379" s="76"/>
    </row>
    <row r="1380" s="72" customFormat="true" customHeight="true" spans="2:2">
      <c r="B1380" s="76"/>
    </row>
    <row r="1381" s="72" customFormat="true" customHeight="true" spans="2:2">
      <c r="B1381" s="76"/>
    </row>
    <row r="1382" s="72" customFormat="true" customHeight="true" spans="2:2">
      <c r="B1382" s="76"/>
    </row>
    <row r="1383" s="72" customFormat="true" customHeight="true" spans="2:2">
      <c r="B1383" s="76"/>
    </row>
    <row r="1384" s="72" customFormat="true" customHeight="true" spans="2:2">
      <c r="B1384" s="76"/>
    </row>
    <row r="1385" s="72" customFormat="true" customHeight="true" spans="2:2">
      <c r="B1385" s="76"/>
    </row>
    <row r="1386" s="72" customFormat="true" customHeight="true" spans="2:2">
      <c r="B1386" s="76"/>
    </row>
    <row r="1387" s="72" customFormat="true" customHeight="true" spans="2:2">
      <c r="B1387" s="76"/>
    </row>
    <row r="1388" s="72" customFormat="true" customHeight="true" spans="2:2">
      <c r="B1388" s="76"/>
    </row>
    <row r="1389" s="72" customFormat="true" customHeight="true" spans="2:2">
      <c r="B1389" s="76"/>
    </row>
    <row r="1390" s="72" customFormat="true" customHeight="true" spans="2:2">
      <c r="B1390" s="76"/>
    </row>
    <row r="1391" s="72" customFormat="true" customHeight="true" spans="2:2">
      <c r="B1391" s="76"/>
    </row>
    <row r="1392" s="72" customFormat="true" customHeight="true" spans="2:2">
      <c r="B1392" s="76"/>
    </row>
    <row r="1393" s="72" customFormat="true" customHeight="true" spans="2:2">
      <c r="B1393" s="76"/>
    </row>
    <row r="1394" s="72" customFormat="true" customHeight="true" spans="2:2">
      <c r="B1394" s="76"/>
    </row>
    <row r="1395" s="72" customFormat="true" customHeight="true" spans="2:2">
      <c r="B1395" s="76"/>
    </row>
    <row r="1396" s="72" customFormat="true" customHeight="true" spans="2:2">
      <c r="B1396" s="76"/>
    </row>
    <row r="1397" s="72" customFormat="true" customHeight="true" spans="2:2">
      <c r="B1397" s="76"/>
    </row>
    <row r="1398" s="72" customFormat="true" customHeight="true" spans="2:2">
      <c r="B1398" s="76"/>
    </row>
    <row r="1399" s="72" customFormat="true" customHeight="true" spans="2:2">
      <c r="B1399" s="76"/>
    </row>
    <row r="1400" s="72" customFormat="true" customHeight="true" spans="2:2">
      <c r="B1400" s="76"/>
    </row>
    <row r="1401" s="72" customFormat="true" customHeight="true" spans="2:2">
      <c r="B1401" s="76"/>
    </row>
    <row r="1402" s="72" customFormat="true" customHeight="true" spans="2:2">
      <c r="B1402" s="76"/>
    </row>
    <row r="1403" s="72" customFormat="true" customHeight="true" spans="2:2">
      <c r="B1403" s="76"/>
    </row>
    <row r="1404" s="72" customFormat="true" customHeight="true" spans="2:2">
      <c r="B1404" s="76"/>
    </row>
    <row r="1405" s="72" customFormat="true" customHeight="true" spans="2:2">
      <c r="B1405" s="76"/>
    </row>
    <row r="1406" s="72" customFormat="true" customHeight="true" spans="2:2">
      <c r="B1406" s="76"/>
    </row>
    <row r="1407" s="72" customFormat="true" customHeight="true" spans="2:2">
      <c r="B1407" s="76"/>
    </row>
    <row r="1408" s="72" customFormat="true" customHeight="true" spans="2:2">
      <c r="B1408" s="76"/>
    </row>
    <row r="1409" s="72" customFormat="true" customHeight="true" spans="2:2">
      <c r="B1409" s="76"/>
    </row>
    <row r="1410" s="72" customFormat="true" customHeight="true" spans="2:2">
      <c r="B1410" s="76"/>
    </row>
    <row r="1411" s="72" customFormat="true" customHeight="true" spans="2:2">
      <c r="B1411" s="76"/>
    </row>
    <row r="1412" s="72" customFormat="true" customHeight="true" spans="2:2">
      <c r="B1412" s="76"/>
    </row>
    <row r="1413" s="72" customFormat="true" customHeight="true" spans="2:2">
      <c r="B1413" s="76"/>
    </row>
    <row r="1414" s="72" customFormat="true" customHeight="true" spans="2:2">
      <c r="B1414" s="76"/>
    </row>
    <row r="1415" s="72" customFormat="true" customHeight="true" spans="2:2">
      <c r="B1415" s="76"/>
    </row>
    <row r="1416" s="72" customFormat="true" customHeight="true" spans="2:2">
      <c r="B1416" s="76"/>
    </row>
    <row r="1417" s="72" customFormat="true" customHeight="true" spans="2:2">
      <c r="B1417" s="76"/>
    </row>
    <row r="1418" s="72" customFormat="true" customHeight="true" spans="2:2">
      <c r="B1418" s="76"/>
    </row>
    <row r="1419" s="72" customFormat="true" customHeight="true" spans="2:2">
      <c r="B1419" s="76"/>
    </row>
    <row r="1420" s="72" customFormat="true" customHeight="true" spans="2:2">
      <c r="B1420" s="76"/>
    </row>
    <row r="1421" s="72" customFormat="true" customHeight="true" spans="2:2">
      <c r="B1421" s="76"/>
    </row>
    <row r="1422" s="72" customFormat="true" customHeight="true" spans="2:2">
      <c r="B1422" s="76"/>
    </row>
    <row r="1423" s="72" customFormat="true" customHeight="true" spans="2:2">
      <c r="B1423" s="76"/>
    </row>
    <row r="1424" s="72" customFormat="true" customHeight="true" spans="2:2">
      <c r="B1424" s="76"/>
    </row>
    <row r="1425" s="72" customFormat="true" customHeight="true" spans="2:2">
      <c r="B1425" s="76"/>
    </row>
    <row r="1426" s="72" customFormat="true" customHeight="true" spans="2:2">
      <c r="B1426" s="76"/>
    </row>
    <row r="1427" s="72" customFormat="true" customHeight="true" spans="2:2">
      <c r="B1427" s="76"/>
    </row>
    <row r="1428" s="72" customFormat="true" customHeight="true" spans="2:2">
      <c r="B1428" s="76"/>
    </row>
    <row r="1429" s="72" customFormat="true" customHeight="true" spans="2:2">
      <c r="B1429" s="76"/>
    </row>
    <row r="1430" s="72" customFormat="true" customHeight="true" spans="2:2">
      <c r="B1430" s="76"/>
    </row>
    <row r="1431" s="72" customFormat="true" customHeight="true" spans="2:2">
      <c r="B1431" s="76"/>
    </row>
    <row r="1432" s="72" customFormat="true" customHeight="true" spans="2:2">
      <c r="B1432" s="76"/>
    </row>
    <row r="1433" s="72" customFormat="true" customHeight="true" spans="2:2">
      <c r="B1433" s="76"/>
    </row>
    <row r="1434" s="72" customFormat="true" customHeight="true" spans="2:2">
      <c r="B1434" s="76"/>
    </row>
    <row r="1435" s="72" customFormat="true" customHeight="true" spans="2:2">
      <c r="B1435" s="76"/>
    </row>
    <row r="1436" s="72" customFormat="true" customHeight="true" spans="2:2">
      <c r="B1436" s="76"/>
    </row>
    <row r="1437" s="72" customFormat="true" customHeight="true" spans="2:2">
      <c r="B1437" s="76"/>
    </row>
    <row r="1438" s="72" customFormat="true" customHeight="true" spans="2:2">
      <c r="B1438" s="76"/>
    </row>
    <row r="1439" s="72" customFormat="true" customHeight="true" spans="2:2">
      <c r="B1439" s="76"/>
    </row>
    <row r="1440" s="72" customFormat="true" customHeight="true" spans="2:2">
      <c r="B1440" s="76"/>
    </row>
    <row r="1441" s="72" customFormat="true" customHeight="true" spans="2:2">
      <c r="B1441" s="76"/>
    </row>
    <row r="1442" s="72" customFormat="true" customHeight="true" spans="2:2">
      <c r="B1442" s="76"/>
    </row>
    <row r="1443" s="72" customFormat="true" customHeight="true" spans="2:2">
      <c r="B1443" s="76"/>
    </row>
    <row r="1444" s="72" customFormat="true" customHeight="true" spans="2:2">
      <c r="B1444" s="76"/>
    </row>
    <row r="1445" s="72" customFormat="true" customHeight="true" spans="2:2">
      <c r="B1445" s="76"/>
    </row>
    <row r="1446" s="72" customFormat="true" customHeight="true" spans="2:2">
      <c r="B1446" s="76"/>
    </row>
    <row r="1447" s="72" customFormat="true" customHeight="true" spans="2:2">
      <c r="B1447" s="76"/>
    </row>
    <row r="1448" s="72" customFormat="true" customHeight="true" spans="2:2">
      <c r="B1448" s="76"/>
    </row>
    <row r="1449" s="72" customFormat="true" customHeight="true" spans="2:2">
      <c r="B1449" s="76"/>
    </row>
    <row r="1450" s="72" customFormat="true" customHeight="true" spans="2:2">
      <c r="B1450" s="76"/>
    </row>
    <row r="1451" s="72" customFormat="true" customHeight="true" spans="2:2">
      <c r="B1451" s="76"/>
    </row>
    <row r="1452" s="72" customFormat="true" customHeight="true" spans="2:2">
      <c r="B1452" s="76"/>
    </row>
    <row r="1453" s="72" customFormat="true" customHeight="true" spans="2:2">
      <c r="B1453" s="76"/>
    </row>
    <row r="1454" s="72" customFormat="true" customHeight="true" spans="2:2">
      <c r="B1454" s="76"/>
    </row>
    <row r="1455" s="72" customFormat="true" customHeight="true" spans="2:2">
      <c r="B1455" s="76"/>
    </row>
    <row r="1456" s="72" customFormat="true" customHeight="true" spans="2:2">
      <c r="B1456" s="76"/>
    </row>
    <row r="1457" s="72" customFormat="true" customHeight="true" spans="2:2">
      <c r="B1457" s="76"/>
    </row>
    <row r="1458" s="72" customFormat="true" customHeight="true" spans="2:2">
      <c r="B1458" s="76"/>
    </row>
    <row r="1459" s="72" customFormat="true" customHeight="true" spans="2:2">
      <c r="B1459" s="76"/>
    </row>
    <row r="1460" s="72" customFormat="true" customHeight="true" spans="2:2">
      <c r="B1460" s="76"/>
    </row>
    <row r="1461" s="72" customFormat="true" customHeight="true" spans="2:2">
      <c r="B1461" s="76"/>
    </row>
    <row r="1462" s="72" customFormat="true" customHeight="true" spans="2:2">
      <c r="B1462" s="76"/>
    </row>
    <row r="1463" s="72" customFormat="true" customHeight="true" spans="2:2">
      <c r="B1463" s="76"/>
    </row>
    <row r="1464" s="72" customFormat="true" customHeight="true" spans="2:2">
      <c r="B1464" s="76"/>
    </row>
    <row r="1465" s="72" customFormat="true" customHeight="true" spans="2:2">
      <c r="B1465" s="76"/>
    </row>
    <row r="1466" s="72" customFormat="true" customHeight="true" spans="2:2">
      <c r="B1466" s="76"/>
    </row>
    <row r="1467" s="72" customFormat="true" customHeight="true" spans="2:2">
      <c r="B1467" s="76"/>
    </row>
    <row r="1468" s="72" customFormat="true" customHeight="true" spans="2:2">
      <c r="B1468" s="76"/>
    </row>
    <row r="1469" s="72" customFormat="true" customHeight="true" spans="2:2">
      <c r="B1469" s="76"/>
    </row>
    <row r="1470" s="72" customFormat="true" customHeight="true" spans="2:2">
      <c r="B1470" s="76"/>
    </row>
    <row r="1471" s="72" customFormat="true" customHeight="true" spans="2:2">
      <c r="B1471" s="76"/>
    </row>
    <row r="1472" s="72" customFormat="true" customHeight="true" spans="2:2">
      <c r="B1472" s="76"/>
    </row>
    <row r="1473" s="72" customFormat="true" customHeight="true" spans="2:2">
      <c r="B1473" s="76"/>
    </row>
    <row r="1474" s="72" customFormat="true" customHeight="true" spans="2:2">
      <c r="B1474" s="76"/>
    </row>
    <row r="1475" s="72" customFormat="true" customHeight="true" spans="2:2">
      <c r="B1475" s="76"/>
    </row>
    <row r="1476" s="72" customFormat="true" customHeight="true" spans="2:2">
      <c r="B1476" s="76"/>
    </row>
    <row r="1477" s="72" customFormat="true" customHeight="true" spans="2:2">
      <c r="B1477" s="76"/>
    </row>
    <row r="1478" s="72" customFormat="true" customHeight="true" spans="2:2">
      <c r="B1478" s="76"/>
    </row>
    <row r="1479" s="72" customFormat="true" customHeight="true" spans="2:2">
      <c r="B1479" s="76"/>
    </row>
    <row r="1480" s="72" customFormat="true" customHeight="true" spans="2:2">
      <c r="B1480" s="76"/>
    </row>
    <row r="1481" s="72" customFormat="true" customHeight="true" spans="2:2">
      <c r="B1481" s="76"/>
    </row>
    <row r="1482" s="72" customFormat="true" customHeight="true" spans="2:2">
      <c r="B1482" s="76"/>
    </row>
    <row r="1483" s="72" customFormat="true" customHeight="true" spans="2:2">
      <c r="B1483" s="76"/>
    </row>
    <row r="1484" s="72" customFormat="true" customHeight="true" spans="2:2">
      <c r="B1484" s="76"/>
    </row>
    <row r="1485" s="72" customFormat="true" customHeight="true" spans="2:2">
      <c r="B1485" s="76"/>
    </row>
    <row r="1486" s="72" customFormat="true" customHeight="true" spans="2:2">
      <c r="B1486" s="76"/>
    </row>
    <row r="1487" s="72" customFormat="true" customHeight="true" spans="2:2">
      <c r="B1487" s="76"/>
    </row>
    <row r="1488" s="72" customFormat="true" customHeight="true" spans="2:2">
      <c r="B1488" s="76"/>
    </row>
    <row r="1489" s="72" customFormat="true" customHeight="true" spans="2:2">
      <c r="B1489" s="76"/>
    </row>
    <row r="1490" s="72" customFormat="true" customHeight="true" spans="2:2">
      <c r="B1490" s="76"/>
    </row>
    <row r="1491" s="72" customFormat="true" customHeight="true" spans="2:2">
      <c r="B1491" s="76"/>
    </row>
    <row r="1492" s="72" customFormat="true" customHeight="true" spans="2:2">
      <c r="B1492" s="76"/>
    </row>
    <row r="1493" s="72" customFormat="true" customHeight="true" spans="2:2">
      <c r="B1493" s="76"/>
    </row>
    <row r="1494" s="72" customFormat="true" customHeight="true" spans="2:2">
      <c r="B1494" s="76"/>
    </row>
    <row r="1495" s="72" customFormat="true" customHeight="true" spans="2:2">
      <c r="B1495" s="76"/>
    </row>
    <row r="1496" s="72" customFormat="true" customHeight="true" spans="2:2">
      <c r="B1496" s="76"/>
    </row>
    <row r="1497" s="72" customFormat="true" customHeight="true" spans="2:2">
      <c r="B1497" s="76"/>
    </row>
    <row r="1498" s="72" customFormat="true" customHeight="true" spans="2:2">
      <c r="B1498" s="76"/>
    </row>
    <row r="1499" s="72" customFormat="true" customHeight="true" spans="2:2">
      <c r="B1499" s="76"/>
    </row>
    <row r="1500" s="72" customFormat="true" customHeight="true" spans="2:2">
      <c r="B1500" s="76"/>
    </row>
    <row r="1501" s="72" customFormat="true" customHeight="true" spans="2:2">
      <c r="B1501" s="76"/>
    </row>
    <row r="1502" s="72" customFormat="true" customHeight="true" spans="2:2">
      <c r="B1502" s="76"/>
    </row>
    <row r="1503" s="72" customFormat="true" customHeight="true" spans="2:2">
      <c r="B1503" s="76"/>
    </row>
    <row r="1504" s="72" customFormat="true" customHeight="true" spans="2:2">
      <c r="B1504" s="76"/>
    </row>
    <row r="1505" s="72" customFormat="true" customHeight="true" spans="2:2">
      <c r="B1505" s="76"/>
    </row>
    <row r="1506" s="72" customFormat="true" customHeight="true" spans="2:2">
      <c r="B1506" s="76"/>
    </row>
    <row r="1507" s="72" customFormat="true" customHeight="true" spans="2:2">
      <c r="B1507" s="76"/>
    </row>
    <row r="1508" s="72" customFormat="true" customHeight="true" spans="2:2">
      <c r="B1508" s="76"/>
    </row>
    <row r="1509" s="72" customFormat="true" customHeight="true" spans="2:2">
      <c r="B1509" s="76"/>
    </row>
    <row r="1510" s="72" customFormat="true" customHeight="true" spans="2:2">
      <c r="B1510" s="76"/>
    </row>
    <row r="1511" s="72" customFormat="true" customHeight="true" spans="2:2">
      <c r="B1511" s="76"/>
    </row>
    <row r="1512" s="72" customFormat="true" customHeight="true" spans="2:2">
      <c r="B1512" s="76"/>
    </row>
    <row r="1513" s="72" customFormat="true" customHeight="true" spans="2:2">
      <c r="B1513" s="76"/>
    </row>
    <row r="1514" s="72" customFormat="true" customHeight="true" spans="2:2">
      <c r="B1514" s="76"/>
    </row>
    <row r="1515" s="72" customFormat="true" customHeight="true" spans="2:2">
      <c r="B1515" s="76"/>
    </row>
    <row r="1516" s="72" customFormat="true" customHeight="true" spans="2:2">
      <c r="B1516" s="76"/>
    </row>
    <row r="1517" s="72" customFormat="true" customHeight="true" spans="2:2">
      <c r="B1517" s="76"/>
    </row>
    <row r="1518" s="72" customFormat="true" customHeight="true" spans="2:2">
      <c r="B1518" s="76"/>
    </row>
    <row r="1519" s="72" customFormat="true" customHeight="true" spans="2:2">
      <c r="B1519" s="76"/>
    </row>
    <row r="1520" s="72" customFormat="true" customHeight="true" spans="2:2">
      <c r="B1520" s="76"/>
    </row>
    <row r="1521" s="72" customFormat="true" customHeight="true" spans="2:2">
      <c r="B1521" s="76"/>
    </row>
    <row r="1522" s="72" customFormat="true" customHeight="true" spans="2:2">
      <c r="B1522" s="76"/>
    </row>
    <row r="1523" s="72" customFormat="true" customHeight="true" spans="2:2">
      <c r="B1523" s="76"/>
    </row>
    <row r="1524" s="72" customFormat="true" customHeight="true" spans="2:2">
      <c r="B1524" s="76"/>
    </row>
    <row r="1525" s="72" customFormat="true" customHeight="true" spans="2:2">
      <c r="B1525" s="76"/>
    </row>
    <row r="1526" s="72" customFormat="true" customHeight="true" spans="2:2">
      <c r="B1526" s="76"/>
    </row>
    <row r="1527" s="72" customFormat="true" customHeight="true" spans="2:2">
      <c r="B1527" s="76"/>
    </row>
    <row r="1528" s="72" customFormat="true" customHeight="true" spans="2:2">
      <c r="B1528" s="76"/>
    </row>
    <row r="1529" s="72" customFormat="true" customHeight="true" spans="2:2">
      <c r="B1529" s="76"/>
    </row>
    <row r="1530" s="72" customFormat="true" customHeight="true" spans="2:2">
      <c r="B1530" s="76"/>
    </row>
    <row r="1531" s="72" customFormat="true" customHeight="true" spans="2:2">
      <c r="B1531" s="76"/>
    </row>
    <row r="1532" s="72" customFormat="true" customHeight="true" spans="2:2">
      <c r="B1532" s="76"/>
    </row>
    <row r="1533" s="72" customFormat="true" customHeight="true" spans="2:2">
      <c r="B1533" s="76"/>
    </row>
    <row r="1534" s="72" customFormat="true" customHeight="true" spans="2:2">
      <c r="B1534" s="76"/>
    </row>
    <row r="1535" s="72" customFormat="true" customHeight="true" spans="2:2">
      <c r="B1535" s="76"/>
    </row>
    <row r="1536" s="72" customFormat="true" customHeight="true" spans="2:2">
      <c r="B1536" s="76"/>
    </row>
    <row r="1537" s="72" customFormat="true" customHeight="true" spans="2:2">
      <c r="B1537" s="76"/>
    </row>
    <row r="1538" s="72" customFormat="true" customHeight="true" spans="2:2">
      <c r="B1538" s="76"/>
    </row>
    <row r="1539" s="72" customFormat="true" customHeight="true" spans="2:2">
      <c r="B1539" s="76"/>
    </row>
    <row r="1540" s="72" customFormat="true" customHeight="true" spans="2:2">
      <c r="B1540" s="76"/>
    </row>
    <row r="1541" s="72" customFormat="true" customHeight="true" spans="2:2">
      <c r="B1541" s="76"/>
    </row>
    <row r="1542" s="72" customFormat="true" customHeight="true" spans="2:2">
      <c r="B1542" s="76"/>
    </row>
    <row r="1543" s="72" customFormat="true" customHeight="true" spans="2:2">
      <c r="B1543" s="76"/>
    </row>
    <row r="1544" s="72" customFormat="true" customHeight="true" spans="2:2">
      <c r="B1544" s="76"/>
    </row>
    <row r="1545" s="72" customFormat="true" customHeight="true" spans="2:2">
      <c r="B1545" s="76"/>
    </row>
    <row r="1546" s="72" customFormat="true" customHeight="true" spans="2:2">
      <c r="B1546" s="76"/>
    </row>
    <row r="1547" s="72" customFormat="true" customHeight="true" spans="2:2">
      <c r="B1547" s="76"/>
    </row>
    <row r="1548" s="72" customFormat="true" customHeight="true" spans="2:2">
      <c r="B1548" s="76"/>
    </row>
    <row r="1549" s="72" customFormat="true" customHeight="true" spans="2:2">
      <c r="B1549" s="76"/>
    </row>
    <row r="1550" s="72" customFormat="true" customHeight="true" spans="2:2">
      <c r="B1550" s="76"/>
    </row>
    <row r="1551" s="72" customFormat="true" customHeight="true" spans="2:2">
      <c r="B1551" s="76"/>
    </row>
    <row r="1552" s="72" customFormat="true" customHeight="true" spans="2:2">
      <c r="B1552" s="76"/>
    </row>
    <row r="1553" s="72" customFormat="true" customHeight="true" spans="2:2">
      <c r="B1553" s="76"/>
    </row>
    <row r="1554" s="72" customFormat="true" customHeight="true" spans="2:2">
      <c r="B1554" s="76"/>
    </row>
    <row r="1555" s="72" customFormat="true" customHeight="true" spans="2:2">
      <c r="B1555" s="76"/>
    </row>
    <row r="1556" s="72" customFormat="true" customHeight="true" spans="2:2">
      <c r="B1556" s="76"/>
    </row>
    <row r="1557" s="72" customFormat="true" customHeight="true" spans="2:2">
      <c r="B1557" s="76"/>
    </row>
    <row r="1558" s="72" customFormat="true" customHeight="true" spans="2:2">
      <c r="B1558" s="76"/>
    </row>
    <row r="1559" s="72" customFormat="true" customHeight="true" spans="2:2">
      <c r="B1559" s="76"/>
    </row>
    <row r="1560" s="72" customFormat="true" customHeight="true" spans="2:2">
      <c r="B1560" s="76"/>
    </row>
    <row r="1561" s="72" customFormat="true" customHeight="true" spans="2:2">
      <c r="B1561" s="76"/>
    </row>
    <row r="1562" s="72" customFormat="true" customHeight="true" spans="2:2">
      <c r="B1562" s="76"/>
    </row>
    <row r="1563" s="72" customFormat="true" customHeight="true" spans="2:2">
      <c r="B1563" s="76"/>
    </row>
    <row r="1564" s="72" customFormat="true" customHeight="true" spans="2:2">
      <c r="B1564" s="76"/>
    </row>
    <row r="1565" s="72" customFormat="true" customHeight="true" spans="2:2">
      <c r="B1565" s="76"/>
    </row>
    <row r="1566" s="72" customFormat="true" customHeight="true" spans="2:2">
      <c r="B1566" s="76"/>
    </row>
    <row r="1567" s="72" customFormat="true" customHeight="true" spans="2:2">
      <c r="B1567" s="76"/>
    </row>
    <row r="1568" s="72" customFormat="true" customHeight="true" spans="2:2">
      <c r="B1568" s="76"/>
    </row>
    <row r="1569" s="72" customFormat="true" customHeight="true" spans="2:2">
      <c r="B1569" s="76"/>
    </row>
    <row r="1570" s="72" customFormat="true" customHeight="true" spans="2:2">
      <c r="B1570" s="76"/>
    </row>
    <row r="1571" s="72" customFormat="true" customHeight="true" spans="2:2">
      <c r="B1571" s="76"/>
    </row>
    <row r="1572" s="72" customFormat="true" customHeight="true" spans="2:2">
      <c r="B1572" s="76"/>
    </row>
    <row r="1573" s="72" customFormat="true" customHeight="true" spans="2:2">
      <c r="B1573" s="76"/>
    </row>
    <row r="1574" s="72" customFormat="true" customHeight="true" spans="2:2">
      <c r="B1574" s="76"/>
    </row>
    <row r="1575" s="72" customFormat="true" customHeight="true" spans="2:2">
      <c r="B1575" s="76"/>
    </row>
    <row r="1576" s="72" customFormat="true" customHeight="true" spans="2:2">
      <c r="B1576" s="76"/>
    </row>
    <row r="1577" s="72" customFormat="true" customHeight="true" spans="2:2">
      <c r="B1577" s="76"/>
    </row>
    <row r="1578" s="72" customFormat="true" customHeight="true" spans="2:2">
      <c r="B1578" s="76"/>
    </row>
    <row r="1579" s="72" customFormat="true" customHeight="true" spans="2:2">
      <c r="B1579" s="76"/>
    </row>
    <row r="1580" s="72" customFormat="true" customHeight="true" spans="2:2">
      <c r="B1580" s="76"/>
    </row>
    <row r="1581" s="72" customFormat="true" customHeight="true" spans="2:2">
      <c r="B1581" s="76"/>
    </row>
    <row r="1582" s="72" customFormat="true" customHeight="true" spans="2:2">
      <c r="B1582" s="76"/>
    </row>
    <row r="1583" s="72" customFormat="true" customHeight="true" spans="2:2">
      <c r="B1583" s="76"/>
    </row>
    <row r="1584" s="72" customFormat="true" customHeight="true" spans="2:2">
      <c r="B1584" s="76"/>
    </row>
    <row r="1585" s="72" customFormat="true" customHeight="true" spans="2:2">
      <c r="B1585" s="76"/>
    </row>
    <row r="1586" s="72" customFormat="true" customHeight="true" spans="2:2">
      <c r="B1586" s="76"/>
    </row>
    <row r="1587" s="72" customFormat="true" customHeight="true" spans="2:2">
      <c r="B1587" s="76"/>
    </row>
    <row r="1588" s="72" customFormat="true" customHeight="true" spans="2:2">
      <c r="B1588" s="76"/>
    </row>
    <row r="1589" s="72" customFormat="true" customHeight="true" spans="2:2">
      <c r="B1589" s="76"/>
    </row>
    <row r="1590" s="72" customFormat="true" customHeight="true" spans="2:2">
      <c r="B1590" s="76"/>
    </row>
    <row r="1591" s="72" customFormat="true" customHeight="true" spans="2:2">
      <c r="B1591" s="76"/>
    </row>
    <row r="1592" s="72" customFormat="true" customHeight="true" spans="2:2">
      <c r="B1592" s="76"/>
    </row>
    <row r="1593" s="72" customFormat="true" customHeight="true" spans="2:2">
      <c r="B1593" s="76"/>
    </row>
    <row r="1594" s="72" customFormat="true" customHeight="true" spans="2:2">
      <c r="B1594" s="76"/>
    </row>
    <row r="1595" s="72" customFormat="true" customHeight="true" spans="2:2">
      <c r="B1595" s="76"/>
    </row>
    <row r="1596" s="72" customFormat="true" customHeight="true" spans="2:2">
      <c r="B1596" s="76"/>
    </row>
    <row r="1597" s="72" customFormat="true" customHeight="true" spans="2:2">
      <c r="B1597" s="76"/>
    </row>
    <row r="1598" s="72" customFormat="true" customHeight="true" spans="2:2">
      <c r="B1598" s="76"/>
    </row>
    <row r="1599" s="72" customFormat="true" customHeight="true" spans="2:2">
      <c r="B1599" s="76"/>
    </row>
    <row r="1600" s="72" customFormat="true" customHeight="true" spans="2:2">
      <c r="B1600" s="76"/>
    </row>
    <row r="1601" s="72" customFormat="true" customHeight="true" spans="2:2">
      <c r="B1601" s="76"/>
    </row>
    <row r="1602" s="72" customFormat="true" customHeight="true" spans="2:2">
      <c r="B1602" s="76"/>
    </row>
    <row r="1603" s="72" customFormat="true" customHeight="true" spans="2:2">
      <c r="B1603" s="76"/>
    </row>
    <row r="1604" s="72" customFormat="true" customHeight="true" spans="2:2">
      <c r="B1604" s="76"/>
    </row>
    <row r="1605" s="72" customFormat="true" customHeight="true" spans="2:2">
      <c r="B1605" s="76"/>
    </row>
    <row r="1606" s="72" customFormat="true" customHeight="true" spans="2:2">
      <c r="B1606" s="76"/>
    </row>
    <row r="1607" s="72" customFormat="true" customHeight="true" spans="2:2">
      <c r="B1607" s="76"/>
    </row>
    <row r="1608" s="72" customFormat="true" customHeight="true" spans="2:2">
      <c r="B1608" s="76"/>
    </row>
    <row r="1609" s="72" customFormat="true" customHeight="true" spans="2:2">
      <c r="B1609" s="76"/>
    </row>
    <row r="1610" s="72" customFormat="true" customHeight="true" spans="2:2">
      <c r="B1610" s="76"/>
    </row>
    <row r="1611" s="72" customFormat="true" customHeight="true" spans="2:2">
      <c r="B1611" s="76"/>
    </row>
    <row r="1612" s="72" customFormat="true" customHeight="true" spans="2:2">
      <c r="B1612" s="76"/>
    </row>
    <row r="1613" s="72" customFormat="true" customHeight="true" spans="2:2">
      <c r="B1613" s="76"/>
    </row>
    <row r="1614" s="72" customFormat="true" customHeight="true" spans="2:2">
      <c r="B1614" s="76"/>
    </row>
    <row r="1615" s="72" customFormat="true" customHeight="true" spans="2:2">
      <c r="B1615" s="76"/>
    </row>
    <row r="1616" s="72" customFormat="true" customHeight="true" spans="2:2">
      <c r="B1616" s="76"/>
    </row>
    <row r="1617" s="72" customFormat="true" customHeight="true" spans="2:2">
      <c r="B1617" s="76"/>
    </row>
    <row r="1618" s="72" customFormat="true" customHeight="true" spans="2:2">
      <c r="B1618" s="76"/>
    </row>
    <row r="1619" s="72" customFormat="true" customHeight="true" spans="2:2">
      <c r="B1619" s="76"/>
    </row>
    <row r="1620" s="72" customFormat="true" customHeight="true" spans="2:2">
      <c r="B1620" s="76"/>
    </row>
    <row r="1621" s="72" customFormat="true" customHeight="true" spans="2:2">
      <c r="B1621" s="76"/>
    </row>
    <row r="1622" s="72" customFormat="true" customHeight="true" spans="2:2">
      <c r="B1622" s="76"/>
    </row>
    <row r="1623" s="72" customFormat="true" customHeight="true" spans="2:2">
      <c r="B1623" s="76"/>
    </row>
    <row r="1624" s="72" customFormat="true" customHeight="true" spans="2:2">
      <c r="B1624" s="76"/>
    </row>
    <row r="1625" s="72" customFormat="true" customHeight="true" spans="2:2">
      <c r="B1625" s="76"/>
    </row>
    <row r="1626" s="72" customFormat="true" customHeight="true" spans="2:2">
      <c r="B1626" s="76"/>
    </row>
    <row r="1627" s="72" customFormat="true" customHeight="true" spans="2:2">
      <c r="B1627" s="76"/>
    </row>
    <row r="1628" s="72" customFormat="true" customHeight="true" spans="2:2">
      <c r="B1628" s="76"/>
    </row>
    <row r="1629" s="72" customFormat="true" customHeight="true" spans="2:2">
      <c r="B1629" s="76"/>
    </row>
    <row r="1630" s="72" customFormat="true" customHeight="true" spans="2:2">
      <c r="B1630" s="76"/>
    </row>
    <row r="1631" s="72" customFormat="true" customHeight="true" spans="2:2">
      <c r="B1631" s="76"/>
    </row>
    <row r="1632" s="72" customFormat="true" customHeight="true" spans="2:2">
      <c r="B1632" s="76"/>
    </row>
    <row r="1633" s="72" customFormat="true" customHeight="true" spans="2:2">
      <c r="B1633" s="76"/>
    </row>
    <row r="1634" s="72" customFormat="true" customHeight="true" spans="2:2">
      <c r="B1634" s="76"/>
    </row>
    <row r="1635" s="72" customFormat="true" customHeight="true" spans="2:2">
      <c r="B1635" s="76"/>
    </row>
    <row r="1636" s="72" customFormat="true" customHeight="true" spans="2:2">
      <c r="B1636" s="76"/>
    </row>
    <row r="1637" s="72" customFormat="true" customHeight="true" spans="2:2">
      <c r="B1637" s="76"/>
    </row>
    <row r="1638" s="72" customFormat="true" customHeight="true" spans="2:2">
      <c r="B1638" s="76"/>
    </row>
    <row r="1639" s="72" customFormat="true" customHeight="true" spans="2:2">
      <c r="B1639" s="76"/>
    </row>
    <row r="1640" s="72" customFormat="true" customHeight="true" spans="2:2">
      <c r="B1640" s="76"/>
    </row>
    <row r="1641" s="72" customFormat="true" customHeight="true" spans="2:2">
      <c r="B1641" s="76"/>
    </row>
    <row r="1642" s="72" customFormat="true" customHeight="true" spans="2:2">
      <c r="B1642" s="76"/>
    </row>
    <row r="1643" s="72" customFormat="true" customHeight="true" spans="2:2">
      <c r="B1643" s="76"/>
    </row>
    <row r="1644" s="72" customFormat="true" customHeight="true" spans="2:2">
      <c r="B1644" s="76"/>
    </row>
    <row r="1645" s="72" customFormat="true" customHeight="true" spans="2:2">
      <c r="B1645" s="76"/>
    </row>
    <row r="1646" s="72" customFormat="true" customHeight="true" spans="2:2">
      <c r="B1646" s="76"/>
    </row>
    <row r="1647" s="72" customFormat="true" customHeight="true" spans="2:2">
      <c r="B1647" s="76"/>
    </row>
    <row r="1648" s="72" customFormat="true" customHeight="true" spans="2:2">
      <c r="B1648" s="76"/>
    </row>
    <row r="1649" s="72" customFormat="true" customHeight="true" spans="2:2">
      <c r="B1649" s="76"/>
    </row>
    <row r="1650" s="72" customFormat="true" customHeight="true" spans="2:2">
      <c r="B1650" s="76"/>
    </row>
    <row r="1651" s="72" customFormat="true" customHeight="true" spans="2:2">
      <c r="B1651" s="76"/>
    </row>
    <row r="1652" s="72" customFormat="true" customHeight="true" spans="2:2">
      <c r="B1652" s="76"/>
    </row>
    <row r="1653" s="72" customFormat="true" customHeight="true" spans="2:2">
      <c r="B1653" s="76"/>
    </row>
    <row r="1654" s="72" customFormat="true" customHeight="true" spans="2:2">
      <c r="B1654" s="76"/>
    </row>
    <row r="1655" s="72" customFormat="true" customHeight="true" spans="2:2">
      <c r="B1655" s="76"/>
    </row>
    <row r="1656" s="72" customFormat="true" customHeight="true" spans="2:2">
      <c r="B1656" s="76"/>
    </row>
    <row r="1657" s="72" customFormat="true" customHeight="true" spans="2:2">
      <c r="B1657" s="76"/>
    </row>
    <row r="1658" s="72" customFormat="true" customHeight="true" spans="2:2">
      <c r="B1658" s="76"/>
    </row>
    <row r="1659" s="72" customFormat="true" customHeight="true" spans="2:2">
      <c r="B1659" s="76"/>
    </row>
    <row r="1660" s="72" customFormat="true" customHeight="true" spans="2:2">
      <c r="B1660" s="76"/>
    </row>
    <row r="1661" s="72" customFormat="true" customHeight="true" spans="2:2">
      <c r="B1661" s="76"/>
    </row>
    <row r="1662" s="72" customFormat="true" customHeight="true" spans="2:2">
      <c r="B1662" s="76"/>
    </row>
    <row r="1663" s="72" customFormat="true" customHeight="true" spans="2:2">
      <c r="B1663" s="76"/>
    </row>
    <row r="1664" s="72" customFormat="true" customHeight="true" spans="2:2">
      <c r="B1664" s="76"/>
    </row>
    <row r="1665" s="72" customFormat="true" customHeight="true" spans="2:2">
      <c r="B1665" s="76"/>
    </row>
    <row r="1666" s="72" customFormat="true" customHeight="true" spans="2:2">
      <c r="B1666" s="76"/>
    </row>
    <row r="1667" s="72" customFormat="true" customHeight="true" spans="2:2">
      <c r="B1667" s="76"/>
    </row>
    <row r="1668" s="72" customFormat="true" customHeight="true" spans="2:2">
      <c r="B1668" s="76"/>
    </row>
    <row r="1669" s="72" customFormat="true" customHeight="true" spans="2:2">
      <c r="B1669" s="76"/>
    </row>
    <row r="1670" s="72" customFormat="true" customHeight="true" spans="2:2">
      <c r="B1670" s="76"/>
    </row>
    <row r="1671" s="72" customFormat="true" customHeight="true" spans="2:2">
      <c r="B1671" s="76"/>
    </row>
    <row r="1672" s="72" customFormat="true" customHeight="true" spans="2:2">
      <c r="B1672" s="76"/>
    </row>
    <row r="1673" s="72" customFormat="true" customHeight="true" spans="2:2">
      <c r="B1673" s="76"/>
    </row>
    <row r="1674" s="72" customFormat="true" customHeight="true" spans="2:2">
      <c r="B1674" s="76"/>
    </row>
    <row r="1675" s="72" customFormat="true" customHeight="true" spans="2:2">
      <c r="B1675" s="76"/>
    </row>
    <row r="1676" s="72" customFormat="true" customHeight="true" spans="2:2">
      <c r="B1676" s="76"/>
    </row>
    <row r="1677" s="72" customFormat="true" customHeight="true" spans="2:2">
      <c r="B1677" s="76"/>
    </row>
    <row r="1678" s="72" customFormat="true" customHeight="true" spans="2:2">
      <c r="B1678" s="76"/>
    </row>
    <row r="1679" s="72" customFormat="true" customHeight="true" spans="2:2">
      <c r="B1679" s="76"/>
    </row>
    <row r="1680" s="72" customFormat="true" customHeight="true" spans="2:2">
      <c r="B1680" s="76"/>
    </row>
    <row r="1681" s="72" customFormat="true" customHeight="true" spans="2:2">
      <c r="B1681" s="76"/>
    </row>
    <row r="1682" s="72" customFormat="true" customHeight="true" spans="2:2">
      <c r="B1682" s="76"/>
    </row>
    <row r="1683" s="72" customFormat="true" customHeight="true" spans="2:2">
      <c r="B1683" s="76"/>
    </row>
    <row r="1684" s="72" customFormat="true" customHeight="true" spans="2:2">
      <c r="B1684" s="76"/>
    </row>
    <row r="1685" s="72" customFormat="true" customHeight="true" spans="2:2">
      <c r="B1685" s="76"/>
    </row>
    <row r="1686" s="72" customFormat="true" customHeight="true" spans="2:2">
      <c r="B1686" s="76"/>
    </row>
    <row r="1687" s="72" customFormat="true" customHeight="true" spans="2:2">
      <c r="B1687" s="76"/>
    </row>
    <row r="1688" s="72" customFormat="true" customHeight="true" spans="2:2">
      <c r="B1688" s="76"/>
    </row>
    <row r="1689" s="72" customFormat="true" customHeight="true" spans="2:2">
      <c r="B1689" s="76"/>
    </row>
    <row r="1690" s="72" customFormat="true" customHeight="true" spans="2:2">
      <c r="B1690" s="76"/>
    </row>
    <row r="1691" s="72" customFormat="true" customHeight="true" spans="2:2">
      <c r="B1691" s="76"/>
    </row>
    <row r="1692" s="72" customFormat="true" customHeight="true" spans="2:2">
      <c r="B1692" s="76"/>
    </row>
    <row r="1693" s="72" customFormat="true" customHeight="true" spans="2:2">
      <c r="B1693" s="76"/>
    </row>
    <row r="1694" s="72" customFormat="true" customHeight="true" spans="2:2">
      <c r="B1694" s="76"/>
    </row>
    <row r="1695" s="72" customFormat="true" customHeight="true" spans="2:2">
      <c r="B1695" s="76"/>
    </row>
    <row r="1696" s="72" customFormat="true" customHeight="true" spans="2:2">
      <c r="B1696" s="76"/>
    </row>
    <row r="1697" s="72" customFormat="true" customHeight="true" spans="2:2">
      <c r="B1697" s="76"/>
    </row>
    <row r="1698" s="72" customFormat="true" customHeight="true" spans="2:2">
      <c r="B1698" s="76"/>
    </row>
    <row r="1699" s="72" customFormat="true" customHeight="true" spans="2:2">
      <c r="B1699" s="76"/>
    </row>
    <row r="1700" s="72" customFormat="true" customHeight="true" spans="2:2">
      <c r="B1700" s="76"/>
    </row>
    <row r="1701" s="72" customFormat="true" customHeight="true" spans="2:2">
      <c r="B1701" s="76"/>
    </row>
    <row r="1702" s="72" customFormat="true" customHeight="true" spans="2:2">
      <c r="B1702" s="76"/>
    </row>
    <row r="1703" s="72" customFormat="true" customHeight="true" spans="2:2">
      <c r="B1703" s="76"/>
    </row>
    <row r="1704" s="72" customFormat="true" customHeight="true" spans="2:2">
      <c r="B1704" s="76"/>
    </row>
    <row r="1705" s="72" customFormat="true" customHeight="true" spans="2:2">
      <c r="B1705" s="76"/>
    </row>
    <row r="1706" s="72" customFormat="true" customHeight="true" spans="2:2">
      <c r="B1706" s="76"/>
    </row>
    <row r="1707" s="72" customFormat="true" customHeight="true" spans="2:2">
      <c r="B1707" s="76"/>
    </row>
    <row r="1708" s="72" customFormat="true" customHeight="true" spans="2:2">
      <c r="B1708" s="76"/>
    </row>
    <row r="1709" s="72" customFormat="true" customHeight="true" spans="2:2">
      <c r="B1709" s="76"/>
    </row>
    <row r="1710" s="72" customFormat="true" customHeight="true" spans="2:2">
      <c r="B1710" s="76"/>
    </row>
    <row r="1711" s="72" customFormat="true" customHeight="true" spans="2:2">
      <c r="B1711" s="76"/>
    </row>
    <row r="1712" s="72" customFormat="true" customHeight="true" spans="2:2">
      <c r="B1712" s="76"/>
    </row>
    <row r="1713" s="72" customFormat="true" customHeight="true" spans="2:2">
      <c r="B1713" s="76"/>
    </row>
    <row r="1714" s="72" customFormat="true" customHeight="true" spans="2:2">
      <c r="B1714" s="76"/>
    </row>
    <row r="1715" s="72" customFormat="true" customHeight="true" spans="2:2">
      <c r="B1715" s="76"/>
    </row>
    <row r="1716" s="72" customFormat="true" customHeight="true" spans="2:2">
      <c r="B1716" s="76"/>
    </row>
    <row r="1717" s="72" customFormat="true" customHeight="true" spans="2:2">
      <c r="B1717" s="76"/>
    </row>
    <row r="1718" s="72" customFormat="true" customHeight="true" spans="2:2">
      <c r="B1718" s="76"/>
    </row>
    <row r="1719" s="72" customFormat="true" customHeight="true" spans="2:2">
      <c r="B1719" s="76"/>
    </row>
    <row r="1720" s="72" customFormat="true" customHeight="true" spans="2:2">
      <c r="B1720" s="76"/>
    </row>
    <row r="1721" s="72" customFormat="true" customHeight="true" spans="2:2">
      <c r="B1721" s="76"/>
    </row>
    <row r="1722" s="72" customFormat="true" customHeight="true" spans="2:2">
      <c r="B1722" s="76"/>
    </row>
    <row r="1723" s="72" customFormat="true" customHeight="true" spans="2:2">
      <c r="B1723" s="76"/>
    </row>
    <row r="1724" s="72" customFormat="true" customHeight="true" spans="2:2">
      <c r="B1724" s="76"/>
    </row>
    <row r="1725" s="72" customFormat="true" customHeight="true" spans="2:2">
      <c r="B1725" s="76"/>
    </row>
    <row r="1726" s="72" customFormat="true" customHeight="true" spans="2:2">
      <c r="B1726" s="76"/>
    </row>
    <row r="1727" s="72" customFormat="true" customHeight="true" spans="2:2">
      <c r="B1727" s="76"/>
    </row>
    <row r="1728" s="72" customFormat="true" customHeight="true" spans="2:2">
      <c r="B1728" s="76"/>
    </row>
    <row r="1729" s="72" customFormat="true" customHeight="true" spans="2:2">
      <c r="B1729" s="76"/>
    </row>
    <row r="1730" s="72" customFormat="true" customHeight="true" spans="2:2">
      <c r="B1730" s="76"/>
    </row>
    <row r="1731" s="72" customFormat="true" customHeight="true" spans="2:2">
      <c r="B1731" s="76"/>
    </row>
    <row r="1732" s="72" customFormat="true" customHeight="true" spans="2:2">
      <c r="B1732" s="76"/>
    </row>
    <row r="1733" s="72" customFormat="true" customHeight="true" spans="2:2">
      <c r="B1733" s="76"/>
    </row>
    <row r="1734" s="72" customFormat="true" customHeight="true" spans="2:2">
      <c r="B1734" s="76"/>
    </row>
    <row r="1735" s="72" customFormat="true" customHeight="true" spans="2:2">
      <c r="B1735" s="76"/>
    </row>
    <row r="1736" s="72" customFormat="true" customHeight="true" spans="2:2">
      <c r="B1736" s="76"/>
    </row>
    <row r="1737" s="72" customFormat="true" customHeight="true" spans="2:2">
      <c r="B1737" s="76"/>
    </row>
    <row r="1738" s="72" customFormat="true" customHeight="true" spans="2:2">
      <c r="B1738" s="76"/>
    </row>
    <row r="1739" s="72" customFormat="true" customHeight="true" spans="2:2">
      <c r="B1739" s="76"/>
    </row>
    <row r="1740" s="72" customFormat="true" customHeight="true" spans="2:2">
      <c r="B1740" s="76"/>
    </row>
    <row r="1741" s="72" customFormat="true" customHeight="true" spans="2:2">
      <c r="B1741" s="76"/>
    </row>
    <row r="1742" s="72" customFormat="true" customHeight="true" spans="2:2">
      <c r="B1742" s="76"/>
    </row>
    <row r="1743" s="72" customFormat="true" customHeight="true" spans="2:2">
      <c r="B1743" s="76"/>
    </row>
    <row r="1744" s="72" customFormat="true" customHeight="true" spans="2:2">
      <c r="B1744" s="76"/>
    </row>
    <row r="1745" s="72" customFormat="true" customHeight="true" spans="2:2">
      <c r="B1745" s="76"/>
    </row>
    <row r="1746" s="72" customFormat="true" customHeight="true" spans="2:2">
      <c r="B1746" s="76"/>
    </row>
    <row r="1747" s="72" customFormat="true" customHeight="true" spans="2:2">
      <c r="B1747" s="76"/>
    </row>
    <row r="1748" s="72" customFormat="true" customHeight="true" spans="2:2">
      <c r="B1748" s="76"/>
    </row>
    <row r="1749" s="72" customFormat="true" customHeight="true" spans="2:2">
      <c r="B1749" s="76"/>
    </row>
    <row r="1750" s="72" customFormat="true" customHeight="true" spans="2:2">
      <c r="B1750" s="76"/>
    </row>
    <row r="1751" s="72" customFormat="true" customHeight="true" spans="2:2">
      <c r="B1751" s="76"/>
    </row>
    <row r="1752" s="72" customFormat="true" customHeight="true" spans="2:2">
      <c r="B1752" s="76"/>
    </row>
    <row r="1753" s="72" customFormat="true" customHeight="true" spans="2:2">
      <c r="B1753" s="76"/>
    </row>
    <row r="1754" s="72" customFormat="true" customHeight="true" spans="2:2">
      <c r="B1754" s="76"/>
    </row>
    <row r="1755" s="72" customFormat="true" customHeight="true" spans="2:2">
      <c r="B1755" s="76"/>
    </row>
    <row r="1756" s="72" customFormat="true" customHeight="true" spans="2:2">
      <c r="B1756" s="76"/>
    </row>
    <row r="1757" s="72" customFormat="true" customHeight="true" spans="2:2">
      <c r="B1757" s="76"/>
    </row>
    <row r="1758" s="72" customFormat="true" customHeight="true" spans="2:2">
      <c r="B1758" s="76"/>
    </row>
    <row r="1759" s="72" customFormat="true" customHeight="true" spans="2:2">
      <c r="B1759" s="76"/>
    </row>
    <row r="1760" s="72" customFormat="true" customHeight="true" spans="2:2">
      <c r="B1760" s="76"/>
    </row>
    <row r="1761" s="72" customFormat="true" customHeight="true" spans="2:2">
      <c r="B1761" s="76"/>
    </row>
    <row r="1762" s="72" customFormat="true" customHeight="true" spans="2:2">
      <c r="B1762" s="76"/>
    </row>
    <row r="1763" s="72" customFormat="true" customHeight="true" spans="2:2">
      <c r="B1763" s="76"/>
    </row>
    <row r="1764" s="72" customFormat="true" customHeight="true" spans="2:2">
      <c r="B1764" s="76"/>
    </row>
    <row r="1765" s="72" customFormat="true" customHeight="true" spans="2:2">
      <c r="B1765" s="76"/>
    </row>
    <row r="1766" s="72" customFormat="true" customHeight="true" spans="2:2">
      <c r="B1766" s="76"/>
    </row>
    <row r="1767" s="72" customFormat="true" customHeight="true" spans="2:2">
      <c r="B1767" s="76"/>
    </row>
    <row r="1768" s="72" customFormat="true" customHeight="true" spans="2:2">
      <c r="B1768" s="76"/>
    </row>
    <row r="1769" s="72" customFormat="true" customHeight="true" spans="2:2">
      <c r="B1769" s="76"/>
    </row>
    <row r="1770" s="72" customFormat="true" customHeight="true" spans="2:2">
      <c r="B1770" s="76"/>
    </row>
    <row r="1771" s="72" customFormat="true" customHeight="true" spans="2:2">
      <c r="B1771" s="76"/>
    </row>
    <row r="1772" s="72" customFormat="true" customHeight="true" spans="2:2">
      <c r="B1772" s="76"/>
    </row>
    <row r="1773" s="72" customFormat="true" customHeight="true" spans="2:2">
      <c r="B1773" s="76"/>
    </row>
    <row r="1774" s="72" customFormat="true" customHeight="true" spans="2:2">
      <c r="B1774" s="76"/>
    </row>
    <row r="1775" s="72" customFormat="true" customHeight="true" spans="2:2">
      <c r="B1775" s="76"/>
    </row>
    <row r="1776" s="72" customFormat="true" customHeight="true" spans="2:2">
      <c r="B1776" s="76"/>
    </row>
    <row r="1777" s="72" customFormat="true" customHeight="true" spans="2:2">
      <c r="B1777" s="76"/>
    </row>
    <row r="1778" s="72" customFormat="true" customHeight="true" spans="2:2">
      <c r="B1778" s="76"/>
    </row>
    <row r="1779" s="72" customFormat="true" customHeight="true" spans="2:2">
      <c r="B1779" s="76"/>
    </row>
    <row r="1780" s="72" customFormat="true" customHeight="true" spans="2:2">
      <c r="B1780" s="76"/>
    </row>
    <row r="1781" s="72" customFormat="true" customHeight="true" spans="2:2">
      <c r="B1781" s="76"/>
    </row>
    <row r="1782" s="72" customFormat="true" customHeight="true" spans="2:2">
      <c r="B1782" s="76"/>
    </row>
    <row r="1783" s="72" customFormat="true" customHeight="true" spans="2:2">
      <c r="B1783" s="76"/>
    </row>
    <row r="1784" s="72" customFormat="true" customHeight="true" spans="2:2">
      <c r="B1784" s="76"/>
    </row>
    <row r="1785" s="72" customFormat="true" customHeight="true" spans="2:2">
      <c r="B1785" s="76"/>
    </row>
    <row r="1786" s="72" customFormat="true" customHeight="true" spans="2:2">
      <c r="B1786" s="76"/>
    </row>
    <row r="1787" s="72" customFormat="true" customHeight="true" spans="2:2">
      <c r="B1787" s="76"/>
    </row>
    <row r="1788" s="72" customFormat="true" customHeight="true" spans="2:2">
      <c r="B1788" s="76"/>
    </row>
    <row r="1789" s="72" customFormat="true" customHeight="true" spans="2:2">
      <c r="B1789" s="76"/>
    </row>
    <row r="1790" s="72" customFormat="true" customHeight="true" spans="2:2">
      <c r="B1790" s="76"/>
    </row>
    <row r="1791" s="72" customFormat="true" customHeight="true" spans="2:2">
      <c r="B1791" s="76"/>
    </row>
    <row r="1792" s="72" customFormat="true" customHeight="true" spans="2:2">
      <c r="B1792" s="76"/>
    </row>
    <row r="1793" s="72" customFormat="true" customHeight="true" spans="2:2">
      <c r="B1793" s="76"/>
    </row>
    <row r="1794" s="72" customFormat="true" customHeight="true" spans="2:2">
      <c r="B1794" s="76"/>
    </row>
    <row r="1795" s="72" customFormat="true" customHeight="true" spans="2:2">
      <c r="B1795" s="76"/>
    </row>
    <row r="1796" s="72" customFormat="true" customHeight="true" spans="2:2">
      <c r="B1796" s="76"/>
    </row>
    <row r="1797" s="72" customFormat="true" customHeight="true" spans="2:2">
      <c r="B1797" s="76"/>
    </row>
    <row r="1798" s="72" customFormat="true" customHeight="true" spans="2:2">
      <c r="B1798" s="76"/>
    </row>
    <row r="1799" s="72" customFormat="true" customHeight="true" spans="2:2">
      <c r="B1799" s="76"/>
    </row>
    <row r="1800" s="72" customFormat="true" customHeight="true" spans="2:2">
      <c r="B1800" s="76"/>
    </row>
    <row r="1801" s="72" customFormat="true" customHeight="true" spans="2:2">
      <c r="B1801" s="76"/>
    </row>
    <row r="1802" s="72" customFormat="true" customHeight="true" spans="2:2">
      <c r="B1802" s="76"/>
    </row>
    <row r="1803" s="72" customFormat="true" customHeight="true" spans="2:2">
      <c r="B1803" s="76"/>
    </row>
    <row r="1804" s="72" customFormat="true" customHeight="true" spans="2:2">
      <c r="B1804" s="76"/>
    </row>
    <row r="1805" s="72" customFormat="true" customHeight="true" spans="2:2">
      <c r="B1805" s="76"/>
    </row>
    <row r="1806" s="72" customFormat="true" customHeight="true" spans="2:2">
      <c r="B1806" s="76"/>
    </row>
    <row r="1807" s="72" customFormat="true" customHeight="true" spans="2:2">
      <c r="B1807" s="76"/>
    </row>
    <row r="1808" s="72" customFormat="true" customHeight="true" spans="2:2">
      <c r="B1808" s="76"/>
    </row>
    <row r="1809" s="72" customFormat="true" customHeight="true" spans="2:2">
      <c r="B1809" s="76"/>
    </row>
    <row r="1810" s="72" customFormat="true" customHeight="true" spans="2:2">
      <c r="B1810" s="76"/>
    </row>
    <row r="1811" s="72" customFormat="true" customHeight="true" spans="2:2">
      <c r="B1811" s="76"/>
    </row>
    <row r="1812" s="72" customFormat="true" customHeight="true" spans="2:2">
      <c r="B1812" s="76"/>
    </row>
    <row r="1813" s="72" customFormat="true" customHeight="true" spans="2:2">
      <c r="B1813" s="76"/>
    </row>
    <row r="1814" s="72" customFormat="true" customHeight="true" spans="2:2">
      <c r="B1814" s="76"/>
    </row>
    <row r="1815" s="72" customFormat="true" customHeight="true" spans="2:2">
      <c r="B1815" s="76"/>
    </row>
    <row r="1816" s="72" customFormat="true" customHeight="true" spans="2:2">
      <c r="B1816" s="76"/>
    </row>
    <row r="1817" s="72" customFormat="true" customHeight="true" spans="2:2">
      <c r="B1817" s="76"/>
    </row>
    <row r="1818" s="72" customFormat="true" customHeight="true" spans="2:2">
      <c r="B1818" s="76"/>
    </row>
    <row r="1819" s="72" customFormat="true" customHeight="true" spans="2:2">
      <c r="B1819" s="76"/>
    </row>
    <row r="1820" s="72" customFormat="true" customHeight="true" spans="2:2">
      <c r="B1820" s="76"/>
    </row>
    <row r="1821" s="72" customFormat="true" customHeight="true" spans="2:2">
      <c r="B1821" s="76"/>
    </row>
    <row r="1822" s="72" customFormat="true" customHeight="true" spans="2:2">
      <c r="B1822" s="76"/>
    </row>
    <row r="1823" s="72" customFormat="true" customHeight="true" spans="2:2">
      <c r="B1823" s="76"/>
    </row>
    <row r="1824" s="72" customFormat="true" customHeight="true" spans="2:2">
      <c r="B1824" s="76"/>
    </row>
    <row r="1825" s="72" customFormat="true" customHeight="true" spans="2:2">
      <c r="B1825" s="76"/>
    </row>
    <row r="1826" s="72" customFormat="true" customHeight="true" spans="2:2">
      <c r="B1826" s="76"/>
    </row>
    <row r="1827" s="72" customFormat="true" customHeight="true" spans="2:2">
      <c r="B1827" s="76"/>
    </row>
    <row r="1828" s="72" customFormat="true" customHeight="true" spans="2:2">
      <c r="B1828" s="76"/>
    </row>
    <row r="1829" s="72" customFormat="true" customHeight="true" spans="2:2">
      <c r="B1829" s="76"/>
    </row>
    <row r="1830" s="72" customFormat="true" customHeight="true" spans="2:2">
      <c r="B1830" s="76"/>
    </row>
    <row r="1831" s="72" customFormat="true" customHeight="true" spans="2:2">
      <c r="B1831" s="76"/>
    </row>
    <row r="1832" s="72" customFormat="true" customHeight="true" spans="2:2">
      <c r="B1832" s="76"/>
    </row>
    <row r="1833" s="72" customFormat="true" customHeight="true" spans="2:2">
      <c r="B1833" s="76"/>
    </row>
    <row r="1834" s="72" customFormat="true" customHeight="true" spans="2:2">
      <c r="B1834" s="76"/>
    </row>
    <row r="1835" s="72" customFormat="true" customHeight="true" spans="2:2">
      <c r="B1835" s="76"/>
    </row>
    <row r="1836" s="72" customFormat="true" customHeight="true" spans="2:2">
      <c r="B1836" s="76"/>
    </row>
    <row r="1837" s="72" customFormat="true" customHeight="true" spans="2:2">
      <c r="B1837" s="76"/>
    </row>
    <row r="1838" s="72" customFormat="true" customHeight="true" spans="2:2">
      <c r="B1838" s="76"/>
    </row>
    <row r="1839" s="72" customFormat="true" customHeight="true" spans="2:2">
      <c r="B1839" s="76"/>
    </row>
    <row r="1840" s="72" customFormat="true" customHeight="true" spans="2:2">
      <c r="B1840" s="76"/>
    </row>
    <row r="1841" s="72" customFormat="true" customHeight="true" spans="2:2">
      <c r="B1841" s="76"/>
    </row>
    <row r="1842" s="72" customFormat="true" customHeight="true" spans="2:2">
      <c r="B1842" s="76"/>
    </row>
    <row r="1843" s="72" customFormat="true" customHeight="true" spans="2:2">
      <c r="B1843" s="76"/>
    </row>
    <row r="1844" s="72" customFormat="true" customHeight="true" spans="2:2">
      <c r="B1844" s="76"/>
    </row>
    <row r="1845" s="72" customFormat="true" customHeight="true" spans="2:2">
      <c r="B1845" s="76"/>
    </row>
    <row r="1846" s="72" customFormat="true" customHeight="true" spans="2:2">
      <c r="B1846" s="76"/>
    </row>
    <row r="1847" s="72" customFormat="true" customHeight="true" spans="2:2">
      <c r="B1847" s="76"/>
    </row>
    <row r="1848" s="72" customFormat="true" customHeight="true" spans="2:2">
      <c r="B1848" s="76"/>
    </row>
    <row r="1849" s="72" customFormat="true" customHeight="true" spans="2:2">
      <c r="B1849" s="76"/>
    </row>
    <row r="1850" s="72" customFormat="true" customHeight="true" spans="2:2">
      <c r="B1850" s="76"/>
    </row>
    <row r="1851" s="72" customFormat="true" customHeight="true" spans="2:2">
      <c r="B1851" s="76"/>
    </row>
    <row r="1852" s="72" customFormat="true" customHeight="true" spans="2:2">
      <c r="B1852" s="76"/>
    </row>
    <row r="1853" s="72" customFormat="true" customHeight="true" spans="2:2">
      <c r="B1853" s="76"/>
    </row>
    <row r="1854" s="72" customFormat="true" customHeight="true" spans="2:2">
      <c r="B1854" s="76"/>
    </row>
    <row r="1855" s="72" customFormat="true" customHeight="true" spans="2:2">
      <c r="B1855" s="76"/>
    </row>
    <row r="1856" s="72" customFormat="true" customHeight="true" spans="2:2">
      <c r="B1856" s="76"/>
    </row>
    <row r="1857" s="72" customFormat="true" customHeight="true" spans="2:2">
      <c r="B1857" s="76"/>
    </row>
    <row r="1858" s="72" customFormat="true" customHeight="true" spans="2:2">
      <c r="B1858" s="76"/>
    </row>
    <row r="1859" s="72" customFormat="true" customHeight="true" spans="2:2">
      <c r="B1859" s="76"/>
    </row>
    <row r="1860" s="72" customFormat="true" customHeight="true" spans="2:2">
      <c r="B1860" s="76"/>
    </row>
    <row r="1861" s="72" customFormat="true" customHeight="true" spans="2:2">
      <c r="B1861" s="76"/>
    </row>
    <row r="1862" s="72" customFormat="true" customHeight="true" spans="2:2">
      <c r="B1862" s="76"/>
    </row>
    <row r="1863" s="72" customFormat="true" customHeight="true" spans="2:2">
      <c r="B1863" s="76"/>
    </row>
    <row r="1864" s="72" customFormat="true" customHeight="true" spans="2:2">
      <c r="B1864" s="76"/>
    </row>
    <row r="1865" s="72" customFormat="true" customHeight="true" spans="2:2">
      <c r="B1865" s="76"/>
    </row>
    <row r="1866" s="72" customFormat="true" customHeight="true" spans="2:2">
      <c r="B1866" s="76"/>
    </row>
    <row r="1867" s="72" customFormat="true" customHeight="true" spans="2:2">
      <c r="B1867" s="76"/>
    </row>
    <row r="1868" s="72" customFormat="true" customHeight="true" spans="2:2">
      <c r="B1868" s="76"/>
    </row>
    <row r="1869" s="72" customFormat="true" customHeight="true" spans="2:2">
      <c r="B1869" s="76"/>
    </row>
    <row r="1870" s="72" customFormat="true" customHeight="true" spans="2:2">
      <c r="B1870" s="76"/>
    </row>
    <row r="1871" s="72" customFormat="true" customHeight="true" spans="2:2">
      <c r="B1871" s="76"/>
    </row>
    <row r="1872" s="72" customFormat="true" customHeight="true" spans="2:2">
      <c r="B1872" s="76"/>
    </row>
    <row r="1873" s="72" customFormat="true" customHeight="true" spans="2:2">
      <c r="B1873" s="76"/>
    </row>
    <row r="1874" s="72" customFormat="true" customHeight="true" spans="2:2">
      <c r="B1874" s="76"/>
    </row>
    <row r="1875" s="72" customFormat="true" customHeight="true" spans="2:2">
      <c r="B1875" s="76"/>
    </row>
    <row r="1876" s="72" customFormat="true" customHeight="true" spans="2:2">
      <c r="B1876" s="76"/>
    </row>
    <row r="1877" s="72" customFormat="true" customHeight="true" spans="2:2">
      <c r="B1877" s="76"/>
    </row>
    <row r="1878" s="72" customFormat="true" customHeight="true" spans="2:2">
      <c r="B1878" s="76"/>
    </row>
    <row r="1879" s="72" customFormat="true" customHeight="true" spans="2:2">
      <c r="B1879" s="76"/>
    </row>
    <row r="1880" s="72" customFormat="true" customHeight="true" spans="2:2">
      <c r="B1880" s="76"/>
    </row>
    <row r="1881" s="72" customFormat="true" customHeight="true" spans="2:2">
      <c r="B1881" s="76"/>
    </row>
    <row r="1882" s="72" customFormat="true" customHeight="true" spans="2:2">
      <c r="B1882" s="76"/>
    </row>
    <row r="1883" s="72" customFormat="true" customHeight="true" spans="2:2">
      <c r="B1883" s="76"/>
    </row>
    <row r="1884" s="72" customFormat="true" customHeight="true" spans="2:2">
      <c r="B1884" s="76"/>
    </row>
    <row r="1885" s="72" customFormat="true" customHeight="true" spans="2:2">
      <c r="B1885" s="76"/>
    </row>
    <row r="1886" s="72" customFormat="true" customHeight="true" spans="2:2">
      <c r="B1886" s="76"/>
    </row>
    <row r="1887" s="72" customFormat="true" customHeight="true" spans="2:2">
      <c r="B1887" s="76"/>
    </row>
    <row r="1888" s="72" customFormat="true" customHeight="true" spans="2:2">
      <c r="B1888" s="76"/>
    </row>
    <row r="1889" s="72" customFormat="true" customHeight="true" spans="2:2">
      <c r="B1889" s="76"/>
    </row>
    <row r="1890" s="72" customFormat="true" customHeight="true" spans="2:2">
      <c r="B1890" s="76"/>
    </row>
    <row r="1891" s="72" customFormat="true" customHeight="true" spans="2:2">
      <c r="B1891" s="76"/>
    </row>
    <row r="1892" s="72" customFormat="true" customHeight="true" spans="2:2">
      <c r="B1892" s="76"/>
    </row>
    <row r="1893" s="72" customFormat="true" customHeight="true" spans="2:2">
      <c r="B1893" s="76"/>
    </row>
    <row r="1894" s="72" customFormat="true" customHeight="true" spans="2:2">
      <c r="B1894" s="76"/>
    </row>
    <row r="1895" s="72" customFormat="true" customHeight="true" spans="2:2">
      <c r="B1895" s="76"/>
    </row>
    <row r="1896" s="72" customFormat="true" customHeight="true" spans="2:2">
      <c r="B1896" s="76"/>
    </row>
    <row r="1897" s="72" customFormat="true" customHeight="true" spans="2:2">
      <c r="B1897" s="76"/>
    </row>
    <row r="1898" s="72" customFormat="true" customHeight="true" spans="2:2">
      <c r="B1898" s="76"/>
    </row>
    <row r="1899" s="72" customFormat="true" customHeight="true" spans="2:2">
      <c r="B1899" s="76"/>
    </row>
    <row r="1900" s="72" customFormat="true" customHeight="true" spans="2:2">
      <c r="B1900" s="76"/>
    </row>
    <row r="1901" s="72" customFormat="true" customHeight="true" spans="2:2">
      <c r="B1901" s="76"/>
    </row>
    <row r="1902" s="72" customFormat="true" customHeight="true" spans="2:2">
      <c r="B1902" s="76"/>
    </row>
    <row r="1903" s="72" customFormat="true" customHeight="true" spans="2:2">
      <c r="B1903" s="76"/>
    </row>
    <row r="1904" s="72" customFormat="true" customHeight="true" spans="2:2">
      <c r="B1904" s="76"/>
    </row>
    <row r="1905" s="72" customFormat="true" customHeight="true" spans="2:2">
      <c r="B1905" s="76"/>
    </row>
    <row r="1906" s="72" customFormat="true" customHeight="true" spans="2:2">
      <c r="B1906" s="76"/>
    </row>
    <row r="1907" s="72" customFormat="true" customHeight="true" spans="2:2">
      <c r="B1907" s="76"/>
    </row>
    <row r="1908" s="72" customFormat="true" customHeight="true" spans="2:2">
      <c r="B1908" s="76"/>
    </row>
    <row r="1909" s="72" customFormat="true" customHeight="true" spans="2:2">
      <c r="B1909" s="76"/>
    </row>
    <row r="1910" s="72" customFormat="true" customHeight="true" spans="2:2">
      <c r="B1910" s="76"/>
    </row>
    <row r="1911" s="72" customFormat="true" customHeight="true" spans="2:2">
      <c r="B1911" s="76"/>
    </row>
    <row r="1912" s="72" customFormat="true" customHeight="true" spans="2:2">
      <c r="B1912" s="76"/>
    </row>
    <row r="1913" s="72" customFormat="true" customHeight="true" spans="2:2">
      <c r="B1913" s="76"/>
    </row>
    <row r="1914" s="72" customFormat="true" customHeight="true" spans="2:2">
      <c r="B1914" s="76"/>
    </row>
    <row r="1915" s="72" customFormat="true" customHeight="true" spans="2:2">
      <c r="B1915" s="76"/>
    </row>
    <row r="1916" s="72" customFormat="true" customHeight="true" spans="2:2">
      <c r="B1916" s="76"/>
    </row>
    <row r="1917" s="72" customFormat="true" customHeight="true" spans="2:2">
      <c r="B1917" s="76"/>
    </row>
    <row r="1918" s="72" customFormat="true" customHeight="true" spans="2:2">
      <c r="B1918" s="76"/>
    </row>
    <row r="1919" s="72" customFormat="true" customHeight="true" spans="2:2">
      <c r="B1919" s="76"/>
    </row>
    <row r="1920" s="72" customFormat="true" customHeight="true" spans="2:2">
      <c r="B1920" s="76"/>
    </row>
    <row r="1921" s="72" customFormat="true" customHeight="true" spans="2:2">
      <c r="B1921" s="76"/>
    </row>
    <row r="1922" s="72" customFormat="true" customHeight="true" spans="2:2">
      <c r="B1922" s="76"/>
    </row>
    <row r="1923" s="72" customFormat="true" customHeight="true" spans="2:2">
      <c r="B1923" s="76"/>
    </row>
    <row r="1924" s="72" customFormat="true" customHeight="true" spans="2:2">
      <c r="B1924" s="76"/>
    </row>
    <row r="1925" s="72" customFormat="true" customHeight="true" spans="2:2">
      <c r="B1925" s="76"/>
    </row>
    <row r="1926" s="72" customFormat="true" customHeight="true" spans="2:2">
      <c r="B1926" s="76"/>
    </row>
    <row r="1927" s="72" customFormat="true" customHeight="true" spans="2:2">
      <c r="B1927" s="76"/>
    </row>
    <row r="1928" s="72" customFormat="true" customHeight="true" spans="2:2">
      <c r="B1928" s="76"/>
    </row>
    <row r="1929" s="72" customFormat="true" customHeight="true" spans="2:2">
      <c r="B1929" s="76"/>
    </row>
    <row r="1930" s="72" customFormat="true" customHeight="true" spans="2:2">
      <c r="B1930" s="76"/>
    </row>
    <row r="1931" s="72" customFormat="true" customHeight="true" spans="2:2">
      <c r="B1931" s="76"/>
    </row>
    <row r="1932" s="72" customFormat="true" customHeight="true" spans="2:2">
      <c r="B1932" s="76"/>
    </row>
    <row r="1933" s="72" customFormat="true" customHeight="true" spans="2:2">
      <c r="B1933" s="76"/>
    </row>
    <row r="1934" s="72" customFormat="true" customHeight="true" spans="2:2">
      <c r="B1934" s="76"/>
    </row>
    <row r="1935" s="72" customFormat="true" customHeight="true" spans="2:2">
      <c r="B1935" s="76"/>
    </row>
    <row r="1936" s="72" customFormat="true" customHeight="true" spans="2:2">
      <c r="B1936" s="76"/>
    </row>
    <row r="1937" s="72" customFormat="true" customHeight="true" spans="2:2">
      <c r="B1937" s="76"/>
    </row>
    <row r="1938" s="72" customFormat="true" customHeight="true" spans="2:2">
      <c r="B1938" s="76"/>
    </row>
    <row r="1939" s="72" customFormat="true" customHeight="true" spans="2:2">
      <c r="B1939" s="76"/>
    </row>
    <row r="1940" s="72" customFormat="true" customHeight="true" spans="2:2">
      <c r="B1940" s="76"/>
    </row>
    <row r="1941" s="72" customFormat="true" customHeight="true" spans="2:2">
      <c r="B1941" s="76"/>
    </row>
    <row r="1942" s="72" customFormat="true" customHeight="true" spans="2:2">
      <c r="B1942" s="76"/>
    </row>
    <row r="1943" s="72" customFormat="true" customHeight="true" spans="2:2">
      <c r="B1943" s="76"/>
    </row>
    <row r="1944" s="72" customFormat="true" customHeight="true" spans="2:2">
      <c r="B1944" s="76"/>
    </row>
    <row r="1945" s="72" customFormat="true" customHeight="true" spans="2:2">
      <c r="B1945" s="76"/>
    </row>
    <row r="1946" s="72" customFormat="true" customHeight="true" spans="2:2">
      <c r="B1946" s="76"/>
    </row>
    <row r="1947" s="72" customFormat="true" customHeight="true" spans="2:2">
      <c r="B1947" s="76"/>
    </row>
    <row r="1948" s="72" customFormat="true" customHeight="true" spans="2:2">
      <c r="B1948" s="76"/>
    </row>
    <row r="1949" s="72" customFormat="true" customHeight="true" spans="2:2">
      <c r="B1949" s="76"/>
    </row>
    <row r="1950" s="72" customFormat="true" customHeight="true" spans="2:2">
      <c r="B1950" s="76"/>
    </row>
    <row r="1951" s="72" customFormat="true" customHeight="true" spans="2:2">
      <c r="B1951" s="76"/>
    </row>
    <row r="1952" s="72" customFormat="true" customHeight="true" spans="2:2">
      <c r="B1952" s="76"/>
    </row>
    <row r="1953" s="72" customFormat="true" customHeight="true" spans="2:2">
      <c r="B1953" s="76"/>
    </row>
    <row r="1954" s="72" customFormat="true" customHeight="true" spans="2:2">
      <c r="B1954" s="76"/>
    </row>
    <row r="1955" s="72" customFormat="true" customHeight="true" spans="2:2">
      <c r="B1955" s="76"/>
    </row>
    <row r="1956" s="72" customFormat="true" customHeight="true" spans="2:2">
      <c r="B1956" s="76"/>
    </row>
    <row r="1957" s="72" customFormat="true" customHeight="true" spans="2:2">
      <c r="B1957" s="76"/>
    </row>
    <row r="1958" s="72" customFormat="true" customHeight="true" spans="2:2">
      <c r="B1958" s="76"/>
    </row>
    <row r="1959" s="72" customFormat="true" customHeight="true" spans="2:2">
      <c r="B1959" s="76"/>
    </row>
    <row r="1960" s="72" customFormat="true" customHeight="true" spans="2:2">
      <c r="B1960" s="76"/>
    </row>
    <row r="1961" s="72" customFormat="true" customHeight="true" spans="2:2">
      <c r="B1961" s="76"/>
    </row>
    <row r="1962" s="72" customFormat="true" customHeight="true" spans="2:2">
      <c r="B1962" s="76"/>
    </row>
    <row r="1963" s="72" customFormat="true" customHeight="true" spans="2:2">
      <c r="B1963" s="76"/>
    </row>
    <row r="1964" s="72" customFormat="true" customHeight="true" spans="2:2">
      <c r="B1964" s="76"/>
    </row>
    <row r="1965" s="72" customFormat="true" customHeight="true" spans="2:2">
      <c r="B1965" s="76"/>
    </row>
    <row r="1966" s="72" customFormat="true" customHeight="true" spans="2:2">
      <c r="B1966" s="76"/>
    </row>
    <row r="1967" s="72" customFormat="true" customHeight="true" spans="2:2">
      <c r="B1967" s="76"/>
    </row>
    <row r="1968" s="72" customFormat="true" customHeight="true" spans="2:2">
      <c r="B1968" s="76"/>
    </row>
    <row r="1969" s="72" customFormat="true" customHeight="true" spans="2:2">
      <c r="B1969" s="76"/>
    </row>
    <row r="1970" s="72" customFormat="true" customHeight="true" spans="2:2">
      <c r="B1970" s="76"/>
    </row>
    <row r="1971" s="72" customFormat="true" customHeight="true" spans="2:2">
      <c r="B1971" s="76"/>
    </row>
    <row r="1972" s="72" customFormat="true" customHeight="true" spans="2:2">
      <c r="B1972" s="76"/>
    </row>
    <row r="1973" s="72" customFormat="true" customHeight="true" spans="2:2">
      <c r="B1973" s="76"/>
    </row>
    <row r="1974" s="72" customFormat="true" customHeight="true" spans="2:2">
      <c r="B1974" s="76"/>
    </row>
    <row r="1975" s="72" customFormat="true" customHeight="true" spans="2:2">
      <c r="B1975" s="76"/>
    </row>
    <row r="1976" s="72" customFormat="true" customHeight="true" spans="2:2">
      <c r="B1976" s="76"/>
    </row>
    <row r="1977" s="72" customFormat="true" customHeight="true" spans="2:2">
      <c r="B1977" s="76"/>
    </row>
    <row r="1978" s="72" customFormat="true" customHeight="true" spans="2:2">
      <c r="B1978" s="76"/>
    </row>
    <row r="1979" s="72" customFormat="true" customHeight="true" spans="2:2">
      <c r="B1979" s="76"/>
    </row>
    <row r="1980" s="72" customFormat="true" customHeight="true" spans="2:2">
      <c r="B1980" s="76"/>
    </row>
    <row r="1981" s="72" customFormat="true" customHeight="true" spans="2:2">
      <c r="B1981" s="76"/>
    </row>
    <row r="1982" s="72" customFormat="true" customHeight="true" spans="2:2">
      <c r="B1982" s="76"/>
    </row>
    <row r="1983" s="72" customFormat="true" customHeight="true" spans="2:2">
      <c r="B1983" s="76"/>
    </row>
    <row r="1984" s="72" customFormat="true" customHeight="true" spans="2:2">
      <c r="B1984" s="76"/>
    </row>
    <row r="1985" s="72" customFormat="true" customHeight="true" spans="2:2">
      <c r="B1985" s="76"/>
    </row>
    <row r="1986" s="72" customFormat="true" customHeight="true" spans="2:2">
      <c r="B1986" s="76"/>
    </row>
    <row r="1987" s="72" customFormat="true" customHeight="true" spans="2:2">
      <c r="B1987" s="76"/>
    </row>
    <row r="1988" s="72" customFormat="true" customHeight="true" spans="2:2">
      <c r="B1988" s="76"/>
    </row>
    <row r="1989" s="72" customFormat="true" customHeight="true" spans="2:2">
      <c r="B1989" s="76"/>
    </row>
    <row r="1990" s="72" customFormat="true" customHeight="true" spans="2:2">
      <c r="B1990" s="76"/>
    </row>
    <row r="1991" s="72" customFormat="true" customHeight="true" spans="2:2">
      <c r="B1991" s="76"/>
    </row>
    <row r="1992" s="72" customFormat="true" customHeight="true" spans="2:2">
      <c r="B1992" s="76"/>
    </row>
    <row r="1993" s="72" customFormat="true" customHeight="true" spans="2:2">
      <c r="B1993" s="76"/>
    </row>
    <row r="1994" s="72" customFormat="true" customHeight="true" spans="2:2">
      <c r="B1994" s="76"/>
    </row>
    <row r="1995" s="72" customFormat="true" customHeight="true" spans="2:2">
      <c r="B1995" s="76"/>
    </row>
    <row r="1996" s="72" customFormat="true" customHeight="true" spans="2:2">
      <c r="B1996" s="76"/>
    </row>
    <row r="1997" s="72" customFormat="true" customHeight="true" spans="2:2">
      <c r="B1997" s="76"/>
    </row>
    <row r="1998" s="72" customFormat="true" customHeight="true" spans="2:2">
      <c r="B1998" s="76"/>
    </row>
    <row r="1999" s="72" customFormat="true" customHeight="true" spans="2:2">
      <c r="B1999" s="76"/>
    </row>
    <row r="2000" s="72" customFormat="true" customHeight="true" spans="2:2">
      <c r="B2000" s="76"/>
    </row>
    <row r="2001" s="72" customFormat="true" customHeight="true" spans="2:2">
      <c r="B2001" s="76"/>
    </row>
    <row r="2002" s="72" customFormat="true" customHeight="true" spans="2:2">
      <c r="B2002" s="76"/>
    </row>
    <row r="2003" s="72" customFormat="true" customHeight="true" spans="2:2">
      <c r="B2003" s="76"/>
    </row>
    <row r="2004" s="72" customFormat="true" customHeight="true" spans="2:2">
      <c r="B2004" s="76"/>
    </row>
    <row r="2005" s="72" customFormat="true" customHeight="true" spans="2:2">
      <c r="B2005" s="76"/>
    </row>
    <row r="2006" s="72" customFormat="true" customHeight="true" spans="2:2">
      <c r="B2006" s="76"/>
    </row>
    <row r="2007" s="72" customFormat="true" customHeight="true" spans="2:2">
      <c r="B2007" s="76"/>
    </row>
    <row r="2008" s="72" customFormat="true" customHeight="true" spans="2:2">
      <c r="B2008" s="76"/>
    </row>
    <row r="2009" s="72" customFormat="true" customHeight="true" spans="2:2">
      <c r="B2009" s="76"/>
    </row>
    <row r="2010" s="72" customFormat="true" customHeight="true" spans="2:2">
      <c r="B2010" s="76"/>
    </row>
    <row r="2011" s="72" customFormat="true" customHeight="true" spans="2:2">
      <c r="B2011" s="76"/>
    </row>
    <row r="2012" s="72" customFormat="true" customHeight="true" spans="2:2">
      <c r="B2012" s="76"/>
    </row>
    <row r="2013" s="72" customFormat="true" customHeight="true" spans="2:2">
      <c r="B2013" s="76"/>
    </row>
    <row r="2014" s="72" customFormat="true" customHeight="true" spans="2:2">
      <c r="B2014" s="76"/>
    </row>
    <row r="2015" s="72" customFormat="true" customHeight="true" spans="2:2">
      <c r="B2015" s="76"/>
    </row>
    <row r="2016" s="72" customFormat="true" customHeight="true" spans="2:2">
      <c r="B2016" s="76"/>
    </row>
    <row r="2017" s="72" customFormat="true" customHeight="true" spans="2:2">
      <c r="B2017" s="76"/>
    </row>
    <row r="2018" s="72" customFormat="true" customHeight="true" spans="2:2">
      <c r="B2018" s="76"/>
    </row>
    <row r="2019" s="72" customFormat="true" customHeight="true" spans="2:2">
      <c r="B2019" s="76"/>
    </row>
    <row r="2020" s="72" customFormat="true" customHeight="true" spans="2:2">
      <c r="B2020" s="76"/>
    </row>
    <row r="2021" s="72" customFormat="true" customHeight="true" spans="2:2">
      <c r="B2021" s="76"/>
    </row>
    <row r="2022" s="72" customFormat="true" customHeight="true" spans="2:2">
      <c r="B2022" s="76"/>
    </row>
    <row r="2023" s="72" customFormat="true" customHeight="true" spans="2:2">
      <c r="B2023" s="76"/>
    </row>
    <row r="2024" s="72" customFormat="true" customHeight="true" spans="2:2">
      <c r="B2024" s="76"/>
    </row>
    <row r="2025" s="72" customFormat="true" customHeight="true" spans="2:2">
      <c r="B2025" s="76"/>
    </row>
    <row r="2026" s="72" customFormat="true" customHeight="true" spans="2:2">
      <c r="B2026" s="76"/>
    </row>
    <row r="2027" s="72" customFormat="true" customHeight="true" spans="2:2">
      <c r="B2027" s="76"/>
    </row>
    <row r="2028" s="72" customFormat="true" customHeight="true" spans="2:2">
      <c r="B2028" s="76"/>
    </row>
    <row r="2029" s="72" customFormat="true" customHeight="true" spans="2:2">
      <c r="B2029" s="76"/>
    </row>
    <row r="2030" s="72" customFormat="true" customHeight="true" spans="2:2">
      <c r="B2030" s="76"/>
    </row>
    <row r="2031" s="72" customFormat="true" customHeight="true" spans="2:2">
      <c r="B2031" s="76"/>
    </row>
    <row r="2032" s="72" customFormat="true" customHeight="true" spans="2:2">
      <c r="B2032" s="76"/>
    </row>
    <row r="2033" s="72" customFormat="true" customHeight="true" spans="2:2">
      <c r="B2033" s="76"/>
    </row>
    <row r="2034" s="72" customFormat="true" customHeight="true" spans="2:2">
      <c r="B2034" s="76"/>
    </row>
    <row r="2035" s="72" customFormat="true" customHeight="true" spans="2:2">
      <c r="B2035" s="76"/>
    </row>
    <row r="2036" s="72" customFormat="true" customHeight="true" spans="2:2">
      <c r="B2036" s="76"/>
    </row>
    <row r="2037" s="72" customFormat="true" customHeight="true" spans="2:2">
      <c r="B2037" s="76"/>
    </row>
    <row r="2038" s="72" customFormat="true" customHeight="true" spans="2:2">
      <c r="B2038" s="76"/>
    </row>
    <row r="2039" s="72" customFormat="true" customHeight="true" spans="2:2">
      <c r="B2039" s="76"/>
    </row>
    <row r="2040" s="72" customFormat="true" customHeight="true" spans="2:2">
      <c r="B2040" s="76"/>
    </row>
    <row r="2041" s="72" customFormat="true" customHeight="true" spans="2:2">
      <c r="B2041" s="76"/>
    </row>
    <row r="2042" s="72" customFormat="true" customHeight="true" spans="2:2">
      <c r="B2042" s="76"/>
    </row>
    <row r="2043" s="72" customFormat="true" customHeight="true" spans="2:2">
      <c r="B2043" s="76"/>
    </row>
    <row r="2044" s="72" customFormat="true" customHeight="true" spans="2:2">
      <c r="B2044" s="76"/>
    </row>
    <row r="2045" s="72" customFormat="true" customHeight="true" spans="2:2">
      <c r="B2045" s="76"/>
    </row>
    <row r="2046" s="72" customFormat="true" customHeight="true" spans="2:2">
      <c r="B2046" s="76"/>
    </row>
    <row r="2047" s="72" customFormat="true" customHeight="true" spans="2:2">
      <c r="B2047" s="76"/>
    </row>
    <row r="2048" s="72" customFormat="true" customHeight="true" spans="2:2">
      <c r="B2048" s="76"/>
    </row>
    <row r="2049" s="72" customFormat="true" customHeight="true" spans="2:2">
      <c r="B2049" s="76"/>
    </row>
    <row r="2050" s="72" customFormat="true" customHeight="true" spans="2:2">
      <c r="B2050" s="76"/>
    </row>
    <row r="2051" s="72" customFormat="true" customHeight="true" spans="2:2">
      <c r="B2051" s="76"/>
    </row>
    <row r="2052" s="72" customFormat="true" customHeight="true" spans="2:2">
      <c r="B2052" s="76"/>
    </row>
    <row r="2053" s="72" customFormat="true" customHeight="true" spans="2:2">
      <c r="B2053" s="76"/>
    </row>
    <row r="2054" s="72" customFormat="true" customHeight="true" spans="2:2">
      <c r="B2054" s="76"/>
    </row>
    <row r="2055" s="72" customFormat="true" customHeight="true" spans="2:2">
      <c r="B2055" s="76"/>
    </row>
    <row r="2056" s="72" customFormat="true" customHeight="true" spans="2:2">
      <c r="B2056" s="76"/>
    </row>
    <row r="2057" s="72" customFormat="true" customHeight="true" spans="2:2">
      <c r="B2057" s="76"/>
    </row>
    <row r="2058" s="72" customFormat="true" customHeight="true" spans="2:2">
      <c r="B2058" s="76"/>
    </row>
    <row r="2059" s="72" customFormat="true" customHeight="true" spans="2:2">
      <c r="B2059" s="76"/>
    </row>
    <row r="2060" s="72" customFormat="true" customHeight="true" spans="2:2">
      <c r="B2060" s="76"/>
    </row>
    <row r="2061" s="72" customFormat="true" customHeight="true" spans="2:2">
      <c r="B2061" s="76"/>
    </row>
    <row r="2062" s="72" customFormat="true" customHeight="true" spans="2:2">
      <c r="B2062" s="76"/>
    </row>
    <row r="2063" s="72" customFormat="true" customHeight="true" spans="2:2">
      <c r="B2063" s="76"/>
    </row>
    <row r="2064" s="72" customFormat="true" customHeight="true" spans="2:2">
      <c r="B2064" s="76"/>
    </row>
    <row r="2065" s="72" customFormat="true" customHeight="true" spans="2:2">
      <c r="B2065" s="76"/>
    </row>
    <row r="2066" s="72" customFormat="true" customHeight="true" spans="2:2">
      <c r="B2066" s="76"/>
    </row>
    <row r="2067" s="72" customFormat="true" customHeight="true" spans="2:2">
      <c r="B2067" s="76"/>
    </row>
    <row r="2068" s="72" customFormat="true" customHeight="true" spans="2:2">
      <c r="B2068" s="76"/>
    </row>
    <row r="2069" s="72" customFormat="true" customHeight="true" spans="2:2">
      <c r="B2069" s="76"/>
    </row>
    <row r="2070" s="72" customFormat="true" customHeight="true" spans="2:2">
      <c r="B2070" s="76"/>
    </row>
    <row r="2071" s="72" customFormat="true" customHeight="true" spans="2:2">
      <c r="B2071" s="76"/>
    </row>
    <row r="2072" s="72" customFormat="true" customHeight="true" spans="2:2">
      <c r="B2072" s="76"/>
    </row>
    <row r="2073" s="72" customFormat="true" customHeight="true" spans="2:2">
      <c r="B2073" s="76"/>
    </row>
    <row r="2074" s="72" customFormat="true" customHeight="true" spans="2:2">
      <c r="B2074" s="76"/>
    </row>
    <row r="2075" s="72" customFormat="true" customHeight="true" spans="2:2">
      <c r="B2075" s="76"/>
    </row>
    <row r="2076" s="72" customFormat="true" customHeight="true" spans="2:2">
      <c r="B2076" s="76"/>
    </row>
    <row r="2077" s="72" customFormat="true" customHeight="true" spans="2:2">
      <c r="B2077" s="76"/>
    </row>
    <row r="2078" s="72" customFormat="true" customHeight="true" spans="2:2">
      <c r="B2078" s="76"/>
    </row>
    <row r="2079" s="72" customFormat="true" customHeight="true" spans="2:2">
      <c r="B2079" s="76"/>
    </row>
    <row r="2080" s="72" customFormat="true" customHeight="true" spans="2:2">
      <c r="B2080" s="76"/>
    </row>
    <row r="2081" s="72" customFormat="true" customHeight="true" spans="2:2">
      <c r="B2081" s="76"/>
    </row>
    <row r="2082" s="72" customFormat="true" customHeight="true" spans="2:2">
      <c r="B2082" s="76"/>
    </row>
    <row r="2083" s="72" customFormat="true" customHeight="true" spans="2:2">
      <c r="B2083" s="76"/>
    </row>
    <row r="2084" s="72" customFormat="true" customHeight="true" spans="2:2">
      <c r="B2084" s="76"/>
    </row>
    <row r="2085" s="72" customFormat="true" customHeight="true" spans="2:2">
      <c r="B2085" s="76"/>
    </row>
    <row r="2086" s="72" customFormat="true" customHeight="true" spans="2:2">
      <c r="B2086" s="76"/>
    </row>
    <row r="2087" s="72" customFormat="true" customHeight="true" spans="2:2">
      <c r="B2087" s="76"/>
    </row>
    <row r="2088" s="72" customFormat="true" customHeight="true" spans="2:2">
      <c r="B2088" s="76"/>
    </row>
    <row r="2089" s="72" customFormat="true" customHeight="true" spans="2:2">
      <c r="B2089" s="76"/>
    </row>
    <row r="2090" s="72" customFormat="true" customHeight="true" spans="2:2">
      <c r="B2090" s="76"/>
    </row>
    <row r="2091" s="72" customFormat="true" customHeight="true" spans="2:2">
      <c r="B2091" s="76"/>
    </row>
    <row r="2092" s="72" customFormat="true" customHeight="true" spans="2:2">
      <c r="B2092" s="76"/>
    </row>
    <row r="2093" s="72" customFormat="true" customHeight="true" spans="2:2">
      <c r="B2093" s="76"/>
    </row>
    <row r="2094" s="72" customFormat="true" customHeight="true" spans="2:2">
      <c r="B2094" s="76"/>
    </row>
    <row r="2095" s="72" customFormat="true" customHeight="true" spans="2:2">
      <c r="B2095" s="76"/>
    </row>
    <row r="2096" s="72" customFormat="true" customHeight="true" spans="2:2">
      <c r="B2096" s="76"/>
    </row>
    <row r="2097" s="72" customFormat="true" customHeight="true" spans="2:2">
      <c r="B2097" s="76"/>
    </row>
    <row r="2098" s="72" customFormat="true" customHeight="true" spans="2:2">
      <c r="B2098" s="76"/>
    </row>
    <row r="2099" s="72" customFormat="true" customHeight="true" spans="2:2">
      <c r="B2099" s="76"/>
    </row>
    <row r="2100" s="72" customFormat="true" customHeight="true" spans="2:2">
      <c r="B2100" s="76"/>
    </row>
    <row r="2101" s="72" customFormat="true" customHeight="true" spans="2:2">
      <c r="B2101" s="76"/>
    </row>
    <row r="2102" s="72" customFormat="true" customHeight="true" spans="2:2">
      <c r="B2102" s="76"/>
    </row>
    <row r="2103" s="72" customFormat="true" customHeight="true" spans="2:2">
      <c r="B2103" s="76"/>
    </row>
    <row r="2104" s="72" customFormat="true" customHeight="true" spans="2:2">
      <c r="B2104" s="76"/>
    </row>
    <row r="2105" s="72" customFormat="true" customHeight="true" spans="2:2">
      <c r="B2105" s="76"/>
    </row>
    <row r="2106" s="72" customFormat="true" customHeight="true" spans="2:2">
      <c r="B2106" s="76"/>
    </row>
    <row r="2107" s="72" customFormat="true" customHeight="true" spans="2:2">
      <c r="B2107" s="76"/>
    </row>
    <row r="2108" s="72" customFormat="true" customHeight="true" spans="2:2">
      <c r="B2108" s="76"/>
    </row>
    <row r="2109" s="72" customFormat="true" customHeight="true" spans="2:2">
      <c r="B2109" s="76"/>
    </row>
    <row r="2110" s="72" customFormat="true" customHeight="true" spans="2:2">
      <c r="B2110" s="76"/>
    </row>
    <row r="2111" s="72" customFormat="true" customHeight="true" spans="2:2">
      <c r="B2111" s="76"/>
    </row>
    <row r="2112" s="72" customFormat="true" customHeight="true" spans="2:2">
      <c r="B2112" s="76"/>
    </row>
    <row r="2113" s="72" customFormat="true" customHeight="true" spans="2:2">
      <c r="B2113" s="76"/>
    </row>
    <row r="2114" s="72" customFormat="true" customHeight="true" spans="2:2">
      <c r="B2114" s="76"/>
    </row>
    <row r="2115" s="72" customFormat="true" customHeight="true" spans="2:2">
      <c r="B2115" s="76"/>
    </row>
    <row r="2116" s="72" customFormat="true" customHeight="true" spans="2:2">
      <c r="B2116" s="76"/>
    </row>
    <row r="2117" s="72" customFormat="true" customHeight="true" spans="2:2">
      <c r="B2117" s="76"/>
    </row>
    <row r="2118" s="72" customFormat="true" customHeight="true" spans="2:2">
      <c r="B2118" s="76"/>
    </row>
    <row r="2119" s="72" customFormat="true" customHeight="true" spans="2:2">
      <c r="B2119" s="76"/>
    </row>
    <row r="2120" s="72" customFormat="true" customHeight="true" spans="2:2">
      <c r="B2120" s="76"/>
    </row>
    <row r="2121" s="72" customFormat="true" customHeight="true" spans="2:2">
      <c r="B2121" s="76"/>
    </row>
    <row r="2122" s="72" customFormat="true" customHeight="true" spans="2:2">
      <c r="B2122" s="76"/>
    </row>
    <row r="2123" s="72" customFormat="true" customHeight="true" spans="2:2">
      <c r="B2123" s="76"/>
    </row>
    <row r="2124" s="72" customFormat="true" customHeight="true" spans="2:2">
      <c r="B2124" s="76"/>
    </row>
    <row r="2125" s="72" customFormat="true" customHeight="true" spans="2:2">
      <c r="B2125" s="76"/>
    </row>
    <row r="2126" s="72" customFormat="true" customHeight="true" spans="2:2">
      <c r="B2126" s="76"/>
    </row>
    <row r="2127" s="72" customFormat="true" customHeight="true" spans="2:2">
      <c r="B2127" s="76"/>
    </row>
    <row r="2128" s="72" customFormat="true" customHeight="true" spans="2:2">
      <c r="B2128" s="76"/>
    </row>
    <row r="2129" s="72" customFormat="true" customHeight="true" spans="2:2">
      <c r="B2129" s="76"/>
    </row>
    <row r="2130" s="72" customFormat="true" customHeight="true" spans="2:2">
      <c r="B2130" s="76"/>
    </row>
    <row r="2131" s="72" customFormat="true" customHeight="true" spans="2:2">
      <c r="B2131" s="76"/>
    </row>
    <row r="2132" s="72" customFormat="true" customHeight="true" spans="2:2">
      <c r="B2132" s="76"/>
    </row>
    <row r="2133" s="72" customFormat="true" customHeight="true" spans="2:2">
      <c r="B2133" s="76"/>
    </row>
    <row r="2134" s="72" customFormat="true" customHeight="true" spans="2:2">
      <c r="B2134" s="76"/>
    </row>
    <row r="2135" s="72" customFormat="true" customHeight="true" spans="2:2">
      <c r="B2135" s="76"/>
    </row>
    <row r="2136" s="72" customFormat="true" customHeight="true" spans="2:2">
      <c r="B2136" s="76"/>
    </row>
    <row r="2137" s="72" customFormat="true" customHeight="true" spans="2:2">
      <c r="B2137" s="76"/>
    </row>
    <row r="2138" s="72" customFormat="true" customHeight="true" spans="2:2">
      <c r="B2138" s="76"/>
    </row>
    <row r="2139" s="72" customFormat="true" customHeight="true" spans="2:2">
      <c r="B2139" s="76"/>
    </row>
    <row r="2140" s="72" customFormat="true" customHeight="true" spans="2:2">
      <c r="B2140" s="76"/>
    </row>
    <row r="2141" s="72" customFormat="true" customHeight="true" spans="2:2">
      <c r="B2141" s="76"/>
    </row>
    <row r="2142" s="72" customFormat="true" customHeight="true" spans="2:2">
      <c r="B2142" s="76"/>
    </row>
    <row r="2143" s="72" customFormat="true" customHeight="true" spans="2:2">
      <c r="B2143" s="76"/>
    </row>
    <row r="2144" s="72" customFormat="true" customHeight="true" spans="2:2">
      <c r="B2144" s="76"/>
    </row>
    <row r="2145" s="72" customFormat="true" customHeight="true" spans="2:2">
      <c r="B2145" s="76"/>
    </row>
    <row r="2146" s="72" customFormat="true" customHeight="true" spans="2:2">
      <c r="B2146" s="76"/>
    </row>
    <row r="2147" s="72" customFormat="true" customHeight="true" spans="2:2">
      <c r="B2147" s="76"/>
    </row>
    <row r="2148" s="72" customFormat="true" customHeight="true" spans="2:2">
      <c r="B2148" s="76"/>
    </row>
    <row r="2149" s="72" customFormat="true" customHeight="true" spans="2:2">
      <c r="B2149" s="76"/>
    </row>
    <row r="2150" s="72" customFormat="true" customHeight="true" spans="2:2">
      <c r="B2150" s="76"/>
    </row>
    <row r="2151" s="72" customFormat="true" customHeight="true" spans="2:2">
      <c r="B2151" s="76"/>
    </row>
    <row r="2152" s="72" customFormat="true" customHeight="true" spans="2:2">
      <c r="B2152" s="76"/>
    </row>
    <row r="2153" s="72" customFormat="true" customHeight="true" spans="2:2">
      <c r="B2153" s="76"/>
    </row>
    <row r="2154" s="72" customFormat="true" customHeight="true" spans="2:2">
      <c r="B2154" s="76"/>
    </row>
    <row r="2155" s="72" customFormat="true" customHeight="true" spans="2:2">
      <c r="B2155" s="76"/>
    </row>
    <row r="2156" s="72" customFormat="true" customHeight="true" spans="2:2">
      <c r="B2156" s="76"/>
    </row>
    <row r="2157" s="72" customFormat="true" customHeight="true" spans="2:2">
      <c r="B2157" s="76"/>
    </row>
    <row r="2158" s="72" customFormat="true" customHeight="true" spans="2:2">
      <c r="B2158" s="76"/>
    </row>
    <row r="2159" s="72" customFormat="true" customHeight="true" spans="2:2">
      <c r="B2159" s="76"/>
    </row>
    <row r="2160" s="72" customFormat="true" customHeight="true" spans="2:2">
      <c r="B2160" s="76"/>
    </row>
    <row r="2161" s="72" customFormat="true" customHeight="true" spans="2:2">
      <c r="B2161" s="76"/>
    </row>
    <row r="2162" s="72" customFormat="true" customHeight="true" spans="2:2">
      <c r="B2162" s="76"/>
    </row>
    <row r="2163" s="72" customFormat="true" customHeight="true" spans="2:2">
      <c r="B2163" s="76"/>
    </row>
    <row r="2164" s="72" customFormat="true" customHeight="true" spans="2:2">
      <c r="B2164" s="76"/>
    </row>
    <row r="2165" s="72" customFormat="true" customHeight="true" spans="2:2">
      <c r="B2165" s="76"/>
    </row>
    <row r="2166" s="72" customFormat="true" customHeight="true" spans="2:2">
      <c r="B2166" s="76"/>
    </row>
    <row r="2167" s="72" customFormat="true" customHeight="true" spans="2:2">
      <c r="B2167" s="76"/>
    </row>
    <row r="2168" s="72" customFormat="true" customHeight="true" spans="2:2">
      <c r="B2168" s="76"/>
    </row>
    <row r="2169" s="72" customFormat="true" customHeight="true" spans="2:2">
      <c r="B2169" s="76"/>
    </row>
    <row r="2170" s="72" customFormat="true" customHeight="true" spans="2:2">
      <c r="B2170" s="76"/>
    </row>
    <row r="2171" s="72" customFormat="true" customHeight="true" spans="2:2">
      <c r="B2171" s="76"/>
    </row>
    <row r="2172" s="72" customFormat="true" customHeight="true" spans="2:2">
      <c r="B2172" s="76"/>
    </row>
    <row r="2173" s="72" customFormat="true" customHeight="true" spans="2:2">
      <c r="B2173" s="76"/>
    </row>
    <row r="2174" s="72" customFormat="true" customHeight="true" spans="2:2">
      <c r="B2174" s="76"/>
    </row>
    <row r="2175" s="72" customFormat="true" customHeight="true" spans="2:2">
      <c r="B2175" s="76"/>
    </row>
    <row r="2176" s="72" customFormat="true" customHeight="true" spans="2:3">
      <c r="B2176" s="76"/>
      <c r="C2176" s="74"/>
    </row>
    <row r="2177" s="72" customFormat="true" customHeight="true" spans="2:3">
      <c r="B2177" s="76"/>
      <c r="C2177" s="74"/>
    </row>
    <row r="2178" s="72" customFormat="true" customHeight="true" spans="2:3">
      <c r="B2178" s="76"/>
      <c r="C2178" s="74"/>
    </row>
    <row r="2179" s="72" customFormat="true" customHeight="true" spans="2:3">
      <c r="B2179" s="76"/>
      <c r="C2179" s="74"/>
    </row>
    <row r="2180" customHeight="true" spans="1:2">
      <c r="A2180" s="72"/>
      <c r="B2180" s="76"/>
    </row>
    <row r="2181" customHeight="true" spans="1:2">
      <c r="A2181" s="72"/>
      <c r="B2181" s="76"/>
    </row>
    <row r="2182" customHeight="true" spans="1:2">
      <c r="A2182" s="72"/>
      <c r="B2182" s="76"/>
    </row>
    <row r="2183" customHeight="true" spans="1:2">
      <c r="A2183" s="72"/>
      <c r="B2183" s="76"/>
    </row>
    <row r="2184" customHeight="true" spans="1:2">
      <c r="A2184" s="72"/>
      <c r="B2184" s="76"/>
    </row>
    <row r="2185" customHeight="true" spans="1:2">
      <c r="A2185" s="72"/>
      <c r="B2185" s="76"/>
    </row>
    <row r="2186" customHeight="true" spans="1:2">
      <c r="A2186" s="72"/>
      <c r="B2186" s="76"/>
    </row>
    <row r="2187" customHeight="true" spans="1:2">
      <c r="A2187" s="72"/>
      <c r="B2187" s="76"/>
    </row>
    <row r="2188" customHeight="true" spans="1:2">
      <c r="A2188" s="72"/>
      <c r="B2188" s="76"/>
    </row>
    <row r="2189" customHeight="true" spans="1:2">
      <c r="A2189" s="72"/>
      <c r="B2189" s="76"/>
    </row>
    <row r="2190" customHeight="true" spans="1:2">
      <c r="A2190" s="72"/>
      <c r="B2190" s="76"/>
    </row>
    <row r="2191" customHeight="true" spans="1:2">
      <c r="A2191" s="72"/>
      <c r="B2191" s="76"/>
    </row>
    <row r="2192" customHeight="true" spans="1:2">
      <c r="A2192" s="72"/>
      <c r="B2192" s="76"/>
    </row>
    <row r="2193" customHeight="true" spans="1:2">
      <c r="A2193" s="72"/>
      <c r="B2193" s="76"/>
    </row>
    <row r="2194" customHeight="true" spans="1:2">
      <c r="A2194" s="72"/>
      <c r="B2194" s="76"/>
    </row>
    <row r="2195" customHeight="true" spans="1:2">
      <c r="A2195" s="72"/>
      <c r="B2195" s="76"/>
    </row>
    <row r="2196" customHeight="true" spans="1:2">
      <c r="A2196" s="72"/>
      <c r="B2196" s="76"/>
    </row>
    <row r="2197" customHeight="true" spans="1:2">
      <c r="A2197" s="72"/>
      <c r="B2197" s="76"/>
    </row>
    <row r="2198" customHeight="true" spans="1:2">
      <c r="A2198" s="72"/>
      <c r="B2198" s="76"/>
    </row>
    <row r="2199" customHeight="true" spans="1:2">
      <c r="A2199" s="72"/>
      <c r="B2199" s="76"/>
    </row>
    <row r="2200" customHeight="true" spans="1:2">
      <c r="A2200" s="72"/>
      <c r="B2200" s="76"/>
    </row>
    <row r="2201" customHeight="true" spans="1:2">
      <c r="A2201" s="72"/>
      <c r="B2201" s="76"/>
    </row>
    <row r="2202" customHeight="true" spans="1:2">
      <c r="A2202" s="72"/>
      <c r="B2202" s="76"/>
    </row>
    <row r="2203" customHeight="true" spans="1:2">
      <c r="A2203" s="72"/>
      <c r="B2203" s="76"/>
    </row>
    <row r="2204" customHeight="true" spans="1:2">
      <c r="A2204" s="72"/>
      <c r="B2204" s="76"/>
    </row>
    <row r="2205" customHeight="true" spans="1:2">
      <c r="A2205" s="72"/>
      <c r="B2205" s="76"/>
    </row>
    <row r="2206" customHeight="true" spans="1:2">
      <c r="A2206" s="72"/>
      <c r="B2206" s="76"/>
    </row>
    <row r="2207" customHeight="true" spans="1:2">
      <c r="A2207" s="72"/>
      <c r="B2207" s="76"/>
    </row>
    <row r="2208" customHeight="true" spans="1:2">
      <c r="A2208" s="72"/>
      <c r="B2208" s="76"/>
    </row>
    <row r="2209" customHeight="true" spans="1:2">
      <c r="A2209" s="72"/>
      <c r="B2209" s="76"/>
    </row>
    <row r="2210" customHeight="true" spans="1:2">
      <c r="A2210" s="72"/>
      <c r="B2210" s="76"/>
    </row>
    <row r="2211" customHeight="true" spans="1:2">
      <c r="A2211" s="72"/>
      <c r="B2211" s="76"/>
    </row>
    <row r="2212" customHeight="true" spans="1:2">
      <c r="A2212" s="72"/>
      <c r="B2212" s="76"/>
    </row>
    <row r="2213" customHeight="true" spans="1:2">
      <c r="A2213" s="72"/>
      <c r="B2213" s="76"/>
    </row>
    <row r="2214" customHeight="true" spans="1:2">
      <c r="A2214" s="72"/>
      <c r="B2214" s="76"/>
    </row>
    <row r="2215" customHeight="true" spans="1:2">
      <c r="A2215" s="72"/>
      <c r="B2215" s="76"/>
    </row>
    <row r="2216" customHeight="true" spans="1:2">
      <c r="A2216" s="72"/>
      <c r="B2216" s="76"/>
    </row>
    <row r="2217" customHeight="true" spans="1:2">
      <c r="A2217" s="72"/>
      <c r="B2217" s="76"/>
    </row>
    <row r="2218" customHeight="true" spans="1:2">
      <c r="A2218" s="72"/>
      <c r="B2218" s="76"/>
    </row>
    <row r="2219" customHeight="true" spans="1:2">
      <c r="A2219" s="72"/>
      <c r="B2219" s="76"/>
    </row>
    <row r="2220" customHeight="true" spans="1:2">
      <c r="A2220" s="72"/>
      <c r="B2220" s="76"/>
    </row>
    <row r="2221" customHeight="true" spans="1:2">
      <c r="A2221" s="72"/>
      <c r="B2221" s="76"/>
    </row>
    <row r="2222" customHeight="true" spans="1:2">
      <c r="A2222" s="72"/>
      <c r="B2222" s="76"/>
    </row>
    <row r="2223" customHeight="true" spans="1:2">
      <c r="A2223" s="72"/>
      <c r="B2223" s="76"/>
    </row>
    <row r="2224" customHeight="true" spans="1:2">
      <c r="A2224" s="72"/>
      <c r="B2224" s="76"/>
    </row>
    <row r="2225" customHeight="true" spans="1:2">
      <c r="A2225" s="72"/>
      <c r="B2225" s="76"/>
    </row>
    <row r="2226" customHeight="true" spans="1:2">
      <c r="A2226" s="72"/>
      <c r="B2226" s="76"/>
    </row>
    <row r="2227" customHeight="true" spans="1:2">
      <c r="A2227" s="72"/>
      <c r="B2227" s="76"/>
    </row>
    <row r="2228" customHeight="true" spans="1:2">
      <c r="A2228" s="72"/>
      <c r="B2228" s="76"/>
    </row>
    <row r="2229" customHeight="true" spans="1:2">
      <c r="A2229" s="72"/>
      <c r="B2229" s="76"/>
    </row>
    <row r="2230" customHeight="true" spans="1:2">
      <c r="A2230" s="72"/>
      <c r="B2230" s="76"/>
    </row>
    <row r="2231" customHeight="true" spans="1:2">
      <c r="A2231" s="72"/>
      <c r="B2231" s="76"/>
    </row>
    <row r="2232" customHeight="true" spans="1:2">
      <c r="A2232" s="72"/>
      <c r="B2232" s="76"/>
    </row>
    <row r="2233" customHeight="true" spans="1:2">
      <c r="A2233" s="72"/>
      <c r="B2233" s="76"/>
    </row>
    <row r="2234" customHeight="true" spans="1:2">
      <c r="A2234" s="72"/>
      <c r="B2234" s="76"/>
    </row>
    <row r="2235" customHeight="true" spans="1:2">
      <c r="A2235" s="72"/>
      <c r="B2235" s="76"/>
    </row>
    <row r="2236" customHeight="true" spans="1:2">
      <c r="A2236" s="72"/>
      <c r="B2236" s="76"/>
    </row>
    <row r="2237" customHeight="true" spans="1:2">
      <c r="A2237" s="72"/>
      <c r="B2237" s="76"/>
    </row>
    <row r="2238" customHeight="true" spans="1:2">
      <c r="A2238" s="72"/>
      <c r="B2238" s="76"/>
    </row>
    <row r="2239" customHeight="true" spans="1:2">
      <c r="A2239" s="72"/>
      <c r="B2239" s="76"/>
    </row>
    <row r="2240" customHeight="true" spans="1:2">
      <c r="A2240" s="72"/>
      <c r="B2240" s="76"/>
    </row>
    <row r="2241" customHeight="true" spans="1:2">
      <c r="A2241" s="72"/>
      <c r="B2241" s="76"/>
    </row>
    <row r="2242" customHeight="true" spans="1:2">
      <c r="A2242" s="72"/>
      <c r="B2242" s="76"/>
    </row>
    <row r="2243" customHeight="true" spans="1:2">
      <c r="A2243" s="72"/>
      <c r="B2243" s="76"/>
    </row>
    <row r="2244" customHeight="true" spans="1:2">
      <c r="A2244" s="72"/>
      <c r="B2244" s="76"/>
    </row>
    <row r="2245" customHeight="true" spans="1:2">
      <c r="A2245" s="72"/>
      <c r="B2245" s="76"/>
    </row>
    <row r="2246" customHeight="true" spans="1:2">
      <c r="A2246" s="72"/>
      <c r="B2246" s="76"/>
    </row>
    <row r="2247" customHeight="true" spans="1:2">
      <c r="A2247" s="72"/>
      <c r="B2247" s="76"/>
    </row>
    <row r="2248" customHeight="true" spans="1:2">
      <c r="A2248" s="72"/>
      <c r="B2248" s="76"/>
    </row>
    <row r="2249" customHeight="true" spans="1:2">
      <c r="A2249" s="72"/>
      <c r="B2249" s="76"/>
    </row>
    <row r="2250" customHeight="true" spans="1:2">
      <c r="A2250" s="72"/>
      <c r="B2250" s="76"/>
    </row>
    <row r="2251" customHeight="true" spans="1:2">
      <c r="A2251" s="72"/>
      <c r="B2251" s="76"/>
    </row>
    <row r="2252" customHeight="true" spans="1:2">
      <c r="A2252" s="72"/>
      <c r="B2252" s="76"/>
    </row>
    <row r="2253" customHeight="true" spans="1:2">
      <c r="A2253" s="72"/>
      <c r="B2253" s="76"/>
    </row>
    <row r="2254" customHeight="true" spans="1:2">
      <c r="A2254" s="72"/>
      <c r="B2254" s="76"/>
    </row>
    <row r="2255" customHeight="true" spans="1:2">
      <c r="A2255" s="72"/>
      <c r="B2255" s="76"/>
    </row>
    <row r="2256" customHeight="true" spans="1:2">
      <c r="A2256" s="72"/>
      <c r="B2256" s="76"/>
    </row>
    <row r="2257" customHeight="true" spans="1:2">
      <c r="A2257" s="72"/>
      <c r="B2257" s="76"/>
    </row>
    <row r="2258" customHeight="true" spans="1:2">
      <c r="A2258" s="72"/>
      <c r="B2258" s="76"/>
    </row>
    <row r="2259" customHeight="true" spans="1:2">
      <c r="A2259" s="72"/>
      <c r="B2259" s="76"/>
    </row>
    <row r="2260" customHeight="true" spans="1:2">
      <c r="A2260" s="72"/>
      <c r="B2260" s="76"/>
    </row>
    <row r="2261" customHeight="true" spans="1:2">
      <c r="A2261" s="72"/>
      <c r="B2261" s="76"/>
    </row>
    <row r="2262" customHeight="true" spans="1:2">
      <c r="A2262" s="72"/>
      <c r="B2262" s="76"/>
    </row>
    <row r="2263" customHeight="true" spans="1:2">
      <c r="A2263" s="72"/>
      <c r="B2263" s="76"/>
    </row>
    <row r="2264" customHeight="true" spans="1:2">
      <c r="A2264" s="72"/>
      <c r="B2264" s="76"/>
    </row>
    <row r="2265" customHeight="true" spans="1:2">
      <c r="A2265" s="72"/>
      <c r="B2265" s="76"/>
    </row>
    <row r="2266" customHeight="true" spans="1:2">
      <c r="A2266" s="72"/>
      <c r="B2266" s="76"/>
    </row>
    <row r="2267" customHeight="true" spans="1:2">
      <c r="A2267" s="72"/>
      <c r="B2267" s="76"/>
    </row>
    <row r="2268" customHeight="true" spans="1:2">
      <c r="A2268" s="72"/>
      <c r="B2268" s="76"/>
    </row>
    <row r="2269" customHeight="true" spans="1:2">
      <c r="A2269" s="72"/>
      <c r="B2269" s="76"/>
    </row>
    <row r="2270" customHeight="true" spans="1:2">
      <c r="A2270" s="72"/>
      <c r="B2270" s="76"/>
    </row>
    <row r="2271" customHeight="true" spans="1:2">
      <c r="A2271" s="72"/>
      <c r="B2271" s="76"/>
    </row>
    <row r="2272" customHeight="true" spans="1:2">
      <c r="A2272" s="72"/>
      <c r="B2272" s="76"/>
    </row>
    <row r="2273" customHeight="true" spans="1:2">
      <c r="A2273" s="72"/>
      <c r="B2273" s="76"/>
    </row>
    <row r="2274" customHeight="true" spans="1:2">
      <c r="A2274" s="72"/>
      <c r="B2274" s="76"/>
    </row>
    <row r="2275" customHeight="true" spans="1:2">
      <c r="A2275" s="72"/>
      <c r="B2275" s="76"/>
    </row>
    <row r="2276" customHeight="true" spans="1:2">
      <c r="A2276" s="72"/>
      <c r="B2276" s="76"/>
    </row>
    <row r="2277" customHeight="true" spans="1:2">
      <c r="A2277" s="72"/>
      <c r="B2277" s="76"/>
    </row>
    <row r="2278" customHeight="true" spans="1:2">
      <c r="A2278" s="72"/>
      <c r="B2278" s="76"/>
    </row>
    <row r="2279" customHeight="true" spans="1:2">
      <c r="A2279" s="72"/>
      <c r="B2279" s="76"/>
    </row>
    <row r="2280" customHeight="true" spans="1:2">
      <c r="A2280" s="72"/>
      <c r="B2280" s="76"/>
    </row>
    <row r="2281" customHeight="true" spans="1:2">
      <c r="A2281" s="72"/>
      <c r="B2281" s="76"/>
    </row>
    <row r="2282" customHeight="true" spans="1:2">
      <c r="A2282" s="72"/>
      <c r="B2282" s="76"/>
    </row>
    <row r="2283" customHeight="true" spans="1:2">
      <c r="A2283" s="72"/>
      <c r="B2283" s="76"/>
    </row>
    <row r="2284" customHeight="true" spans="1:2">
      <c r="A2284" s="72"/>
      <c r="B2284" s="76"/>
    </row>
    <row r="2285" customHeight="true" spans="1:2">
      <c r="A2285" s="72"/>
      <c r="B2285" s="76"/>
    </row>
    <row r="2286" customHeight="true" spans="1:2">
      <c r="A2286" s="72"/>
      <c r="B2286" s="76"/>
    </row>
    <row r="2287" customHeight="true" spans="1:2">
      <c r="A2287" s="72"/>
      <c r="B2287" s="76"/>
    </row>
    <row r="2288" customHeight="true" spans="1:2">
      <c r="A2288" s="72"/>
      <c r="B2288" s="76"/>
    </row>
    <row r="2289" customHeight="true" spans="1:2">
      <c r="A2289" s="72"/>
      <c r="B2289" s="76"/>
    </row>
    <row r="2290" customHeight="true" spans="1:2">
      <c r="A2290" s="72"/>
      <c r="B2290" s="76"/>
    </row>
    <row r="2291" customHeight="true" spans="1:2">
      <c r="A2291" s="72"/>
      <c r="B2291" s="76"/>
    </row>
    <row r="2292" customHeight="true" spans="1:2">
      <c r="A2292" s="72"/>
      <c r="B2292" s="76"/>
    </row>
    <row r="2293" customHeight="true" spans="1:2">
      <c r="A2293" s="72"/>
      <c r="B2293" s="76"/>
    </row>
    <row r="2294" customHeight="true" spans="1:2">
      <c r="A2294" s="72"/>
      <c r="B2294" s="76"/>
    </row>
    <row r="2295" customHeight="true" spans="1:2">
      <c r="A2295" s="72"/>
      <c r="B2295" s="76"/>
    </row>
    <row r="2296" customHeight="true" spans="1:2">
      <c r="A2296" s="72"/>
      <c r="B2296" s="76"/>
    </row>
    <row r="2297" customHeight="true" spans="1:2">
      <c r="A2297" s="72"/>
      <c r="B2297" s="76"/>
    </row>
    <row r="2298" customHeight="true" spans="1:2">
      <c r="A2298" s="72"/>
      <c r="B2298" s="76"/>
    </row>
    <row r="2299" customHeight="true" spans="1:2">
      <c r="A2299" s="72"/>
      <c r="B2299" s="76"/>
    </row>
    <row r="2300" customHeight="true" spans="1:2">
      <c r="A2300" s="72"/>
      <c r="B2300" s="76"/>
    </row>
    <row r="2301" customHeight="true" spans="1:2">
      <c r="A2301" s="72"/>
      <c r="B2301" s="76"/>
    </row>
    <row r="2302" customHeight="true" spans="1:2">
      <c r="A2302" s="72"/>
      <c r="B2302" s="76"/>
    </row>
    <row r="2303" customHeight="true" spans="1:2">
      <c r="A2303" s="72"/>
      <c r="B2303" s="76"/>
    </row>
    <row r="2304" customHeight="true" spans="1:2">
      <c r="A2304" s="72"/>
      <c r="B2304" s="76"/>
    </row>
    <row r="2305" customHeight="true" spans="1:2">
      <c r="A2305" s="72"/>
      <c r="B2305" s="76"/>
    </row>
    <row r="2306" customHeight="true" spans="1:2">
      <c r="A2306" s="72"/>
      <c r="B2306" s="76"/>
    </row>
    <row r="2307" customHeight="true" spans="1:2">
      <c r="A2307" s="72"/>
      <c r="B2307" s="76"/>
    </row>
    <row r="2308" customHeight="true" spans="1:2">
      <c r="A2308" s="72"/>
      <c r="B2308" s="76"/>
    </row>
    <row r="2309" customHeight="true" spans="1:2">
      <c r="A2309" s="72"/>
      <c r="B2309" s="76"/>
    </row>
    <row r="2310" customHeight="true" spans="1:2">
      <c r="A2310" s="72"/>
      <c r="B2310" s="76"/>
    </row>
    <row r="2311" customHeight="true" spans="1:2">
      <c r="A2311" s="72"/>
      <c r="B2311" s="76"/>
    </row>
    <row r="2312" customHeight="true" spans="1:2">
      <c r="A2312" s="72"/>
      <c r="B2312" s="76"/>
    </row>
    <row r="2313" customHeight="true" spans="1:2">
      <c r="A2313" s="72"/>
      <c r="B2313" s="76"/>
    </row>
    <row r="2314" customHeight="true" spans="1:2">
      <c r="A2314" s="72"/>
      <c r="B2314" s="76"/>
    </row>
    <row r="2315" customHeight="true" spans="1:2">
      <c r="A2315" s="72"/>
      <c r="B2315" s="76"/>
    </row>
    <row r="2316" customHeight="true" spans="1:2">
      <c r="A2316" s="72"/>
      <c r="B2316" s="76"/>
    </row>
    <row r="2317" customHeight="true" spans="1:2">
      <c r="A2317" s="72"/>
      <c r="B2317" s="76"/>
    </row>
    <row r="2318" customHeight="true" spans="1:2">
      <c r="A2318" s="72"/>
      <c r="B2318" s="76"/>
    </row>
    <row r="2319" customHeight="true" spans="1:2">
      <c r="A2319" s="72"/>
      <c r="B2319" s="76"/>
    </row>
    <row r="2320" customHeight="true" spans="1:2">
      <c r="A2320" s="72"/>
      <c r="B2320" s="76"/>
    </row>
    <row r="2321" customHeight="true" spans="1:2">
      <c r="A2321" s="72"/>
      <c r="B2321" s="76"/>
    </row>
    <row r="2322" customHeight="true" spans="1:2">
      <c r="A2322" s="72"/>
      <c r="B2322" s="76"/>
    </row>
    <row r="2323" customHeight="true" spans="1:2">
      <c r="A2323" s="72"/>
      <c r="B2323" s="76"/>
    </row>
    <row r="2324" customHeight="true" spans="1:2">
      <c r="A2324" s="72"/>
      <c r="B2324" s="76"/>
    </row>
    <row r="2325" customHeight="true" spans="1:2">
      <c r="A2325" s="72"/>
      <c r="B2325" s="76"/>
    </row>
    <row r="2326" customHeight="true" spans="1:2">
      <c r="A2326" s="72"/>
      <c r="B2326" s="76"/>
    </row>
    <row r="2327" customHeight="true" spans="1:2">
      <c r="A2327" s="72"/>
      <c r="B2327" s="76"/>
    </row>
    <row r="2328" customHeight="true" spans="1:2">
      <c r="A2328" s="72"/>
      <c r="B2328" s="76"/>
    </row>
    <row r="2329" customHeight="true" spans="1:2">
      <c r="A2329" s="72"/>
      <c r="B2329" s="76"/>
    </row>
    <row r="2330" customHeight="true" spans="1:2">
      <c r="A2330" s="72"/>
      <c r="B2330" s="76"/>
    </row>
    <row r="2331" customHeight="true" spans="1:2">
      <c r="A2331" s="72"/>
      <c r="B2331" s="76"/>
    </row>
    <row r="2332" customHeight="true" spans="1:2">
      <c r="A2332" s="72"/>
      <c r="B2332" s="76"/>
    </row>
    <row r="2333" customHeight="true" spans="1:2">
      <c r="A2333" s="72"/>
      <c r="B2333" s="76"/>
    </row>
    <row r="2334" customHeight="true" spans="1:2">
      <c r="A2334" s="72"/>
      <c r="B2334" s="76"/>
    </row>
    <row r="2335" customHeight="true" spans="1:2">
      <c r="A2335" s="72"/>
      <c r="B2335" s="76"/>
    </row>
    <row r="2336" customHeight="true" spans="1:2">
      <c r="A2336" s="72"/>
      <c r="B2336" s="76"/>
    </row>
    <row r="2337" customHeight="true" spans="1:2">
      <c r="A2337" s="72"/>
      <c r="B2337" s="76"/>
    </row>
    <row r="2338" customHeight="true" spans="1:2">
      <c r="A2338" s="72"/>
      <c r="B2338" s="76"/>
    </row>
    <row r="2339" customHeight="true" spans="1:2">
      <c r="A2339" s="72"/>
      <c r="B2339" s="76"/>
    </row>
    <row r="2340" customHeight="true" spans="1:2">
      <c r="A2340" s="72"/>
      <c r="B2340" s="76"/>
    </row>
    <row r="2341" customHeight="true" spans="1:2">
      <c r="A2341" s="72"/>
      <c r="B2341" s="76"/>
    </row>
    <row r="2342" customHeight="true" spans="1:2">
      <c r="A2342" s="72"/>
      <c r="B2342" s="76"/>
    </row>
    <row r="2343" customHeight="true" spans="1:2">
      <c r="A2343" s="72"/>
      <c r="B2343" s="76"/>
    </row>
    <row r="2344" customHeight="true" spans="1:2">
      <c r="A2344" s="72"/>
      <c r="B2344" s="76"/>
    </row>
    <row r="2345" customHeight="true" spans="1:2">
      <c r="A2345" s="72"/>
      <c r="B2345" s="76"/>
    </row>
    <row r="2346" customHeight="true" spans="1:2">
      <c r="A2346" s="72"/>
      <c r="B2346" s="76"/>
    </row>
    <row r="2347" customHeight="true" spans="1:2">
      <c r="A2347" s="72"/>
      <c r="B2347" s="76"/>
    </row>
    <row r="2348" customHeight="true" spans="1:2">
      <c r="A2348" s="72"/>
      <c r="B2348" s="76"/>
    </row>
    <row r="2349" customHeight="true" spans="1:2">
      <c r="A2349" s="72"/>
      <c r="B2349" s="76"/>
    </row>
    <row r="2350" customHeight="true" spans="1:2">
      <c r="A2350" s="72"/>
      <c r="B2350" s="76"/>
    </row>
    <row r="2351" customHeight="true" spans="1:2">
      <c r="A2351" s="72"/>
      <c r="B2351" s="76"/>
    </row>
    <row r="2352" customHeight="true" spans="1:2">
      <c r="A2352" s="72"/>
      <c r="B2352" s="76"/>
    </row>
    <row r="2353" customHeight="true" spans="1:2">
      <c r="A2353" s="72"/>
      <c r="B2353" s="76"/>
    </row>
    <row r="2354" customHeight="true" spans="1:2">
      <c r="A2354" s="72"/>
      <c r="B2354" s="76"/>
    </row>
    <row r="2355" customHeight="true" spans="1:2">
      <c r="A2355" s="72"/>
      <c r="B2355" s="76"/>
    </row>
    <row r="2356" customHeight="true" spans="1:2">
      <c r="A2356" s="72"/>
      <c r="B2356" s="76"/>
    </row>
    <row r="2357" customHeight="true" spans="1:2">
      <c r="A2357" s="72"/>
      <c r="B2357" s="76"/>
    </row>
    <row r="2358" customHeight="true" spans="1:2">
      <c r="A2358" s="72"/>
      <c r="B2358" s="76"/>
    </row>
    <row r="2359" customHeight="true" spans="1:2">
      <c r="A2359" s="72"/>
      <c r="B2359" s="76"/>
    </row>
    <row r="2360" customHeight="true" spans="1:2">
      <c r="A2360" s="72"/>
      <c r="B2360" s="76"/>
    </row>
    <row r="2361" customHeight="true" spans="1:2">
      <c r="A2361" s="72"/>
      <c r="B2361" s="76"/>
    </row>
    <row r="2362" customHeight="true" spans="1:2">
      <c r="A2362" s="72"/>
      <c r="B2362" s="76"/>
    </row>
    <row r="2363" customHeight="true" spans="1:2">
      <c r="A2363" s="72"/>
      <c r="B2363" s="76"/>
    </row>
    <row r="2364" customHeight="true" spans="1:2">
      <c r="A2364" s="72"/>
      <c r="B2364" s="76"/>
    </row>
    <row r="2365" customHeight="true" spans="1:2">
      <c r="A2365" s="72"/>
      <c r="B2365" s="76"/>
    </row>
    <row r="2366" customHeight="true" spans="1:2">
      <c r="A2366" s="72"/>
      <c r="B2366" s="76"/>
    </row>
    <row r="2367" customHeight="true" spans="1:2">
      <c r="A2367" s="72"/>
      <c r="B2367" s="76"/>
    </row>
    <row r="2368" customHeight="true" spans="1:2">
      <c r="A2368" s="72"/>
      <c r="B2368" s="76"/>
    </row>
    <row r="2369" customHeight="true" spans="1:2">
      <c r="A2369" s="72"/>
      <c r="B2369" s="76"/>
    </row>
    <row r="2370" customHeight="true" spans="1:2">
      <c r="A2370" s="72"/>
      <c r="B2370" s="76"/>
    </row>
    <row r="2371" customHeight="true" spans="1:2">
      <c r="A2371" s="72"/>
      <c r="B2371" s="76"/>
    </row>
    <row r="2372" customHeight="true" spans="1:2">
      <c r="A2372" s="72"/>
      <c r="B2372" s="76"/>
    </row>
    <row r="2373" customHeight="true" spans="1:2">
      <c r="A2373" s="72"/>
      <c r="B2373" s="76"/>
    </row>
    <row r="2374" customHeight="true" spans="1:2">
      <c r="A2374" s="72"/>
      <c r="B2374" s="76"/>
    </row>
    <row r="2375" customHeight="true" spans="1:2">
      <c r="A2375" s="72"/>
      <c r="B2375" s="76"/>
    </row>
    <row r="2376" customHeight="true" spans="1:2">
      <c r="A2376" s="72"/>
      <c r="B2376" s="76"/>
    </row>
    <row r="2377" customHeight="true" spans="1:2">
      <c r="A2377" s="72"/>
      <c r="B2377" s="76"/>
    </row>
    <row r="2378" customHeight="true" spans="1:2">
      <c r="A2378" s="72"/>
      <c r="B2378" s="76"/>
    </row>
    <row r="2379" customHeight="true" spans="1:2">
      <c r="A2379" s="72"/>
      <c r="B2379" s="76"/>
    </row>
    <row r="2380" customHeight="true" spans="1:2">
      <c r="A2380" s="72"/>
      <c r="B2380" s="76"/>
    </row>
    <row r="2381" customHeight="true" spans="1:2">
      <c r="A2381" s="72"/>
      <c r="B2381" s="76"/>
    </row>
    <row r="2382" customHeight="true" spans="1:2">
      <c r="A2382" s="72"/>
      <c r="B2382" s="76"/>
    </row>
    <row r="2383" customHeight="true" spans="1:2">
      <c r="A2383" s="72"/>
      <c r="B2383" s="76"/>
    </row>
    <row r="2384" customHeight="true" spans="1:2">
      <c r="A2384" s="72"/>
      <c r="B2384" s="76"/>
    </row>
    <row r="2385" customHeight="true" spans="1:2">
      <c r="A2385" s="72"/>
      <c r="B2385" s="76"/>
    </row>
    <row r="2386" customHeight="true" spans="1:2">
      <c r="A2386" s="72"/>
      <c r="B2386" s="76"/>
    </row>
    <row r="2387" customHeight="true" spans="1:2">
      <c r="A2387" s="72"/>
      <c r="B2387" s="76"/>
    </row>
    <row r="2388" customHeight="true" spans="1:2">
      <c r="A2388" s="72"/>
      <c r="B2388" s="76"/>
    </row>
    <row r="2389" customHeight="true" spans="1:2">
      <c r="A2389" s="72"/>
      <c r="B2389" s="76"/>
    </row>
    <row r="2390" customHeight="true" spans="1:2">
      <c r="A2390" s="72"/>
      <c r="B2390" s="76"/>
    </row>
    <row r="2391" customHeight="true" spans="1:2">
      <c r="A2391" s="72"/>
      <c r="B2391" s="76"/>
    </row>
    <row r="2392" customHeight="true" spans="1:2">
      <c r="A2392" s="72"/>
      <c r="B2392" s="76"/>
    </row>
    <row r="2393" customHeight="true" spans="1:2">
      <c r="A2393" s="72"/>
      <c r="B2393" s="76"/>
    </row>
    <row r="2394" customHeight="true" spans="1:2">
      <c r="A2394" s="72"/>
      <c r="B2394" s="76"/>
    </row>
    <row r="2395" customHeight="true" spans="1:2">
      <c r="A2395" s="72"/>
      <c r="B2395" s="76"/>
    </row>
    <row r="2396" customHeight="true" spans="1:2">
      <c r="A2396" s="72"/>
      <c r="B2396" s="76"/>
    </row>
    <row r="2397" customHeight="true" spans="1:2">
      <c r="A2397" s="72"/>
      <c r="B2397" s="76"/>
    </row>
    <row r="2398" customHeight="true" spans="1:2">
      <c r="A2398" s="72"/>
      <c r="B2398" s="76"/>
    </row>
    <row r="2399" customHeight="true" spans="1:2">
      <c r="A2399" s="72"/>
      <c r="B2399" s="76"/>
    </row>
    <row r="2400" customHeight="true" spans="1:2">
      <c r="A2400" s="72"/>
      <c r="B2400" s="76"/>
    </row>
    <row r="2401" customHeight="true" spans="1:2">
      <c r="A2401" s="72"/>
      <c r="B2401" s="76"/>
    </row>
    <row r="2402" customHeight="true" spans="1:2">
      <c r="A2402" s="72"/>
      <c r="B2402" s="76"/>
    </row>
    <row r="2403" customHeight="true" spans="1:2">
      <c r="A2403" s="72"/>
      <c r="B2403" s="76"/>
    </row>
    <row r="2404" customHeight="true" spans="1:2">
      <c r="A2404" s="72"/>
      <c r="B2404" s="76"/>
    </row>
    <row r="2405" customHeight="true" spans="1:2">
      <c r="A2405" s="72"/>
      <c r="B2405" s="76"/>
    </row>
    <row r="2406" customHeight="true" spans="1:2">
      <c r="A2406" s="72"/>
      <c r="B2406" s="76"/>
    </row>
    <row r="2407" customHeight="true" spans="1:2">
      <c r="A2407" s="72"/>
      <c r="B2407" s="76"/>
    </row>
    <row r="2408" customHeight="true" spans="1:2">
      <c r="A2408" s="72"/>
      <c r="B2408" s="76"/>
    </row>
    <row r="2409" customHeight="true" spans="1:2">
      <c r="A2409" s="72"/>
      <c r="B2409" s="76"/>
    </row>
    <row r="2410" customHeight="true" spans="1:2">
      <c r="A2410" s="72"/>
      <c r="B2410" s="76"/>
    </row>
    <row r="2411" customHeight="true" spans="1:2">
      <c r="A2411" s="72"/>
      <c r="B2411" s="76"/>
    </row>
    <row r="2412" customHeight="true" spans="1:2">
      <c r="A2412" s="72"/>
      <c r="B2412" s="76"/>
    </row>
    <row r="2413" customHeight="true" spans="1:2">
      <c r="A2413" s="72"/>
      <c r="B2413" s="76"/>
    </row>
    <row r="2414" customHeight="true" spans="1:2">
      <c r="A2414" s="72"/>
      <c r="B2414" s="76"/>
    </row>
    <row r="2415" customHeight="true" spans="1:2">
      <c r="A2415" s="72"/>
      <c r="B2415" s="76"/>
    </row>
    <row r="2416" customHeight="true" spans="1:2">
      <c r="A2416" s="72"/>
      <c r="B2416" s="76"/>
    </row>
    <row r="2417" customHeight="true" spans="1:2">
      <c r="A2417" s="72"/>
      <c r="B2417" s="76"/>
    </row>
    <row r="2418" customHeight="true" spans="1:2">
      <c r="A2418" s="72"/>
      <c r="B2418" s="76"/>
    </row>
    <row r="2419" customHeight="true" spans="1:2">
      <c r="A2419" s="72"/>
      <c r="B2419" s="76"/>
    </row>
    <row r="2420" customHeight="true" spans="1:2">
      <c r="A2420" s="72"/>
      <c r="B2420" s="76"/>
    </row>
    <row r="2421" customHeight="true" spans="1:2">
      <c r="A2421" s="72"/>
      <c r="B2421" s="76"/>
    </row>
    <row r="2422" customHeight="true" spans="1:2">
      <c r="A2422" s="72"/>
      <c r="B2422" s="76"/>
    </row>
    <row r="2423" customHeight="true" spans="1:2">
      <c r="A2423" s="72"/>
      <c r="B2423" s="76"/>
    </row>
    <row r="2424" customHeight="true" spans="1:2">
      <c r="A2424" s="72"/>
      <c r="B2424" s="76"/>
    </row>
    <row r="2425" customHeight="true" spans="1:2">
      <c r="A2425" s="72"/>
      <c r="B2425" s="76"/>
    </row>
    <row r="2426" customHeight="true" spans="1:2">
      <c r="A2426" s="72"/>
      <c r="B2426" s="76"/>
    </row>
    <row r="2427" customHeight="true" spans="1:2">
      <c r="A2427" s="72"/>
      <c r="B2427" s="76"/>
    </row>
    <row r="2428" customHeight="true" spans="1:2">
      <c r="A2428" s="72"/>
      <c r="B2428" s="76"/>
    </row>
    <row r="2429" customHeight="true" spans="1:2">
      <c r="A2429" s="72"/>
      <c r="B2429" s="76"/>
    </row>
    <row r="2430" customHeight="true" spans="1:2">
      <c r="A2430" s="72"/>
      <c r="B2430" s="76"/>
    </row>
    <row r="2431" customHeight="true" spans="1:2">
      <c r="A2431" s="72"/>
      <c r="B2431" s="76"/>
    </row>
    <row r="2432" customHeight="true" spans="1:2">
      <c r="A2432" s="72"/>
      <c r="B2432" s="76"/>
    </row>
    <row r="2433" customHeight="true" spans="1:2">
      <c r="A2433" s="72"/>
      <c r="B2433" s="76"/>
    </row>
    <row r="2434" customHeight="true" spans="1:2">
      <c r="A2434" s="72"/>
      <c r="B2434" s="76"/>
    </row>
    <row r="2435" customHeight="true" spans="1:2">
      <c r="A2435" s="72"/>
      <c r="B2435" s="76"/>
    </row>
    <row r="2436" customHeight="true" spans="1:2">
      <c r="A2436" s="72"/>
      <c r="B2436" s="76"/>
    </row>
    <row r="2437" customHeight="true" spans="1:2">
      <c r="A2437" s="72"/>
      <c r="B2437" s="76"/>
    </row>
    <row r="2438" customHeight="true" spans="1:2">
      <c r="A2438" s="72"/>
      <c r="B2438" s="76"/>
    </row>
    <row r="2439" customHeight="true" spans="1:2">
      <c r="A2439" s="72"/>
      <c r="B2439" s="76"/>
    </row>
    <row r="2440" customHeight="true" spans="1:2">
      <c r="A2440" s="72"/>
      <c r="B2440" s="76"/>
    </row>
    <row r="2441" customHeight="true" spans="1:2">
      <c r="A2441" s="72"/>
      <c r="B2441" s="76"/>
    </row>
    <row r="2442" customHeight="true" spans="1:2">
      <c r="A2442" s="72"/>
      <c r="B2442" s="76"/>
    </row>
    <row r="2443" customHeight="true" spans="1:2">
      <c r="A2443" s="72"/>
      <c r="B2443" s="76"/>
    </row>
    <row r="2444" customHeight="true" spans="1:2">
      <c r="A2444" s="72"/>
      <c r="B2444" s="76"/>
    </row>
    <row r="2445" customHeight="true" spans="1:2">
      <c r="A2445" s="72"/>
      <c r="B2445" s="76"/>
    </row>
    <row r="2446" customHeight="true" spans="1:2">
      <c r="A2446" s="72"/>
      <c r="B2446" s="76"/>
    </row>
    <row r="2447" customHeight="true" spans="1:2">
      <c r="A2447" s="72"/>
      <c r="B2447" s="76"/>
    </row>
    <row r="2448" customHeight="true" spans="1:2">
      <c r="A2448" s="72"/>
      <c r="B2448" s="76"/>
    </row>
    <row r="2449" customHeight="true" spans="1:2">
      <c r="A2449" s="72"/>
      <c r="B2449" s="76"/>
    </row>
    <row r="2450" customHeight="true" spans="1:2">
      <c r="A2450" s="72"/>
      <c r="B2450" s="76"/>
    </row>
    <row r="2451" customHeight="true" spans="1:2">
      <c r="A2451" s="72"/>
      <c r="B2451" s="76"/>
    </row>
    <row r="2452" customHeight="true" spans="1:2">
      <c r="A2452" s="72"/>
      <c r="B2452" s="76"/>
    </row>
    <row r="2453" customHeight="true" spans="1:2">
      <c r="A2453" s="72"/>
      <c r="B2453" s="76"/>
    </row>
    <row r="2454" customHeight="true" spans="1:2">
      <c r="A2454" s="72"/>
      <c r="B2454" s="76"/>
    </row>
    <row r="2455" customHeight="true" spans="1:2">
      <c r="A2455" s="72"/>
      <c r="B2455" s="76"/>
    </row>
    <row r="2456" customHeight="true" spans="1:2">
      <c r="A2456" s="72"/>
      <c r="B2456" s="76"/>
    </row>
    <row r="2457" customHeight="true" spans="1:2">
      <c r="A2457" s="72"/>
      <c r="B2457" s="76"/>
    </row>
    <row r="2458" customHeight="true" spans="1:2">
      <c r="A2458" s="72"/>
      <c r="B2458" s="76"/>
    </row>
    <row r="2459" customHeight="true" spans="1:2">
      <c r="A2459" s="72"/>
      <c r="B2459" s="76"/>
    </row>
    <row r="2460" customHeight="true" spans="1:2">
      <c r="A2460" s="72"/>
      <c r="B2460" s="76"/>
    </row>
    <row r="2461" customHeight="true" spans="1:2">
      <c r="A2461" s="72"/>
      <c r="B2461" s="76"/>
    </row>
    <row r="2462" customHeight="true" spans="1:2">
      <c r="A2462" s="72"/>
      <c r="B2462" s="76"/>
    </row>
    <row r="2463" customHeight="true" spans="1:2">
      <c r="A2463" s="72"/>
      <c r="B2463" s="76"/>
    </row>
    <row r="2464" customHeight="true" spans="1:2">
      <c r="A2464" s="72"/>
      <c r="B2464" s="76"/>
    </row>
    <row r="2465" customHeight="true" spans="1:2">
      <c r="A2465" s="72"/>
      <c r="B2465" s="76"/>
    </row>
    <row r="2466" customHeight="true" spans="1:2">
      <c r="A2466" s="72"/>
      <c r="B2466" s="76"/>
    </row>
    <row r="2467" customHeight="true" spans="1:2">
      <c r="A2467" s="72"/>
      <c r="B2467" s="76"/>
    </row>
    <row r="2468" customHeight="true" spans="1:2">
      <c r="A2468" s="72"/>
      <c r="B2468" s="76"/>
    </row>
    <row r="2469" customHeight="true" spans="1:2">
      <c r="A2469" s="72"/>
      <c r="B2469" s="76"/>
    </row>
    <row r="2470" customHeight="true" spans="1:2">
      <c r="A2470" s="72"/>
      <c r="B2470" s="76"/>
    </row>
    <row r="2471" customHeight="true" spans="1:2">
      <c r="A2471" s="72"/>
      <c r="B2471" s="76"/>
    </row>
    <row r="2472" customHeight="true" spans="1:2">
      <c r="A2472" s="72"/>
      <c r="B2472" s="76"/>
    </row>
    <row r="2473" customHeight="true" spans="1:2">
      <c r="A2473" s="72"/>
      <c r="B2473" s="76"/>
    </row>
    <row r="2474" customHeight="true" spans="1:2">
      <c r="A2474" s="72"/>
      <c r="B2474" s="76"/>
    </row>
    <row r="2475" customHeight="true" spans="1:2">
      <c r="A2475" s="72"/>
      <c r="B2475" s="76"/>
    </row>
    <row r="2476" customHeight="true" spans="1:2">
      <c r="A2476" s="72"/>
      <c r="B2476" s="76"/>
    </row>
    <row r="2477" customHeight="true" spans="1:2">
      <c r="A2477" s="72"/>
      <c r="B2477" s="76"/>
    </row>
    <row r="2478" customHeight="true" spans="1:2">
      <c r="A2478" s="72"/>
      <c r="B2478" s="76"/>
    </row>
    <row r="2479" customHeight="true" spans="1:2">
      <c r="A2479" s="72"/>
      <c r="B2479" s="76"/>
    </row>
    <row r="2480" customHeight="true" spans="1:2">
      <c r="A2480" s="72"/>
      <c r="B2480" s="76"/>
    </row>
    <row r="2481" customHeight="true" spans="1:2">
      <c r="A2481" s="72"/>
      <c r="B2481" s="76"/>
    </row>
    <row r="2482" customHeight="true" spans="1:2">
      <c r="A2482" s="72"/>
      <c r="B2482" s="76"/>
    </row>
    <row r="2483" customHeight="true" spans="1:2">
      <c r="A2483" s="72"/>
      <c r="B2483" s="76"/>
    </row>
    <row r="2484" customHeight="true" spans="1:2">
      <c r="A2484" s="72"/>
      <c r="B2484" s="76"/>
    </row>
    <row r="2485" customHeight="true" spans="1:2">
      <c r="A2485" s="72"/>
      <c r="B2485" s="76"/>
    </row>
    <row r="2486" customHeight="true" spans="1:2">
      <c r="A2486" s="72"/>
      <c r="B2486" s="76"/>
    </row>
    <row r="2487" customHeight="true" spans="1:2">
      <c r="A2487" s="72"/>
      <c r="B2487" s="76"/>
    </row>
    <row r="2488" customHeight="true" spans="1:2">
      <c r="A2488" s="72"/>
      <c r="B2488" s="76"/>
    </row>
    <row r="2489" customHeight="true" spans="1:2">
      <c r="A2489" s="72"/>
      <c r="B2489" s="76"/>
    </row>
    <row r="2490" customHeight="true" spans="1:2">
      <c r="A2490" s="72"/>
      <c r="B2490" s="76"/>
    </row>
    <row r="2491" customHeight="true" spans="1:2">
      <c r="A2491" s="72"/>
      <c r="B2491" s="76"/>
    </row>
    <row r="2492" customHeight="true" spans="1:2">
      <c r="A2492" s="72"/>
      <c r="B2492" s="76"/>
    </row>
    <row r="2493" customHeight="true" spans="1:2">
      <c r="A2493" s="72"/>
      <c r="B2493" s="76"/>
    </row>
    <row r="2494" customHeight="true" spans="1:2">
      <c r="A2494" s="72"/>
      <c r="B2494" s="76"/>
    </row>
    <row r="2495" customHeight="true" spans="1:2">
      <c r="A2495" s="72"/>
      <c r="B2495" s="76"/>
    </row>
    <row r="2496" customHeight="true" spans="1:2">
      <c r="A2496" s="72"/>
      <c r="B2496" s="76"/>
    </row>
    <row r="2497" customHeight="true" spans="1:2">
      <c r="A2497" s="72"/>
      <c r="B2497" s="76"/>
    </row>
    <row r="2498" customHeight="true" spans="1:2">
      <c r="A2498" s="72"/>
      <c r="B2498" s="76"/>
    </row>
    <row r="2499" customHeight="true" spans="1:2">
      <c r="A2499" s="72"/>
      <c r="B2499" s="76"/>
    </row>
    <row r="2500" customHeight="true" spans="1:2">
      <c r="A2500" s="72"/>
      <c r="B2500" s="76"/>
    </row>
    <row r="2501" customHeight="true" spans="1:2">
      <c r="A2501" s="72"/>
      <c r="B2501" s="76"/>
    </row>
    <row r="2502" customHeight="true" spans="1:2">
      <c r="A2502" s="72"/>
      <c r="B2502" s="76"/>
    </row>
    <row r="2503" customHeight="true" spans="1:2">
      <c r="A2503" s="72"/>
      <c r="B2503" s="76"/>
    </row>
    <row r="2504" customHeight="true" spans="1:2">
      <c r="A2504" s="72"/>
      <c r="B2504" s="76"/>
    </row>
    <row r="2505" customHeight="true" spans="1:2">
      <c r="A2505" s="72"/>
      <c r="B2505" s="76"/>
    </row>
    <row r="2506" customHeight="true" spans="1:2">
      <c r="A2506" s="72"/>
      <c r="B2506" s="76"/>
    </row>
    <row r="2507" customHeight="true" spans="1:2">
      <c r="A2507" s="72"/>
      <c r="B2507" s="76"/>
    </row>
    <row r="2508" customHeight="true" spans="1:2">
      <c r="A2508" s="72"/>
      <c r="B2508" s="76"/>
    </row>
    <row r="2509" customHeight="true" spans="1:2">
      <c r="A2509" s="72"/>
      <c r="B2509" s="76"/>
    </row>
    <row r="2510" customHeight="true" spans="1:2">
      <c r="A2510" s="72"/>
      <c r="B2510" s="76"/>
    </row>
    <row r="2511" customHeight="true" spans="1:2">
      <c r="A2511" s="72"/>
      <c r="B2511" s="76"/>
    </row>
    <row r="2512" customHeight="true" spans="1:2">
      <c r="A2512" s="72"/>
      <c r="B2512" s="76"/>
    </row>
    <row r="2513" customHeight="true" spans="1:2">
      <c r="A2513" s="72"/>
      <c r="B2513" s="76"/>
    </row>
    <row r="2514" customHeight="true" spans="1:2">
      <c r="A2514" s="72"/>
      <c r="B2514" s="76"/>
    </row>
    <row r="2515" customHeight="true" spans="1:2">
      <c r="A2515" s="72"/>
      <c r="B2515" s="76"/>
    </row>
    <row r="2516" customHeight="true" spans="1:2">
      <c r="A2516" s="72"/>
      <c r="B2516" s="76"/>
    </row>
    <row r="2517" customHeight="true" spans="1:2">
      <c r="A2517" s="72"/>
      <c r="B2517" s="76"/>
    </row>
    <row r="2518" customHeight="true" spans="1:2">
      <c r="A2518" s="72"/>
      <c r="B2518" s="76"/>
    </row>
    <row r="2519" customHeight="true" spans="1:2">
      <c r="A2519" s="72"/>
      <c r="B2519" s="76"/>
    </row>
    <row r="2520" customHeight="true" spans="1:2">
      <c r="A2520" s="72"/>
      <c r="B2520" s="76"/>
    </row>
    <row r="2521" customHeight="true" spans="1:2">
      <c r="A2521" s="72"/>
      <c r="B2521" s="76"/>
    </row>
    <row r="2522" customHeight="true" spans="1:2">
      <c r="A2522" s="72"/>
      <c r="B2522" s="76"/>
    </row>
    <row r="2523" customHeight="true" spans="1:2">
      <c r="A2523" s="72"/>
      <c r="B2523" s="76"/>
    </row>
    <row r="2524" customHeight="true" spans="1:2">
      <c r="A2524" s="72"/>
      <c r="B2524" s="76"/>
    </row>
    <row r="2525" customHeight="true" spans="1:2">
      <c r="A2525" s="72"/>
      <c r="B2525" s="76"/>
    </row>
    <row r="2526" customHeight="true" spans="1:2">
      <c r="A2526" s="72"/>
      <c r="B2526" s="76"/>
    </row>
    <row r="2527" customHeight="true" spans="1:2">
      <c r="A2527" s="72"/>
      <c r="B2527" s="76"/>
    </row>
    <row r="2528" customHeight="true" spans="1:2">
      <c r="A2528" s="72"/>
      <c r="B2528" s="76"/>
    </row>
    <row r="2529" customHeight="true" spans="1:2">
      <c r="A2529" s="72"/>
      <c r="B2529" s="76"/>
    </row>
    <row r="2530" customHeight="true" spans="1:2">
      <c r="A2530" s="72"/>
      <c r="B2530" s="76"/>
    </row>
    <row r="2531" customHeight="true" spans="1:2">
      <c r="A2531" s="72"/>
      <c r="B2531" s="76"/>
    </row>
    <row r="2532" customHeight="true" spans="1:2">
      <c r="A2532" s="72"/>
      <c r="B2532" s="76"/>
    </row>
    <row r="2533" customHeight="true" spans="1:2">
      <c r="A2533" s="72"/>
      <c r="B2533" s="76"/>
    </row>
    <row r="2534" customHeight="true" spans="1:2">
      <c r="A2534" s="72"/>
      <c r="B2534" s="76"/>
    </row>
    <row r="2535" customHeight="true" spans="1:2">
      <c r="A2535" s="72"/>
      <c r="B2535" s="76"/>
    </row>
    <row r="2536" customHeight="true" spans="1:2">
      <c r="A2536" s="72"/>
      <c r="B2536" s="76"/>
    </row>
    <row r="2537" customHeight="true" spans="1:2">
      <c r="A2537" s="72"/>
      <c r="B2537" s="76"/>
    </row>
    <row r="2538" customHeight="true" spans="1:2">
      <c r="A2538" s="72"/>
      <c r="B2538" s="76"/>
    </row>
    <row r="2539" customHeight="true" spans="1:2">
      <c r="A2539" s="72"/>
      <c r="B2539" s="76"/>
    </row>
    <row r="2540" customHeight="true" spans="1:2">
      <c r="A2540" s="72"/>
      <c r="B2540" s="76"/>
    </row>
    <row r="2541" customHeight="true" spans="1:2">
      <c r="A2541" s="72"/>
      <c r="B2541" s="76"/>
    </row>
    <row r="2542" customHeight="true" spans="1:2">
      <c r="A2542" s="72"/>
      <c r="B2542" s="76"/>
    </row>
    <row r="2543" customHeight="true" spans="1:2">
      <c r="A2543" s="72"/>
      <c r="B2543" s="76"/>
    </row>
    <row r="2544" customHeight="true" spans="1:2">
      <c r="A2544" s="72"/>
      <c r="B2544" s="76"/>
    </row>
    <row r="2545" customHeight="true" spans="1:2">
      <c r="A2545" s="72"/>
      <c r="B2545" s="76"/>
    </row>
    <row r="2546" customHeight="true" spans="1:2">
      <c r="A2546" s="72"/>
      <c r="B2546" s="76"/>
    </row>
    <row r="2547" customHeight="true" spans="1:2">
      <c r="A2547" s="72"/>
      <c r="B2547" s="76"/>
    </row>
    <row r="2548" customHeight="true" spans="1:2">
      <c r="A2548" s="72"/>
      <c r="B2548" s="76"/>
    </row>
    <row r="2549" customHeight="true" spans="1:2">
      <c r="A2549" s="72"/>
      <c r="B2549" s="76"/>
    </row>
    <row r="2550" customHeight="true" spans="1:2">
      <c r="A2550" s="72"/>
      <c r="B2550" s="76"/>
    </row>
    <row r="2551" customHeight="true" spans="1:2">
      <c r="A2551" s="72"/>
      <c r="B2551" s="76"/>
    </row>
    <row r="2552" customHeight="true" spans="1:2">
      <c r="A2552" s="72"/>
      <c r="B2552" s="76"/>
    </row>
    <row r="2553" customHeight="true" spans="1:2">
      <c r="A2553" s="72"/>
      <c r="B2553" s="76"/>
    </row>
    <row r="2554" customHeight="true" spans="1:2">
      <c r="A2554" s="72"/>
      <c r="B2554" s="76"/>
    </row>
    <row r="2555" customHeight="true" spans="1:2">
      <c r="A2555" s="72"/>
      <c r="B2555" s="76"/>
    </row>
    <row r="2556" customHeight="true" spans="1:2">
      <c r="A2556" s="72"/>
      <c r="B2556" s="76"/>
    </row>
    <row r="2557" customHeight="true" spans="1:2">
      <c r="A2557" s="72"/>
      <c r="B2557" s="76"/>
    </row>
    <row r="2558" customHeight="true" spans="1:2">
      <c r="A2558" s="72"/>
      <c r="B2558" s="76"/>
    </row>
    <row r="2559" customHeight="true" spans="1:2">
      <c r="A2559" s="72"/>
      <c r="B2559" s="76"/>
    </row>
    <row r="2560" customHeight="true" spans="1:2">
      <c r="A2560" s="72"/>
      <c r="B2560" s="76"/>
    </row>
    <row r="2561" customHeight="true" spans="1:2">
      <c r="A2561" s="72"/>
      <c r="B2561" s="76"/>
    </row>
    <row r="2562" customHeight="true" spans="1:2">
      <c r="A2562" s="72"/>
      <c r="B2562" s="76"/>
    </row>
    <row r="2563" customHeight="true" spans="1:2">
      <c r="A2563" s="72"/>
      <c r="B2563" s="76"/>
    </row>
    <row r="2564" customHeight="true" spans="1:2">
      <c r="A2564" s="72"/>
      <c r="B2564" s="76"/>
    </row>
    <row r="2565" customHeight="true" spans="1:2">
      <c r="A2565" s="72"/>
      <c r="B2565" s="76"/>
    </row>
    <row r="2566" customHeight="true" spans="1:2">
      <c r="A2566" s="72"/>
      <c r="B2566" s="76"/>
    </row>
    <row r="2567" customHeight="true" spans="1:2">
      <c r="A2567" s="72"/>
      <c r="B2567" s="76"/>
    </row>
    <row r="2568" customHeight="true" spans="1:2">
      <c r="A2568" s="72"/>
      <c r="B2568" s="76"/>
    </row>
    <row r="2569" customHeight="true" spans="1:2">
      <c r="A2569" s="72"/>
      <c r="B2569" s="76"/>
    </row>
    <row r="2570" customHeight="true" spans="1:2">
      <c r="A2570" s="72"/>
      <c r="B2570" s="76"/>
    </row>
    <row r="2571" customHeight="true" spans="1:2">
      <c r="A2571" s="72"/>
      <c r="B2571" s="76"/>
    </row>
    <row r="2572" customHeight="true" spans="1:2">
      <c r="A2572" s="72"/>
      <c r="B2572" s="76"/>
    </row>
    <row r="2573" customHeight="true" spans="1:2">
      <c r="A2573" s="72"/>
      <c r="B2573" s="76"/>
    </row>
    <row r="2574" customHeight="true" spans="1:2">
      <c r="A2574" s="72"/>
      <c r="B2574" s="76"/>
    </row>
    <row r="2575" customHeight="true" spans="1:2">
      <c r="A2575" s="72"/>
      <c r="B2575" s="76"/>
    </row>
    <row r="2576" customHeight="true" spans="1:2">
      <c r="A2576" s="72"/>
      <c r="B2576" s="76"/>
    </row>
    <row r="2577" customHeight="true" spans="1:2">
      <c r="A2577" s="72"/>
      <c r="B2577" s="76"/>
    </row>
    <row r="2578" customHeight="true" spans="1:2">
      <c r="A2578" s="72"/>
      <c r="B2578" s="76"/>
    </row>
    <row r="2579" customHeight="true" spans="1:2">
      <c r="A2579" s="72"/>
      <c r="B2579" s="76"/>
    </row>
    <row r="2580" customHeight="true" spans="1:2">
      <c r="A2580" s="72"/>
      <c r="B2580" s="76"/>
    </row>
    <row r="2581" customHeight="true" spans="1:2">
      <c r="A2581" s="72"/>
      <c r="B2581" s="76"/>
    </row>
    <row r="2582" customHeight="true" spans="1:2">
      <c r="A2582" s="72"/>
      <c r="B2582" s="76"/>
    </row>
    <row r="2583" customHeight="true" spans="1:2">
      <c r="A2583" s="72"/>
      <c r="B2583" s="76"/>
    </row>
    <row r="2584" customHeight="true" spans="1:2">
      <c r="A2584" s="72"/>
      <c r="B2584" s="76"/>
    </row>
    <row r="2585" customHeight="true" spans="1:2">
      <c r="A2585" s="72"/>
      <c r="B2585" s="76"/>
    </row>
    <row r="2586" customHeight="true" spans="1:2">
      <c r="A2586" s="72"/>
      <c r="B2586" s="76"/>
    </row>
    <row r="2587" customHeight="true" spans="1:2">
      <c r="A2587" s="72"/>
      <c r="B2587" s="76"/>
    </row>
    <row r="2588" customHeight="true" spans="1:2">
      <c r="A2588" s="72"/>
      <c r="B2588" s="76"/>
    </row>
    <row r="2589" customHeight="true" spans="1:2">
      <c r="A2589" s="72"/>
      <c r="B2589" s="76"/>
    </row>
    <row r="2590" customHeight="true" spans="1:2">
      <c r="A2590" s="72"/>
      <c r="B2590" s="76"/>
    </row>
    <row r="2591" customHeight="true" spans="1:2">
      <c r="A2591" s="72"/>
      <c r="B2591" s="76"/>
    </row>
    <row r="2592" customHeight="true" spans="1:2">
      <c r="A2592" s="72"/>
      <c r="B2592" s="76"/>
    </row>
    <row r="2593" customHeight="true" spans="1:2">
      <c r="A2593" s="72"/>
      <c r="B2593" s="76"/>
    </row>
    <row r="2594" customHeight="true" spans="1:2">
      <c r="A2594" s="72"/>
      <c r="B2594" s="76"/>
    </row>
    <row r="2595" customHeight="true" spans="1:2">
      <c r="A2595" s="72"/>
      <c r="B2595" s="76"/>
    </row>
    <row r="2596" customHeight="true" spans="1:2">
      <c r="A2596" s="72"/>
      <c r="B2596" s="76"/>
    </row>
    <row r="2597" customHeight="true" spans="1:2">
      <c r="A2597" s="72"/>
      <c r="B2597" s="76"/>
    </row>
    <row r="2598" customHeight="true" spans="1:2">
      <c r="A2598" s="72"/>
      <c r="B2598" s="76"/>
    </row>
    <row r="2599" customHeight="true" spans="1:2">
      <c r="A2599" s="72"/>
      <c r="B2599" s="76"/>
    </row>
    <row r="2600" customHeight="true" spans="1:2">
      <c r="A2600" s="72"/>
      <c r="B2600" s="76"/>
    </row>
    <row r="2601" customHeight="true" spans="1:2">
      <c r="A2601" s="72"/>
      <c r="B2601" s="76"/>
    </row>
    <row r="2602" customHeight="true" spans="1:2">
      <c r="A2602" s="72"/>
      <c r="B2602" s="76"/>
    </row>
    <row r="2603" customHeight="true" spans="1:2">
      <c r="A2603" s="72"/>
      <c r="B2603" s="76"/>
    </row>
    <row r="2604" customHeight="true" spans="1:2">
      <c r="A2604" s="72"/>
      <c r="B2604" s="76"/>
    </row>
    <row r="2605" customHeight="true" spans="1:2">
      <c r="A2605" s="72"/>
      <c r="B2605" s="76"/>
    </row>
    <row r="2606" customHeight="true" spans="1:2">
      <c r="A2606" s="72"/>
      <c r="B2606" s="76"/>
    </row>
    <row r="2607" customHeight="true" spans="1:2">
      <c r="A2607" s="72"/>
      <c r="B2607" s="76"/>
    </row>
    <row r="2608" customHeight="true" spans="1:2">
      <c r="A2608" s="72"/>
      <c r="B2608" s="76"/>
    </row>
    <row r="2609" customHeight="true" spans="1:2">
      <c r="A2609" s="72"/>
      <c r="B2609" s="76"/>
    </row>
    <row r="2610" customHeight="true" spans="1:2">
      <c r="A2610" s="72"/>
      <c r="B2610" s="76"/>
    </row>
    <row r="2611" customHeight="true" spans="1:2">
      <c r="A2611" s="72"/>
      <c r="B2611" s="76"/>
    </row>
    <row r="2612" customHeight="true" spans="1:2">
      <c r="A2612" s="72"/>
      <c r="B2612" s="76"/>
    </row>
    <row r="2613" customHeight="true" spans="1:2">
      <c r="A2613" s="72"/>
      <c r="B2613" s="76"/>
    </row>
    <row r="2614" customHeight="true" spans="1:2">
      <c r="A2614" s="72"/>
      <c r="B2614" s="76"/>
    </row>
    <row r="2615" customHeight="true" spans="1:2">
      <c r="A2615" s="72"/>
      <c r="B2615" s="76"/>
    </row>
    <row r="2616" customHeight="true" spans="1:2">
      <c r="A2616" s="72"/>
      <c r="B2616" s="76"/>
    </row>
    <row r="2617" customHeight="true" spans="1:2">
      <c r="A2617" s="72"/>
      <c r="B2617" s="76"/>
    </row>
    <row r="2618" customHeight="true" spans="1:2">
      <c r="A2618" s="72"/>
      <c r="B2618" s="76"/>
    </row>
    <row r="2619" customHeight="true" spans="1:2">
      <c r="A2619" s="72"/>
      <c r="B2619" s="76"/>
    </row>
    <row r="2620" customHeight="true" spans="1:2">
      <c r="A2620" s="72"/>
      <c r="B2620" s="76"/>
    </row>
    <row r="2621" customHeight="true" spans="1:2">
      <c r="A2621" s="72"/>
      <c r="B2621" s="76"/>
    </row>
    <row r="2622" customHeight="true" spans="1:2">
      <c r="A2622" s="72"/>
      <c r="B2622" s="76"/>
    </row>
    <row r="2623" customHeight="true" spans="1:2">
      <c r="A2623" s="72"/>
      <c r="B2623" s="76"/>
    </row>
    <row r="2624" customHeight="true" spans="1:2">
      <c r="A2624" s="72"/>
      <c r="B2624" s="76"/>
    </row>
    <row r="2625" customHeight="true" spans="1:2">
      <c r="A2625" s="72"/>
      <c r="B2625" s="76"/>
    </row>
    <row r="2626" customHeight="true" spans="1:2">
      <c r="A2626" s="72"/>
      <c r="B2626" s="76"/>
    </row>
    <row r="2627" customHeight="true" spans="1:2">
      <c r="A2627" s="72"/>
      <c r="B2627" s="76"/>
    </row>
    <row r="2628" customHeight="true" spans="1:2">
      <c r="A2628" s="72"/>
      <c r="B2628" s="76"/>
    </row>
    <row r="2629" customHeight="true" spans="1:2">
      <c r="A2629" s="72"/>
      <c r="B2629" s="76"/>
    </row>
    <row r="2630" customHeight="true" spans="1:2">
      <c r="A2630" s="72"/>
      <c r="B2630" s="76"/>
    </row>
    <row r="2631" customHeight="true" spans="1:2">
      <c r="A2631" s="72"/>
      <c r="B2631" s="76"/>
    </row>
    <row r="2632" customHeight="true" spans="1:2">
      <c r="A2632" s="72"/>
      <c r="B2632" s="76"/>
    </row>
    <row r="2633" customHeight="true" spans="1:2">
      <c r="A2633" s="72"/>
      <c r="B2633" s="76"/>
    </row>
    <row r="2634" customHeight="true" spans="1:2">
      <c r="A2634" s="72"/>
      <c r="B2634" s="76"/>
    </row>
    <row r="2635" customHeight="true" spans="1:2">
      <c r="A2635" s="72"/>
      <c r="B2635" s="76"/>
    </row>
    <row r="2636" customHeight="true" spans="1:2">
      <c r="A2636" s="72"/>
      <c r="B2636" s="76"/>
    </row>
    <row r="2637" customHeight="true" spans="1:2">
      <c r="A2637" s="72"/>
      <c r="B2637" s="76"/>
    </row>
    <row r="2638" customHeight="true" spans="1:2">
      <c r="A2638" s="72"/>
      <c r="B2638" s="76"/>
    </row>
    <row r="2639" customHeight="true" spans="1:2">
      <c r="A2639" s="72"/>
      <c r="B2639" s="76"/>
    </row>
    <row r="2640" customHeight="true" spans="1:2">
      <c r="A2640" s="72"/>
      <c r="B2640" s="76"/>
    </row>
    <row r="2641" customHeight="true" spans="1:2">
      <c r="A2641" s="72"/>
      <c r="B2641" s="76"/>
    </row>
    <row r="2642" customHeight="true" spans="1:2">
      <c r="A2642" s="72"/>
      <c r="B2642" s="76"/>
    </row>
    <row r="2643" customHeight="true" spans="1:2">
      <c r="A2643" s="72"/>
      <c r="B2643" s="76"/>
    </row>
    <row r="2644" customHeight="true" spans="1:2">
      <c r="A2644" s="72"/>
      <c r="B2644" s="76"/>
    </row>
    <row r="2645" customHeight="true" spans="1:2">
      <c r="A2645" s="72"/>
      <c r="B2645" s="76"/>
    </row>
    <row r="2646" customHeight="true" spans="1:2">
      <c r="A2646" s="72"/>
      <c r="B2646" s="76"/>
    </row>
    <row r="2647" customHeight="true" spans="1:2">
      <c r="A2647" s="72"/>
      <c r="B2647" s="76"/>
    </row>
    <row r="2648" customHeight="true" spans="1:2">
      <c r="A2648" s="72"/>
      <c r="B2648" s="76"/>
    </row>
    <row r="2649" customHeight="true" spans="1:2">
      <c r="A2649" s="72"/>
      <c r="B2649" s="76"/>
    </row>
    <row r="2650" customHeight="true" spans="1:2">
      <c r="A2650" s="72"/>
      <c r="B2650" s="76"/>
    </row>
    <row r="2651" customHeight="true" spans="1:2">
      <c r="A2651" s="72"/>
      <c r="B2651" s="76"/>
    </row>
    <row r="2652" customHeight="true" spans="1:2">
      <c r="A2652" s="72"/>
      <c r="B2652" s="76"/>
    </row>
    <row r="2653" customHeight="true" spans="1:2">
      <c r="A2653" s="72"/>
      <c r="B2653" s="76"/>
    </row>
    <row r="2654" customHeight="true" spans="1:2">
      <c r="A2654" s="72"/>
      <c r="B2654" s="76"/>
    </row>
    <row r="2655" customHeight="true" spans="1:2">
      <c r="A2655" s="72"/>
      <c r="B2655" s="76"/>
    </row>
    <row r="2656" customHeight="true" spans="1:2">
      <c r="A2656" s="72"/>
      <c r="B2656" s="76"/>
    </row>
    <row r="2657" customHeight="true" spans="1:2">
      <c r="A2657" s="72"/>
      <c r="B2657" s="76"/>
    </row>
    <row r="2658" customHeight="true" spans="1:2">
      <c r="A2658" s="72"/>
      <c r="B2658" s="76"/>
    </row>
    <row r="2659" customHeight="true" spans="1:2">
      <c r="A2659" s="72"/>
      <c r="B2659" s="76"/>
    </row>
    <row r="2660" customHeight="true" spans="1:2">
      <c r="A2660" s="72"/>
      <c r="B2660" s="76"/>
    </row>
    <row r="2661" customHeight="true" spans="1:2">
      <c r="A2661" s="72"/>
      <c r="B2661" s="76"/>
    </row>
    <row r="2662" customHeight="true" spans="1:2">
      <c r="A2662" s="72"/>
      <c r="B2662" s="76"/>
    </row>
    <row r="2663" customHeight="true" spans="1:2">
      <c r="A2663" s="72"/>
      <c r="B2663" s="76"/>
    </row>
    <row r="2664" customHeight="true" spans="1:2">
      <c r="A2664" s="72"/>
      <c r="B2664" s="76"/>
    </row>
    <row r="2665" customHeight="true" spans="1:2">
      <c r="A2665" s="72"/>
      <c r="B2665" s="76"/>
    </row>
    <row r="2666" customHeight="true" spans="1:2">
      <c r="A2666" s="72"/>
      <c r="B2666" s="76"/>
    </row>
    <row r="2667" customHeight="true" spans="1:2">
      <c r="A2667" s="72"/>
      <c r="B2667" s="76"/>
    </row>
    <row r="2668" customHeight="true" spans="1:2">
      <c r="A2668" s="72"/>
      <c r="B2668" s="76"/>
    </row>
    <row r="2669" customHeight="true" spans="1:2">
      <c r="A2669" s="72"/>
      <c r="B2669" s="76"/>
    </row>
    <row r="2670" customHeight="true" spans="1:2">
      <c r="A2670" s="72"/>
      <c r="B2670" s="76"/>
    </row>
    <row r="2671" customHeight="true" spans="1:2">
      <c r="A2671" s="72"/>
      <c r="B2671" s="76"/>
    </row>
    <row r="2672" customHeight="true" spans="1:2">
      <c r="A2672" s="72"/>
      <c r="B2672" s="76"/>
    </row>
    <row r="2673" customHeight="true" spans="1:2">
      <c r="A2673" s="72"/>
      <c r="B2673" s="76"/>
    </row>
    <row r="2674" customHeight="true" spans="1:2">
      <c r="A2674" s="72"/>
      <c r="B2674" s="76"/>
    </row>
    <row r="2675" customHeight="true" spans="1:2">
      <c r="A2675" s="72"/>
      <c r="B2675" s="76"/>
    </row>
    <row r="2676" customHeight="true" spans="1:2">
      <c r="A2676" s="72"/>
      <c r="B2676" s="76"/>
    </row>
    <row r="2677" customHeight="true" spans="1:2">
      <c r="A2677" s="72"/>
      <c r="B2677" s="76"/>
    </row>
    <row r="2678" customHeight="true" spans="1:2">
      <c r="A2678" s="72"/>
      <c r="B2678" s="76"/>
    </row>
    <row r="2679" customHeight="true" spans="1:2">
      <c r="A2679" s="72"/>
      <c r="B2679" s="76"/>
    </row>
    <row r="2680" customHeight="true" spans="1:2">
      <c r="A2680" s="72"/>
      <c r="B2680" s="76"/>
    </row>
    <row r="2681" customHeight="true" spans="1:2">
      <c r="A2681" s="72"/>
      <c r="B2681" s="76"/>
    </row>
    <row r="2682" customHeight="true" spans="1:2">
      <c r="A2682" s="72"/>
      <c r="B2682" s="76"/>
    </row>
    <row r="2683" customHeight="true" spans="1:2">
      <c r="A2683" s="72"/>
      <c r="B2683" s="76"/>
    </row>
    <row r="2684" customHeight="true" spans="1:2">
      <c r="A2684" s="72"/>
      <c r="B2684" s="76"/>
    </row>
    <row r="2685" customHeight="true" spans="1:2">
      <c r="A2685" s="72"/>
      <c r="B2685" s="76"/>
    </row>
    <row r="2686" customHeight="true" spans="1:2">
      <c r="A2686" s="72"/>
      <c r="B2686" s="76"/>
    </row>
    <row r="2687" customHeight="true" spans="1:2">
      <c r="A2687" s="72"/>
      <c r="B2687" s="76"/>
    </row>
    <row r="2688" customHeight="true" spans="1:2">
      <c r="A2688" s="72"/>
      <c r="B2688" s="76"/>
    </row>
    <row r="2689" customHeight="true" spans="1:2">
      <c r="A2689" s="72"/>
      <c r="B2689" s="76"/>
    </row>
    <row r="2690" customHeight="true" spans="1:2">
      <c r="A2690" s="72"/>
      <c r="B2690" s="76"/>
    </row>
    <row r="2691" customHeight="true" spans="1:2">
      <c r="A2691" s="72"/>
      <c r="B2691" s="76"/>
    </row>
    <row r="2692" customHeight="true" spans="1:2">
      <c r="A2692" s="72"/>
      <c r="B2692" s="76"/>
    </row>
    <row r="2693" customHeight="true" spans="1:2">
      <c r="A2693" s="72"/>
      <c r="B2693" s="76"/>
    </row>
    <row r="2694" customHeight="true" spans="1:2">
      <c r="A2694" s="72"/>
      <c r="B2694" s="76"/>
    </row>
    <row r="2695" customHeight="true" spans="1:2">
      <c r="A2695" s="72"/>
      <c r="B2695" s="76"/>
    </row>
    <row r="2696" customHeight="true" spans="1:2">
      <c r="A2696" s="72"/>
      <c r="B2696" s="76"/>
    </row>
    <row r="2697" customHeight="true" spans="1:2">
      <c r="A2697" s="72"/>
      <c r="B2697" s="76"/>
    </row>
    <row r="2698" customHeight="true" spans="1:2">
      <c r="A2698" s="72"/>
      <c r="B2698" s="76"/>
    </row>
    <row r="2699" customHeight="true" spans="1:2">
      <c r="A2699" s="72"/>
      <c r="B2699" s="76"/>
    </row>
    <row r="2700" customHeight="true" spans="1:2">
      <c r="A2700" s="72"/>
      <c r="B2700" s="76"/>
    </row>
    <row r="2701" customHeight="true" spans="1:2">
      <c r="A2701" s="72"/>
      <c r="B2701" s="76"/>
    </row>
    <row r="2702" customHeight="true" spans="1:2">
      <c r="A2702" s="72"/>
      <c r="B2702" s="76"/>
    </row>
    <row r="2703" customHeight="true" spans="1:2">
      <c r="A2703" s="72"/>
      <c r="B2703" s="76"/>
    </row>
    <row r="2704" customHeight="true" spans="1:2">
      <c r="A2704" s="72"/>
      <c r="B2704" s="76"/>
    </row>
    <row r="2705" customHeight="true" spans="1:2">
      <c r="A2705" s="72"/>
      <c r="B2705" s="76"/>
    </row>
    <row r="2706" customHeight="true" spans="1:2">
      <c r="A2706" s="72"/>
      <c r="B2706" s="76"/>
    </row>
    <row r="2707" customHeight="true" spans="1:2">
      <c r="A2707" s="72"/>
      <c r="B2707" s="76"/>
    </row>
    <row r="2708" customHeight="true" spans="1:2">
      <c r="A2708" s="72"/>
      <c r="B2708" s="76"/>
    </row>
    <row r="2709" customHeight="true" spans="1:2">
      <c r="A2709" s="72"/>
      <c r="B2709" s="76"/>
    </row>
    <row r="2710" customHeight="true" spans="1:2">
      <c r="A2710" s="72"/>
      <c r="B2710" s="76"/>
    </row>
    <row r="2711" customHeight="true" spans="1:2">
      <c r="A2711" s="72"/>
      <c r="B2711" s="76"/>
    </row>
    <row r="2712" customHeight="true" spans="1:2">
      <c r="A2712" s="72"/>
      <c r="B2712" s="76"/>
    </row>
    <row r="2713" customHeight="true" spans="1:2">
      <c r="A2713" s="72"/>
      <c r="B2713" s="76"/>
    </row>
    <row r="2714" customHeight="true" spans="1:2">
      <c r="A2714" s="72"/>
      <c r="B2714" s="76"/>
    </row>
    <row r="2715" customHeight="true" spans="1:2">
      <c r="A2715" s="72"/>
      <c r="B2715" s="76"/>
    </row>
    <row r="2716" customHeight="true" spans="1:2">
      <c r="A2716" s="72"/>
      <c r="B2716" s="76"/>
    </row>
    <row r="2717" customHeight="true" spans="1:2">
      <c r="A2717" s="72"/>
      <c r="B2717" s="76"/>
    </row>
    <row r="2718" customHeight="true" spans="1:2">
      <c r="A2718" s="72"/>
      <c r="B2718" s="76"/>
    </row>
    <row r="2719" customHeight="true" spans="1:2">
      <c r="A2719" s="72"/>
      <c r="B2719" s="76"/>
    </row>
    <row r="2720" customHeight="true" spans="1:2">
      <c r="A2720" s="72"/>
      <c r="B2720" s="76"/>
    </row>
    <row r="2721" customHeight="true" spans="1:2">
      <c r="A2721" s="72"/>
      <c r="B2721" s="76"/>
    </row>
    <row r="2722" customHeight="true" spans="1:2">
      <c r="A2722" s="72"/>
      <c r="B2722" s="76"/>
    </row>
    <row r="2723" customHeight="true" spans="1:2">
      <c r="A2723" s="72"/>
      <c r="B2723" s="76"/>
    </row>
    <row r="2724" customHeight="true" spans="1:2">
      <c r="A2724" s="72"/>
      <c r="B2724" s="76"/>
    </row>
    <row r="2725" customHeight="true" spans="1:2">
      <c r="A2725" s="72"/>
      <c r="B2725" s="76"/>
    </row>
    <row r="2726" customHeight="true" spans="1:2">
      <c r="A2726" s="72"/>
      <c r="B2726" s="76"/>
    </row>
    <row r="2727" customHeight="true" spans="1:2">
      <c r="A2727" s="72"/>
      <c r="B2727" s="76"/>
    </row>
    <row r="2728" customHeight="true" spans="1:2">
      <c r="A2728" s="72"/>
      <c r="B2728" s="76"/>
    </row>
    <row r="2729" customHeight="true" spans="1:2">
      <c r="A2729" s="72"/>
      <c r="B2729" s="76"/>
    </row>
    <row r="2730" customHeight="true" spans="1:2">
      <c r="A2730" s="72"/>
      <c r="B2730" s="76"/>
    </row>
    <row r="2731" customHeight="true" spans="1:2">
      <c r="A2731" s="72"/>
      <c r="B2731" s="76"/>
    </row>
    <row r="2732" customHeight="true" spans="1:2">
      <c r="A2732" s="72"/>
      <c r="B2732" s="76"/>
    </row>
    <row r="2733" customHeight="true" spans="1:2">
      <c r="A2733" s="72"/>
      <c r="B2733" s="76"/>
    </row>
    <row r="2734" customHeight="true" spans="1:2">
      <c r="A2734" s="72"/>
      <c r="B2734" s="76"/>
    </row>
    <row r="2735" customHeight="true" spans="1:2">
      <c r="A2735" s="72"/>
      <c r="B2735" s="76"/>
    </row>
    <row r="2736" customHeight="true" spans="1:2">
      <c r="A2736" s="72"/>
      <c r="B2736" s="76"/>
    </row>
    <row r="2737" customHeight="true" spans="1:2">
      <c r="A2737" s="72"/>
      <c r="B2737" s="76"/>
    </row>
    <row r="2738" customHeight="true" spans="1:2">
      <c r="A2738" s="72"/>
      <c r="B2738" s="76"/>
    </row>
    <row r="2739" customHeight="true" spans="1:2">
      <c r="A2739" s="72"/>
      <c r="B2739" s="76"/>
    </row>
    <row r="2740" customHeight="true" spans="1:2">
      <c r="A2740" s="72"/>
      <c r="B2740" s="76"/>
    </row>
    <row r="2741" customHeight="true" spans="1:2">
      <c r="A2741" s="72"/>
      <c r="B2741" s="76"/>
    </row>
    <row r="2742" customHeight="true" spans="1:2">
      <c r="A2742" s="72"/>
      <c r="B2742" s="76"/>
    </row>
    <row r="2743" customHeight="true" spans="1:2">
      <c r="A2743" s="72"/>
      <c r="B2743" s="76"/>
    </row>
    <row r="2744" customHeight="true" spans="1:2">
      <c r="A2744" s="72"/>
      <c r="B2744" s="76"/>
    </row>
    <row r="2745" customHeight="true" spans="1:2">
      <c r="A2745" s="72"/>
      <c r="B2745" s="76"/>
    </row>
    <row r="2746" customHeight="true" spans="1:2">
      <c r="A2746" s="72"/>
      <c r="B2746" s="76"/>
    </row>
    <row r="2747" customHeight="true" spans="1:2">
      <c r="A2747" s="72"/>
      <c r="B2747" s="76"/>
    </row>
    <row r="2748" customHeight="true" spans="1:2">
      <c r="A2748" s="72"/>
      <c r="B2748" s="76"/>
    </row>
    <row r="2749" customHeight="true" spans="1:2">
      <c r="A2749" s="72"/>
      <c r="B2749" s="76"/>
    </row>
    <row r="2750" customHeight="true" spans="1:2">
      <c r="A2750" s="72"/>
      <c r="B2750" s="76"/>
    </row>
    <row r="2751" customHeight="true" spans="1:2">
      <c r="A2751" s="72"/>
      <c r="B2751" s="76"/>
    </row>
    <row r="2752" customHeight="true" spans="1:2">
      <c r="A2752" s="72"/>
      <c r="B2752" s="76"/>
    </row>
    <row r="2753" customHeight="true" spans="1:2">
      <c r="A2753" s="72"/>
      <c r="B2753" s="76"/>
    </row>
    <row r="2754" customHeight="true" spans="1:2">
      <c r="A2754" s="72"/>
      <c r="B2754" s="76"/>
    </row>
    <row r="2755" customHeight="true" spans="1:2">
      <c r="A2755" s="72"/>
      <c r="B2755" s="76"/>
    </row>
    <row r="2756" customHeight="true" spans="1:2">
      <c r="A2756" s="72"/>
      <c r="B2756" s="76"/>
    </row>
    <row r="2757" customHeight="true" spans="1:2">
      <c r="A2757" s="72"/>
      <c r="B2757" s="76"/>
    </row>
    <row r="2758" customHeight="true" spans="1:2">
      <c r="A2758" s="72"/>
      <c r="B2758" s="76"/>
    </row>
    <row r="2759" customHeight="true" spans="1:2">
      <c r="A2759" s="72"/>
      <c r="B2759" s="76"/>
    </row>
    <row r="2760" customHeight="true" spans="1:2">
      <c r="A2760" s="72"/>
      <c r="B2760" s="76"/>
    </row>
    <row r="2761" customHeight="true" spans="1:2">
      <c r="A2761" s="72"/>
      <c r="B2761" s="76"/>
    </row>
    <row r="2762" customHeight="true" spans="1:2">
      <c r="A2762" s="72"/>
      <c r="B2762" s="76"/>
    </row>
    <row r="2763" customHeight="true" spans="1:2">
      <c r="A2763" s="72"/>
      <c r="B2763" s="76"/>
    </row>
    <row r="2764" customHeight="true" spans="1:2">
      <c r="A2764" s="72"/>
      <c r="B2764" s="76"/>
    </row>
    <row r="2765" customHeight="true" spans="1:2">
      <c r="A2765" s="72"/>
      <c r="B2765" s="76"/>
    </row>
    <row r="2766" customHeight="true" spans="1:2">
      <c r="A2766" s="72"/>
      <c r="B2766" s="76"/>
    </row>
    <row r="2767" customHeight="true" spans="1:2">
      <c r="A2767" s="72"/>
      <c r="B2767" s="76"/>
    </row>
    <row r="2768" customHeight="true" spans="1:2">
      <c r="A2768" s="72"/>
      <c r="B2768" s="76"/>
    </row>
    <row r="2769" customHeight="true" spans="1:2">
      <c r="A2769" s="72"/>
      <c r="B2769" s="76"/>
    </row>
    <row r="2770" customHeight="true" spans="1:2">
      <c r="A2770" s="72"/>
      <c r="B2770" s="76"/>
    </row>
    <row r="2771" customHeight="true" spans="1:2">
      <c r="A2771" s="72"/>
      <c r="B2771" s="76"/>
    </row>
    <row r="2772" customHeight="true" spans="1:2">
      <c r="A2772" s="72"/>
      <c r="B2772" s="76"/>
    </row>
    <row r="2773" customHeight="true" spans="1:2">
      <c r="A2773" s="72"/>
      <c r="B2773" s="76"/>
    </row>
    <row r="2774" customHeight="true" spans="1:2">
      <c r="A2774" s="72"/>
      <c r="B2774" s="76"/>
    </row>
    <row r="2775" customHeight="true" spans="1:2">
      <c r="A2775" s="72"/>
      <c r="B2775" s="76"/>
    </row>
    <row r="2776" customHeight="true" spans="1:2">
      <c r="A2776" s="72"/>
      <c r="B2776" s="76"/>
    </row>
    <row r="2777" customHeight="true" spans="1:2">
      <c r="A2777" s="72"/>
      <c r="B2777" s="76"/>
    </row>
    <row r="2778" customHeight="true" spans="1:2">
      <c r="A2778" s="72"/>
      <c r="B2778" s="76"/>
    </row>
    <row r="2779" customHeight="true" spans="1:2">
      <c r="A2779" s="72"/>
      <c r="B2779" s="76"/>
    </row>
    <row r="2780" customHeight="true" spans="1:2">
      <c r="A2780" s="72"/>
      <c r="B2780" s="76"/>
    </row>
    <row r="2781" customHeight="true" spans="1:2">
      <c r="A2781" s="72"/>
      <c r="B2781" s="76"/>
    </row>
    <row r="2782" customHeight="true" spans="1:2">
      <c r="A2782" s="72"/>
      <c r="B2782" s="76"/>
    </row>
    <row r="2783" customHeight="true" spans="1:2">
      <c r="A2783" s="72"/>
      <c r="B2783" s="76"/>
    </row>
    <row r="2784" customHeight="true" spans="1:2">
      <c r="A2784" s="72"/>
      <c r="B2784" s="76"/>
    </row>
    <row r="2785" customHeight="true" spans="1:2">
      <c r="A2785" s="72"/>
      <c r="B2785" s="76"/>
    </row>
    <row r="2786" customHeight="true" spans="1:2">
      <c r="A2786" s="72"/>
      <c r="B2786" s="76"/>
    </row>
    <row r="2787" customHeight="true" spans="1:2">
      <c r="A2787" s="72"/>
      <c r="B2787" s="76"/>
    </row>
    <row r="2788" customHeight="true" spans="1:2">
      <c r="A2788" s="72"/>
      <c r="B2788" s="76"/>
    </row>
    <row r="2789" customHeight="true" spans="1:2">
      <c r="A2789" s="72"/>
      <c r="B2789" s="76"/>
    </row>
    <row r="2790" customHeight="true" spans="1:2">
      <c r="A2790" s="72"/>
      <c r="B2790" s="76"/>
    </row>
    <row r="2791" customHeight="true" spans="1:2">
      <c r="A2791" s="72"/>
      <c r="B2791" s="76"/>
    </row>
    <row r="2792" customHeight="true" spans="1:2">
      <c r="A2792" s="72"/>
      <c r="B2792" s="76"/>
    </row>
    <row r="2793" customHeight="true" spans="1:2">
      <c r="A2793" s="72"/>
      <c r="B2793" s="76"/>
    </row>
    <row r="2794" customHeight="true" spans="1:2">
      <c r="A2794" s="72"/>
      <c r="B2794" s="76"/>
    </row>
    <row r="2795" customHeight="true" spans="1:2">
      <c r="A2795" s="72"/>
      <c r="B2795" s="76"/>
    </row>
    <row r="2796" customHeight="true" spans="1:2">
      <c r="A2796" s="72"/>
      <c r="B2796" s="76"/>
    </row>
    <row r="2797" customHeight="true" spans="1:2">
      <c r="A2797" s="72"/>
      <c r="B2797" s="76"/>
    </row>
    <row r="2798" customHeight="true" spans="1:2">
      <c r="A2798" s="72"/>
      <c r="B2798" s="76"/>
    </row>
    <row r="2799" customHeight="true" spans="1:2">
      <c r="A2799" s="72"/>
      <c r="B2799" s="76"/>
    </row>
    <row r="2800" customHeight="true" spans="1:2">
      <c r="A2800" s="72"/>
      <c r="B2800" s="76"/>
    </row>
    <row r="2801" customHeight="true" spans="1:2">
      <c r="A2801" s="72"/>
      <c r="B2801" s="76"/>
    </row>
    <row r="2802" customHeight="true" spans="1:2">
      <c r="A2802" s="72"/>
      <c r="B2802" s="76"/>
    </row>
    <row r="2803" customHeight="true" spans="1:2">
      <c r="A2803" s="72"/>
      <c r="B2803" s="76"/>
    </row>
    <row r="2804" customHeight="true" spans="1:2">
      <c r="A2804" s="72"/>
      <c r="B2804" s="76"/>
    </row>
    <row r="2805" customHeight="true" spans="1:2">
      <c r="A2805" s="72"/>
      <c r="B2805" s="76"/>
    </row>
    <row r="2806" customHeight="true" spans="1:2">
      <c r="A2806" s="72"/>
      <c r="B2806" s="76"/>
    </row>
    <row r="2807" customHeight="true" spans="1:2">
      <c r="A2807" s="72"/>
      <c r="B2807" s="76"/>
    </row>
    <row r="2808" customHeight="true" spans="1:2">
      <c r="A2808" s="72"/>
      <c r="B2808" s="76"/>
    </row>
    <row r="2809" customHeight="true" spans="1:2">
      <c r="A2809" s="72"/>
      <c r="B2809" s="76"/>
    </row>
    <row r="2810" customHeight="true" spans="1:2">
      <c r="A2810" s="72"/>
      <c r="B2810" s="76"/>
    </row>
    <row r="2811" customHeight="true" spans="1:2">
      <c r="A2811" s="72"/>
      <c r="B2811" s="76"/>
    </row>
    <row r="2812" customHeight="true" spans="1:2">
      <c r="A2812" s="72"/>
      <c r="B2812" s="76"/>
    </row>
    <row r="2813" customHeight="true" spans="1:2">
      <c r="A2813" s="72"/>
      <c r="B2813" s="76"/>
    </row>
    <row r="2814" customHeight="true" spans="1:2">
      <c r="A2814" s="72"/>
      <c r="B2814" s="76"/>
    </row>
    <row r="2815" customHeight="true" spans="1:2">
      <c r="A2815" s="72"/>
      <c r="B2815" s="76"/>
    </row>
    <row r="2816" customHeight="true" spans="1:2">
      <c r="A2816" s="72"/>
      <c r="B2816" s="76"/>
    </row>
    <row r="2817" customHeight="true" spans="1:2">
      <c r="A2817" s="72"/>
      <c r="B2817" s="76"/>
    </row>
    <row r="2818" customHeight="true" spans="1:2">
      <c r="A2818" s="72"/>
      <c r="B2818" s="76"/>
    </row>
    <row r="2819" customHeight="true" spans="1:2">
      <c r="A2819" s="72"/>
      <c r="B2819" s="76"/>
    </row>
    <row r="2820" customHeight="true" spans="1:2">
      <c r="A2820" s="72"/>
      <c r="B2820" s="76"/>
    </row>
    <row r="2821" customHeight="true" spans="1:2">
      <c r="A2821" s="72"/>
      <c r="B2821" s="76"/>
    </row>
    <row r="2822" customHeight="true" spans="1:2">
      <c r="A2822" s="72"/>
      <c r="B2822" s="76"/>
    </row>
    <row r="2823" customHeight="true" spans="1:2">
      <c r="A2823" s="72"/>
      <c r="B2823" s="76"/>
    </row>
    <row r="2824" customHeight="true" spans="1:2">
      <c r="A2824" s="72"/>
      <c r="B2824" s="76"/>
    </row>
    <row r="2825" customHeight="true" spans="1:2">
      <c r="A2825" s="72"/>
      <c r="B2825" s="76"/>
    </row>
    <row r="2826" customHeight="true" spans="1:2">
      <c r="A2826" s="72"/>
      <c r="B2826" s="76"/>
    </row>
    <row r="2827" customHeight="true" spans="1:2">
      <c r="A2827" s="72"/>
      <c r="B2827" s="76"/>
    </row>
    <row r="2828" customHeight="true" spans="1:2">
      <c r="A2828" s="72"/>
      <c r="B2828" s="76"/>
    </row>
    <row r="2829" customHeight="true" spans="1:2">
      <c r="A2829" s="72"/>
      <c r="B2829" s="76"/>
    </row>
    <row r="2830" customHeight="true" spans="1:2">
      <c r="A2830" s="72"/>
      <c r="B2830" s="76"/>
    </row>
    <row r="2831" customHeight="true" spans="1:2">
      <c r="A2831" s="72"/>
      <c r="B2831" s="76"/>
    </row>
    <row r="2832" customHeight="true" spans="1:2">
      <c r="A2832" s="72"/>
      <c r="B2832" s="76"/>
    </row>
    <row r="2833" customHeight="true" spans="1:2">
      <c r="A2833" s="72"/>
      <c r="B2833" s="76"/>
    </row>
    <row r="2834" customHeight="true" spans="1:2">
      <c r="A2834" s="72"/>
      <c r="B2834" s="76"/>
    </row>
    <row r="2835" customHeight="true" spans="1:2">
      <c r="A2835" s="72"/>
      <c r="B2835" s="76"/>
    </row>
    <row r="2836" customHeight="true" spans="1:2">
      <c r="A2836" s="72"/>
      <c r="B2836" s="76"/>
    </row>
    <row r="2837" customHeight="true" spans="1:2">
      <c r="A2837" s="72"/>
      <c r="B2837" s="76"/>
    </row>
    <row r="2838" customHeight="true" spans="1:2">
      <c r="A2838" s="72"/>
      <c r="B2838" s="76"/>
    </row>
    <row r="2839" customHeight="true" spans="1:2">
      <c r="A2839" s="72"/>
      <c r="B2839" s="76"/>
    </row>
    <row r="2840" customHeight="true" spans="1:2">
      <c r="A2840" s="72"/>
      <c r="B2840" s="76"/>
    </row>
    <row r="2841" customHeight="true" spans="1:2">
      <c r="A2841" s="72"/>
      <c r="B2841" s="76"/>
    </row>
    <row r="2842" customHeight="true" spans="1:2">
      <c r="A2842" s="72"/>
      <c r="B2842" s="76"/>
    </row>
    <row r="2843" customHeight="true" spans="1:2">
      <c r="A2843" s="72"/>
      <c r="B2843" s="76"/>
    </row>
    <row r="2844" customHeight="true" spans="1:2">
      <c r="A2844" s="72"/>
      <c r="B2844" s="76"/>
    </row>
    <row r="2845" customHeight="true" spans="1:2">
      <c r="A2845" s="72"/>
      <c r="B2845" s="76"/>
    </row>
    <row r="2846" customHeight="true" spans="1:2">
      <c r="A2846" s="72"/>
      <c r="B2846" s="76"/>
    </row>
    <row r="2847" customHeight="true" spans="1:2">
      <c r="A2847" s="72"/>
      <c r="B2847" s="76"/>
    </row>
    <row r="2848" customHeight="true" spans="1:2">
      <c r="A2848" s="72"/>
      <c r="B2848" s="76"/>
    </row>
    <row r="2849" customHeight="true" spans="1:2">
      <c r="A2849" s="72"/>
      <c r="B2849" s="76"/>
    </row>
    <row r="2850" customHeight="true" spans="1:2">
      <c r="A2850" s="72"/>
      <c r="B2850" s="76"/>
    </row>
    <row r="2851" customHeight="true" spans="1:2">
      <c r="A2851" s="72"/>
      <c r="B2851" s="76"/>
    </row>
    <row r="2852" customHeight="true" spans="1:2">
      <c r="A2852" s="72"/>
      <c r="B2852" s="76"/>
    </row>
    <row r="2853" customHeight="true" spans="1:2">
      <c r="A2853" s="72"/>
      <c r="B2853" s="76"/>
    </row>
    <row r="2854" customHeight="true" spans="1:2">
      <c r="A2854" s="72"/>
      <c r="B2854" s="76"/>
    </row>
    <row r="2855" customHeight="true" spans="1:2">
      <c r="A2855" s="72"/>
      <c r="B2855" s="76"/>
    </row>
    <row r="2856" customHeight="true" spans="1:2">
      <c r="A2856" s="72"/>
      <c r="B2856" s="76"/>
    </row>
    <row r="2857" customHeight="true" spans="1:2">
      <c r="A2857" s="72"/>
      <c r="B2857" s="76"/>
    </row>
    <row r="2858" customHeight="true" spans="1:2">
      <c r="A2858" s="72"/>
      <c r="B2858" s="76"/>
    </row>
    <row r="2859" customHeight="true" spans="1:2">
      <c r="A2859" s="72"/>
      <c r="B2859" s="76"/>
    </row>
    <row r="2860" customHeight="true" spans="1:2">
      <c r="A2860" s="72"/>
      <c r="B2860" s="76"/>
    </row>
    <row r="2861" customHeight="true" spans="1:2">
      <c r="A2861" s="72"/>
      <c r="B2861" s="76"/>
    </row>
    <row r="2862" customHeight="true" spans="1:2">
      <c r="A2862" s="72"/>
      <c r="B2862" s="76"/>
    </row>
    <row r="2863" customHeight="true" spans="1:2">
      <c r="A2863" s="72"/>
      <c r="B2863" s="76"/>
    </row>
    <row r="2864" customHeight="true" spans="1:2">
      <c r="A2864" s="72"/>
      <c r="B2864" s="76"/>
    </row>
    <row r="2865" customHeight="true" spans="1:2">
      <c r="A2865" s="72"/>
      <c r="B2865" s="76"/>
    </row>
    <row r="2866" customHeight="true" spans="1:2">
      <c r="A2866" s="72"/>
      <c r="B2866" s="76"/>
    </row>
    <row r="2867" customHeight="true" spans="1:2">
      <c r="A2867" s="72"/>
      <c r="B2867" s="76"/>
    </row>
    <row r="2868" customHeight="true" spans="1:2">
      <c r="A2868" s="72"/>
      <c r="B2868" s="76"/>
    </row>
    <row r="2869" customHeight="true" spans="1:2">
      <c r="A2869" s="72"/>
      <c r="B2869" s="76"/>
    </row>
    <row r="2870" customHeight="true" spans="1:2">
      <c r="A2870" s="72"/>
      <c r="B2870" s="76"/>
    </row>
    <row r="2871" customHeight="true" spans="1:2">
      <c r="A2871" s="72"/>
      <c r="B2871" s="76"/>
    </row>
    <row r="2872" customHeight="true" spans="1:2">
      <c r="A2872" s="72"/>
      <c r="B2872" s="76"/>
    </row>
    <row r="2873" customHeight="true" spans="1:2">
      <c r="A2873" s="72"/>
      <c r="B2873" s="76"/>
    </row>
    <row r="2874" customHeight="true" spans="1:2">
      <c r="A2874" s="72"/>
      <c r="B2874" s="76"/>
    </row>
    <row r="2875" customHeight="true" spans="1:2">
      <c r="A2875" s="72"/>
      <c r="B2875" s="76"/>
    </row>
    <row r="2876" customHeight="true" spans="1:2">
      <c r="A2876" s="72"/>
      <c r="B2876" s="76"/>
    </row>
    <row r="2877" customHeight="true" spans="1:2">
      <c r="A2877" s="72"/>
      <c r="B2877" s="76"/>
    </row>
    <row r="2878" customHeight="true" spans="1:2">
      <c r="A2878" s="72"/>
      <c r="B2878" s="76"/>
    </row>
    <row r="2879" customHeight="true" spans="1:2">
      <c r="A2879" s="72"/>
      <c r="B2879" s="76"/>
    </row>
    <row r="2880" customHeight="true" spans="1:2">
      <c r="A2880" s="72"/>
      <c r="B2880" s="76"/>
    </row>
    <row r="2881" customHeight="true" spans="1:2">
      <c r="A2881" s="72"/>
      <c r="B2881" s="76"/>
    </row>
    <row r="2882" customHeight="true" spans="1:2">
      <c r="A2882" s="72"/>
      <c r="B2882" s="76"/>
    </row>
    <row r="2883" customHeight="true" spans="1:2">
      <c r="A2883" s="72"/>
      <c r="B2883" s="76"/>
    </row>
    <row r="2884" customHeight="true" spans="1:2">
      <c r="A2884" s="72"/>
      <c r="B2884" s="76"/>
    </row>
    <row r="2885" customHeight="true" spans="1:2">
      <c r="A2885" s="72"/>
      <c r="B2885" s="76"/>
    </row>
    <row r="2886" customHeight="true" spans="1:2">
      <c r="A2886" s="72"/>
      <c r="B2886" s="76"/>
    </row>
    <row r="2887" customHeight="true" spans="1:2">
      <c r="A2887" s="72"/>
      <c r="B2887" s="76"/>
    </row>
    <row r="2888" customHeight="true" spans="1:2">
      <c r="A2888" s="72"/>
      <c r="B2888" s="76"/>
    </row>
    <row r="2889" customHeight="true" spans="1:2">
      <c r="A2889" s="72"/>
      <c r="B2889" s="76"/>
    </row>
    <row r="2890" customHeight="true" spans="1:2">
      <c r="A2890" s="72"/>
      <c r="B2890" s="76"/>
    </row>
    <row r="2891" customHeight="true" spans="1:2">
      <c r="A2891" s="72"/>
      <c r="B2891" s="76"/>
    </row>
    <row r="2892" customHeight="true" spans="1:2">
      <c r="A2892" s="72"/>
      <c r="B2892" s="76"/>
    </row>
    <row r="2893" customHeight="true" spans="1:2">
      <c r="A2893" s="72"/>
      <c r="B2893" s="76"/>
    </row>
    <row r="2894" customHeight="true" spans="1:2">
      <c r="A2894" s="72"/>
      <c r="B2894" s="76"/>
    </row>
    <row r="2895" customHeight="true" spans="1:2">
      <c r="A2895" s="72"/>
      <c r="B2895" s="76"/>
    </row>
    <row r="2896" customHeight="true" spans="1:2">
      <c r="A2896" s="72"/>
      <c r="B2896" s="76"/>
    </row>
    <row r="2897" customHeight="true" spans="1:2">
      <c r="A2897" s="72"/>
      <c r="B2897" s="76"/>
    </row>
    <row r="2898" customHeight="true" spans="1:2">
      <c r="A2898" s="72"/>
      <c r="B2898" s="76"/>
    </row>
    <row r="2899" customHeight="true" spans="1:2">
      <c r="A2899" s="72"/>
      <c r="B2899" s="76"/>
    </row>
    <row r="2900" customHeight="true" spans="1:2">
      <c r="A2900" s="72"/>
      <c r="B2900" s="76"/>
    </row>
    <row r="2901" customHeight="true" spans="1:2">
      <c r="A2901" s="72"/>
      <c r="B2901" s="76"/>
    </row>
    <row r="2902" customHeight="true" spans="1:2">
      <c r="A2902" s="72"/>
      <c r="B2902" s="76"/>
    </row>
    <row r="2903" customHeight="true" spans="1:2">
      <c r="A2903" s="72"/>
      <c r="B2903" s="76"/>
    </row>
    <row r="2904" customHeight="true" spans="1:2">
      <c r="A2904" s="72"/>
      <c r="B2904" s="76"/>
    </row>
    <row r="2905" customHeight="true" spans="1:2">
      <c r="A2905" s="72"/>
      <c r="B2905" s="76"/>
    </row>
    <row r="2906" customHeight="true" spans="1:2">
      <c r="A2906" s="72"/>
      <c r="B2906" s="76"/>
    </row>
    <row r="2907" customHeight="true" spans="1:2">
      <c r="A2907" s="72"/>
      <c r="B2907" s="76"/>
    </row>
    <row r="2908" customHeight="true" spans="1:2">
      <c r="A2908" s="72"/>
      <c r="B2908" s="76"/>
    </row>
    <row r="2909" customHeight="true" spans="1:2">
      <c r="A2909" s="72"/>
      <c r="B2909" s="76"/>
    </row>
    <row r="2910" customHeight="true" spans="1:2">
      <c r="A2910" s="72"/>
      <c r="B2910" s="76"/>
    </row>
    <row r="2911" customHeight="true" spans="1:2">
      <c r="A2911" s="72"/>
      <c r="B2911" s="76"/>
    </row>
    <row r="2912" customHeight="true" spans="1:2">
      <c r="A2912" s="72"/>
      <c r="B2912" s="76"/>
    </row>
    <row r="2913" customHeight="true" spans="1:2">
      <c r="A2913" s="72"/>
      <c r="B2913" s="76"/>
    </row>
    <row r="2914" customHeight="true" spans="1:2">
      <c r="A2914" s="72"/>
      <c r="B2914" s="76"/>
    </row>
    <row r="2915" customHeight="true" spans="1:2">
      <c r="A2915" s="72"/>
      <c r="B2915" s="76"/>
    </row>
    <row r="2916" customHeight="true" spans="1:2">
      <c r="A2916" s="72"/>
      <c r="B2916" s="76"/>
    </row>
    <row r="2917" customHeight="true" spans="1:2">
      <c r="A2917" s="72"/>
      <c r="B2917" s="76"/>
    </row>
    <row r="2918" customHeight="true" spans="1:2">
      <c r="A2918" s="72"/>
      <c r="B2918" s="76"/>
    </row>
    <row r="2919" customHeight="true" spans="1:2">
      <c r="A2919" s="72"/>
      <c r="B2919" s="76"/>
    </row>
    <row r="2920" customHeight="true" spans="1:2">
      <c r="A2920" s="72"/>
      <c r="B2920" s="76"/>
    </row>
    <row r="2921" customHeight="true" spans="1:2">
      <c r="A2921" s="72"/>
      <c r="B2921" s="76"/>
    </row>
    <row r="2922" customHeight="true" spans="1:2">
      <c r="A2922" s="72"/>
      <c r="B2922" s="76"/>
    </row>
    <row r="2923" customHeight="true" spans="1:2">
      <c r="A2923" s="72"/>
      <c r="B2923" s="76"/>
    </row>
    <row r="2924" customHeight="true" spans="1:2">
      <c r="A2924" s="72"/>
      <c r="B2924" s="76"/>
    </row>
    <row r="2925" customHeight="true" spans="1:2">
      <c r="A2925" s="72"/>
      <c r="B2925" s="76"/>
    </row>
    <row r="2926" customHeight="true" spans="1:2">
      <c r="A2926" s="72"/>
      <c r="B2926" s="76"/>
    </row>
    <row r="2927" customHeight="true" spans="1:2">
      <c r="A2927" s="72"/>
      <c r="B2927" s="76"/>
    </row>
    <row r="2928" customHeight="true" spans="1:2">
      <c r="A2928" s="72"/>
      <c r="B2928" s="76"/>
    </row>
    <row r="2929" customHeight="true" spans="1:2">
      <c r="A2929" s="72"/>
      <c r="B2929" s="76"/>
    </row>
    <row r="2930" customHeight="true" spans="1:2">
      <c r="A2930" s="72"/>
      <c r="B2930" s="76"/>
    </row>
    <row r="2931" customHeight="true" spans="1:2">
      <c r="A2931" s="72"/>
      <c r="B2931" s="76"/>
    </row>
    <row r="2932" customHeight="true" spans="1:2">
      <c r="A2932" s="72"/>
      <c r="B2932" s="76"/>
    </row>
    <row r="2933" customHeight="true" spans="1:2">
      <c r="A2933" s="72"/>
      <c r="B2933" s="76"/>
    </row>
    <row r="2934" customHeight="true" spans="1:2">
      <c r="A2934" s="72"/>
      <c r="B2934" s="76"/>
    </row>
    <row r="2935" customHeight="true" spans="1:2">
      <c r="A2935" s="72"/>
      <c r="B2935" s="76"/>
    </row>
    <row r="2936" customHeight="true" spans="1:2">
      <c r="A2936" s="72"/>
      <c r="B2936" s="76"/>
    </row>
    <row r="2937" customHeight="true" spans="1:2">
      <c r="A2937" s="72"/>
      <c r="B2937" s="76"/>
    </row>
    <row r="2938" customHeight="true" spans="1:2">
      <c r="A2938" s="72"/>
      <c r="B2938" s="76"/>
    </row>
    <row r="2939" customHeight="true" spans="1:2">
      <c r="A2939" s="72"/>
      <c r="B2939" s="76"/>
    </row>
    <row r="2940" customHeight="true" spans="1:2">
      <c r="A2940" s="72"/>
      <c r="B2940" s="76"/>
    </row>
    <row r="2941" customHeight="true" spans="1:2">
      <c r="A2941" s="72"/>
      <c r="B2941" s="76"/>
    </row>
    <row r="2942" customHeight="true" spans="1:2">
      <c r="A2942" s="72"/>
      <c r="B2942" s="76"/>
    </row>
    <row r="2943" customHeight="true" spans="1:2">
      <c r="A2943" s="72"/>
      <c r="B2943" s="76"/>
    </row>
    <row r="2944" customHeight="true" spans="1:2">
      <c r="A2944" s="72"/>
      <c r="B2944" s="76"/>
    </row>
    <row r="2945" customHeight="true" spans="1:2">
      <c r="A2945" s="72"/>
      <c r="B2945" s="76"/>
    </row>
    <row r="2946" customHeight="true" spans="1:2">
      <c r="A2946" s="72"/>
      <c r="B2946" s="76"/>
    </row>
    <row r="2947" customHeight="true" spans="1:2">
      <c r="A2947" s="72"/>
      <c r="B2947" s="76"/>
    </row>
    <row r="2948" customHeight="true" spans="1:2">
      <c r="A2948" s="72"/>
      <c r="B2948" s="76"/>
    </row>
    <row r="2949" customHeight="true" spans="1:2">
      <c r="A2949" s="72"/>
      <c r="B2949" s="76"/>
    </row>
    <row r="2950" customHeight="true" spans="1:2">
      <c r="A2950" s="72"/>
      <c r="B2950" s="76"/>
    </row>
    <row r="2951" customHeight="true" spans="1:2">
      <c r="A2951" s="72"/>
      <c r="B2951" s="76"/>
    </row>
    <row r="2952" customHeight="true" spans="1:2">
      <c r="A2952" s="72"/>
      <c r="B2952" s="76"/>
    </row>
    <row r="2953" customHeight="true" spans="1:2">
      <c r="A2953" s="72"/>
      <c r="B2953" s="76"/>
    </row>
    <row r="2954" customHeight="true" spans="1:2">
      <c r="A2954" s="72"/>
      <c r="B2954" s="76"/>
    </row>
    <row r="2955" customHeight="true" spans="1:2">
      <c r="A2955" s="72"/>
      <c r="B2955" s="76"/>
    </row>
    <row r="2956" customHeight="true" spans="1:2">
      <c r="A2956" s="72"/>
      <c r="B2956" s="76"/>
    </row>
    <row r="2957" customHeight="true" spans="1:2">
      <c r="A2957" s="72"/>
      <c r="B2957" s="76"/>
    </row>
    <row r="2958" customHeight="true" spans="1:2">
      <c r="A2958" s="72"/>
      <c r="B2958" s="76"/>
    </row>
    <row r="2959" customHeight="true" spans="1:2">
      <c r="A2959" s="72"/>
      <c r="B2959" s="76"/>
    </row>
    <row r="2960" customHeight="true" spans="1:2">
      <c r="A2960" s="72"/>
      <c r="B2960" s="76"/>
    </row>
    <row r="2961" customHeight="true" spans="1:2">
      <c r="A2961" s="72"/>
      <c r="B2961" s="76"/>
    </row>
    <row r="2962" customHeight="true" spans="1:2">
      <c r="A2962" s="72"/>
      <c r="B2962" s="76"/>
    </row>
    <row r="2963" customHeight="true" spans="1:2">
      <c r="A2963" s="72"/>
      <c r="B2963" s="76"/>
    </row>
    <row r="2964" customHeight="true" spans="1:2">
      <c r="A2964" s="72"/>
      <c r="B2964" s="76"/>
    </row>
    <row r="2965" customHeight="true" spans="1:2">
      <c r="A2965" s="72"/>
      <c r="B2965" s="76"/>
    </row>
    <row r="2966" customHeight="true" spans="1:2">
      <c r="A2966" s="72"/>
      <c r="B2966" s="76"/>
    </row>
    <row r="2967" customHeight="true" spans="1:2">
      <c r="A2967" s="72"/>
      <c r="B2967" s="76"/>
    </row>
    <row r="2968" customHeight="true" spans="1:2">
      <c r="A2968" s="72"/>
      <c r="B2968" s="76"/>
    </row>
    <row r="2969" customHeight="true" spans="1:2">
      <c r="A2969" s="72"/>
      <c r="B2969" s="76"/>
    </row>
    <row r="2970" customHeight="true" spans="1:2">
      <c r="A2970" s="72"/>
      <c r="B2970" s="76"/>
    </row>
    <row r="2971" customHeight="true" spans="1:2">
      <c r="A2971" s="72"/>
      <c r="B2971" s="76"/>
    </row>
    <row r="2972" customHeight="true" spans="1:2">
      <c r="A2972" s="72"/>
      <c r="B2972" s="76"/>
    </row>
    <row r="2973" customHeight="true" spans="1:2">
      <c r="A2973" s="72"/>
      <c r="B2973" s="76"/>
    </row>
    <row r="2974" customHeight="true" spans="1:2">
      <c r="A2974" s="72"/>
      <c r="B2974" s="76"/>
    </row>
    <row r="2975" customHeight="true" spans="1:2">
      <c r="A2975" s="72"/>
      <c r="B2975" s="76"/>
    </row>
    <row r="2976" customHeight="true" spans="1:2">
      <c r="A2976" s="72"/>
      <c r="B2976" s="76"/>
    </row>
    <row r="2977" customHeight="true" spans="1:2">
      <c r="A2977" s="72"/>
      <c r="B2977" s="76"/>
    </row>
    <row r="2978" customHeight="true" spans="1:2">
      <c r="A2978" s="72"/>
      <c r="B2978" s="76"/>
    </row>
    <row r="2979" customHeight="true" spans="1:2">
      <c r="A2979" s="72"/>
      <c r="B2979" s="76"/>
    </row>
    <row r="2980" customHeight="true" spans="1:2">
      <c r="A2980" s="72"/>
      <c r="B2980" s="76"/>
    </row>
    <row r="2981" customHeight="true" spans="1:2">
      <c r="A2981" s="72"/>
      <c r="B2981" s="76"/>
    </row>
    <row r="2982" customHeight="true" spans="1:2">
      <c r="A2982" s="72"/>
      <c r="B2982" s="76"/>
    </row>
    <row r="2983" customHeight="true" spans="1:2">
      <c r="A2983" s="72"/>
      <c r="B2983" s="76"/>
    </row>
    <row r="2984" customHeight="true" spans="1:2">
      <c r="A2984" s="72"/>
      <c r="B2984" s="76"/>
    </row>
    <row r="2985" customHeight="true" spans="1:2">
      <c r="A2985" s="72"/>
      <c r="B2985" s="76"/>
    </row>
    <row r="2986" customHeight="true" spans="1:2">
      <c r="A2986" s="72"/>
      <c r="B2986" s="76"/>
    </row>
    <row r="2987" customHeight="true" spans="1:2">
      <c r="A2987" s="72"/>
      <c r="B2987" s="76"/>
    </row>
    <row r="2988" customHeight="true" spans="1:2">
      <c r="A2988" s="72"/>
      <c r="B2988" s="76"/>
    </row>
    <row r="2989" customHeight="true" spans="1:2">
      <c r="A2989" s="72"/>
      <c r="B2989" s="76"/>
    </row>
    <row r="2990" customHeight="true" spans="1:2">
      <c r="A2990" s="72"/>
      <c r="B2990" s="76"/>
    </row>
    <row r="2991" customHeight="true" spans="1:2">
      <c r="A2991" s="72"/>
      <c r="B2991" s="76"/>
    </row>
    <row r="2992" customHeight="true" spans="1:2">
      <c r="A2992" s="72"/>
      <c r="B2992" s="76"/>
    </row>
    <row r="2993" customHeight="true" spans="1:2">
      <c r="A2993" s="72"/>
      <c r="B2993" s="76"/>
    </row>
    <row r="2994" customHeight="true" spans="1:2">
      <c r="A2994" s="72"/>
      <c r="B2994" s="76"/>
    </row>
    <row r="2995" customHeight="true" spans="1:2">
      <c r="A2995" s="72"/>
      <c r="B2995" s="76"/>
    </row>
    <row r="2996" customHeight="true" spans="1:2">
      <c r="A2996" s="72"/>
      <c r="B2996" s="76"/>
    </row>
    <row r="2997" customHeight="true" spans="1:2">
      <c r="A2997" s="72"/>
      <c r="B2997" s="76"/>
    </row>
    <row r="2998" customHeight="true" spans="1:2">
      <c r="A2998" s="72"/>
      <c r="B2998" s="76"/>
    </row>
    <row r="2999" customHeight="true" spans="1:2">
      <c r="A2999" s="72"/>
      <c r="B2999" s="76"/>
    </row>
    <row r="3000" customHeight="true" spans="1:2">
      <c r="A3000" s="72"/>
      <c r="B3000" s="76"/>
    </row>
    <row r="3001" customHeight="true" spans="1:2">
      <c r="A3001" s="72"/>
      <c r="B3001" s="76"/>
    </row>
    <row r="3002" customHeight="true" spans="1:2">
      <c r="A3002" s="72"/>
      <c r="B3002" s="76"/>
    </row>
    <row r="3003" customHeight="true" spans="1:2">
      <c r="A3003" s="72"/>
      <c r="B3003" s="76"/>
    </row>
    <row r="3004" customHeight="true" spans="1:2">
      <c r="A3004" s="72"/>
      <c r="B3004" s="76"/>
    </row>
    <row r="3005" customHeight="true" spans="1:2">
      <c r="A3005" s="72"/>
      <c r="B3005" s="76"/>
    </row>
    <row r="3006" customHeight="true" spans="1:2">
      <c r="A3006" s="72"/>
      <c r="B3006" s="76"/>
    </row>
    <row r="3007" customHeight="true" spans="1:2">
      <c r="A3007" s="72"/>
      <c r="B3007" s="76"/>
    </row>
    <row r="3008" customHeight="true" spans="1:2">
      <c r="A3008" s="72"/>
      <c r="B3008" s="76"/>
    </row>
    <row r="3009" customHeight="true" spans="1:2">
      <c r="A3009" s="72"/>
      <c r="B3009" s="76"/>
    </row>
    <row r="3010" customHeight="true" spans="1:2">
      <c r="A3010" s="72"/>
      <c r="B3010" s="76"/>
    </row>
    <row r="3011" customHeight="true" spans="1:2">
      <c r="A3011" s="72"/>
      <c r="B3011" s="76"/>
    </row>
    <row r="3012" customHeight="true" spans="1:2">
      <c r="A3012" s="72"/>
      <c r="B3012" s="76"/>
    </row>
    <row r="3013" customHeight="true" spans="1:2">
      <c r="A3013" s="72"/>
      <c r="B3013" s="76"/>
    </row>
    <row r="3014" customHeight="true" spans="1:2">
      <c r="A3014" s="72"/>
      <c r="B3014" s="76"/>
    </row>
    <row r="3015" customHeight="true" spans="1:2">
      <c r="A3015" s="72"/>
      <c r="B3015" s="76"/>
    </row>
    <row r="3016" customHeight="true" spans="1:2">
      <c r="A3016" s="72"/>
      <c r="B3016" s="76"/>
    </row>
    <row r="3017" customHeight="true" spans="1:2">
      <c r="A3017" s="72"/>
      <c r="B3017" s="76"/>
    </row>
    <row r="3018" customHeight="true" spans="1:2">
      <c r="A3018" s="72"/>
      <c r="B3018" s="76"/>
    </row>
    <row r="3019" customHeight="true" spans="1:2">
      <c r="A3019" s="72"/>
      <c r="B3019" s="76"/>
    </row>
    <row r="3020" customHeight="true" spans="1:2">
      <c r="A3020" s="72"/>
      <c r="B3020" s="76"/>
    </row>
    <row r="3021" customHeight="true" spans="1:2">
      <c r="A3021" s="72"/>
      <c r="B3021" s="76"/>
    </row>
    <row r="3022" customHeight="true" spans="1:2">
      <c r="A3022" s="72"/>
      <c r="B3022" s="76"/>
    </row>
    <row r="3023" customHeight="true" spans="1:2">
      <c r="A3023" s="72"/>
      <c r="B3023" s="76"/>
    </row>
    <row r="3024" customHeight="true" spans="1:2">
      <c r="A3024" s="72"/>
      <c r="B3024" s="76"/>
    </row>
    <row r="3025" customHeight="true" spans="1:2">
      <c r="A3025" s="72"/>
      <c r="B3025" s="76"/>
    </row>
    <row r="3026" customHeight="true" spans="1:2">
      <c r="A3026" s="72"/>
      <c r="B3026" s="76"/>
    </row>
    <row r="3027" customHeight="true" spans="1:2">
      <c r="A3027" s="72"/>
      <c r="B3027" s="76"/>
    </row>
    <row r="3028" customHeight="true" spans="1:2">
      <c r="A3028" s="72"/>
      <c r="B3028" s="76"/>
    </row>
    <row r="3029" customHeight="true" spans="1:2">
      <c r="A3029" s="72"/>
      <c r="B3029" s="76"/>
    </row>
    <row r="3030" customHeight="true" spans="1:2">
      <c r="A3030" s="72"/>
      <c r="B3030" s="76"/>
    </row>
    <row r="3031" customHeight="true" spans="1:2">
      <c r="A3031" s="72"/>
      <c r="B3031" s="76"/>
    </row>
    <row r="3032" customHeight="true" spans="1:2">
      <c r="A3032" s="72"/>
      <c r="B3032" s="76"/>
    </row>
    <row r="3033" customHeight="true" spans="1:2">
      <c r="A3033" s="72"/>
      <c r="B3033" s="76"/>
    </row>
    <row r="3034" customHeight="true" spans="1:2">
      <c r="A3034" s="72"/>
      <c r="B3034" s="76"/>
    </row>
    <row r="3035" customHeight="true" spans="1:2">
      <c r="A3035" s="72"/>
      <c r="B3035" s="76"/>
    </row>
    <row r="3036" customHeight="true" spans="1:2">
      <c r="A3036" s="72"/>
      <c r="B3036" s="76"/>
    </row>
    <row r="3037" customHeight="true" spans="1:2">
      <c r="A3037" s="72"/>
      <c r="B3037" s="76"/>
    </row>
    <row r="3038" customHeight="true" spans="1:2">
      <c r="A3038" s="72"/>
      <c r="B3038" s="76"/>
    </row>
    <row r="3039" customHeight="true" spans="1:2">
      <c r="A3039" s="72"/>
      <c r="B3039" s="76"/>
    </row>
    <row r="3040" customHeight="true" spans="1:2">
      <c r="A3040" s="72"/>
      <c r="B3040" s="76"/>
    </row>
    <row r="3041" customHeight="true" spans="1:2">
      <c r="A3041" s="72"/>
      <c r="B3041" s="76"/>
    </row>
    <row r="3042" customHeight="true" spans="1:2">
      <c r="A3042" s="72"/>
      <c r="B3042" s="76"/>
    </row>
    <row r="3043" customHeight="true" spans="1:2">
      <c r="A3043" s="72"/>
      <c r="B3043" s="76"/>
    </row>
    <row r="3044" customHeight="true" spans="1:2">
      <c r="A3044" s="72"/>
      <c r="B3044" s="76"/>
    </row>
    <row r="3045" customHeight="true" spans="1:2">
      <c r="A3045" s="72"/>
      <c r="B3045" s="76"/>
    </row>
    <row r="3046" customHeight="true" spans="1:2">
      <c r="A3046" s="72"/>
      <c r="B3046" s="76"/>
    </row>
    <row r="3047" customHeight="true" spans="1:2">
      <c r="A3047" s="72"/>
      <c r="B3047" s="76"/>
    </row>
    <row r="3048" customHeight="true" spans="1:2">
      <c r="A3048" s="72"/>
      <c r="B3048" s="76"/>
    </row>
    <row r="3049" customHeight="true" spans="1:2">
      <c r="A3049" s="72"/>
      <c r="B3049" s="76"/>
    </row>
    <row r="3050" customHeight="true" spans="1:2">
      <c r="A3050" s="72"/>
      <c r="B3050" s="76"/>
    </row>
    <row r="3051" customHeight="true" spans="1:2">
      <c r="A3051" s="72"/>
      <c r="B3051" s="76"/>
    </row>
    <row r="3052" customHeight="true" spans="1:2">
      <c r="A3052" s="72"/>
      <c r="B3052" s="76"/>
    </row>
    <row r="3053" customHeight="true" spans="1:2">
      <c r="A3053" s="72"/>
      <c r="B3053" s="76"/>
    </row>
    <row r="3054" customHeight="true" spans="1:2">
      <c r="A3054" s="72"/>
      <c r="B3054" s="76"/>
    </row>
    <row r="3055" customHeight="true" spans="1:2">
      <c r="A3055" s="72"/>
      <c r="B3055" s="76"/>
    </row>
    <row r="3056" customHeight="true" spans="1:2">
      <c r="A3056" s="72"/>
      <c r="B3056" s="76"/>
    </row>
    <row r="3057" customHeight="true" spans="1:2">
      <c r="A3057" s="72"/>
      <c r="B3057" s="76"/>
    </row>
    <row r="3058" customHeight="true" spans="1:2">
      <c r="A3058" s="72"/>
      <c r="B3058" s="76"/>
    </row>
    <row r="3059" customHeight="true" spans="1:2">
      <c r="A3059" s="72"/>
      <c r="B3059" s="76"/>
    </row>
    <row r="3060" customHeight="true" spans="1:2">
      <c r="A3060" s="72"/>
      <c r="B3060" s="76"/>
    </row>
    <row r="3061" customHeight="true" spans="1:2">
      <c r="A3061" s="72"/>
      <c r="B3061" s="76"/>
    </row>
    <row r="3062" customHeight="true" spans="1:2">
      <c r="A3062" s="72"/>
      <c r="B3062" s="76"/>
    </row>
    <row r="3063" customHeight="true" spans="1:2">
      <c r="A3063" s="72"/>
      <c r="B3063" s="76"/>
    </row>
    <row r="3064" customHeight="true" spans="1:2">
      <c r="A3064" s="72"/>
      <c r="B3064" s="76"/>
    </row>
    <row r="3065" customHeight="true" spans="1:2">
      <c r="A3065" s="72"/>
      <c r="B3065" s="76"/>
    </row>
    <row r="3066" customHeight="true" spans="1:2">
      <c r="A3066" s="72"/>
      <c r="B3066" s="76"/>
    </row>
    <row r="3067" customHeight="true" spans="1:2">
      <c r="A3067" s="72"/>
      <c r="B3067" s="76"/>
    </row>
    <row r="3068" customHeight="true" spans="1:2">
      <c r="A3068" s="72"/>
      <c r="B3068" s="76"/>
    </row>
    <row r="3069" customHeight="true" spans="1:2">
      <c r="A3069" s="72"/>
      <c r="B3069" s="76"/>
    </row>
    <row r="3070" customHeight="true" spans="1:2">
      <c r="A3070" s="72"/>
      <c r="B3070" s="76"/>
    </row>
    <row r="3071" customHeight="true" spans="1:2">
      <c r="A3071" s="72"/>
      <c r="B3071" s="76"/>
    </row>
    <row r="3072" customHeight="true" spans="1:2">
      <c r="A3072" s="72"/>
      <c r="B3072" s="76"/>
    </row>
    <row r="3073" customHeight="true" spans="1:2">
      <c r="A3073" s="72"/>
      <c r="B3073" s="76"/>
    </row>
    <row r="3074" customHeight="true" spans="1:2">
      <c r="A3074" s="72"/>
      <c r="B3074" s="76"/>
    </row>
    <row r="3075" customHeight="true" spans="1:2">
      <c r="A3075" s="72"/>
      <c r="B3075" s="76"/>
    </row>
    <row r="3076" customHeight="true" spans="1:2">
      <c r="A3076" s="72"/>
      <c r="B3076" s="76"/>
    </row>
    <row r="3077" customHeight="true" spans="1:2">
      <c r="A3077" s="72"/>
      <c r="B3077" s="76"/>
    </row>
    <row r="3078" customHeight="true" spans="1:2">
      <c r="A3078" s="72"/>
      <c r="B3078" s="76"/>
    </row>
    <row r="3079" customHeight="true" spans="1:2">
      <c r="A3079" s="72"/>
      <c r="B3079" s="76"/>
    </row>
    <row r="3080" customHeight="true" spans="1:2">
      <c r="A3080" s="72"/>
      <c r="B3080" s="76"/>
    </row>
    <row r="3081" customHeight="true" spans="1:2">
      <c r="A3081" s="72"/>
      <c r="B3081" s="76"/>
    </row>
    <row r="3082" customHeight="true" spans="1:2">
      <c r="A3082" s="72"/>
      <c r="B3082" s="76"/>
    </row>
    <row r="3083" customHeight="true" spans="1:2">
      <c r="A3083" s="72"/>
      <c r="B3083" s="76"/>
    </row>
    <row r="3084" customHeight="true" spans="1:2">
      <c r="A3084" s="72"/>
      <c r="B3084" s="76"/>
    </row>
    <row r="3085" customHeight="true" spans="1:2">
      <c r="A3085" s="72"/>
      <c r="B3085" s="76"/>
    </row>
    <row r="3086" customHeight="true" spans="1:2">
      <c r="A3086" s="72"/>
      <c r="B3086" s="76"/>
    </row>
    <row r="3087" customHeight="true" spans="1:2">
      <c r="A3087" s="72"/>
      <c r="B3087" s="76"/>
    </row>
    <row r="3088" customHeight="true" spans="1:2">
      <c r="A3088" s="72"/>
      <c r="B3088" s="76"/>
    </row>
    <row r="3089" customHeight="true" spans="1:2">
      <c r="A3089" s="72"/>
      <c r="B3089" s="76"/>
    </row>
    <row r="3090" customHeight="true" spans="1:2">
      <c r="A3090" s="72"/>
      <c r="B3090" s="76"/>
    </row>
    <row r="3091" customHeight="true" spans="1:2">
      <c r="A3091" s="72"/>
      <c r="B3091" s="76"/>
    </row>
    <row r="3092" customHeight="true" spans="1:2">
      <c r="A3092" s="72"/>
      <c r="B3092" s="76"/>
    </row>
    <row r="3093" customHeight="true" spans="1:2">
      <c r="A3093" s="72"/>
      <c r="B3093" s="76"/>
    </row>
    <row r="3094" customHeight="true" spans="1:2">
      <c r="A3094" s="72"/>
      <c r="B3094" s="76"/>
    </row>
    <row r="3095" customHeight="true" spans="1:2">
      <c r="A3095" s="72"/>
      <c r="B3095" s="76"/>
    </row>
    <row r="3096" customHeight="true" spans="1:2">
      <c r="A3096" s="72"/>
      <c r="B3096" s="76"/>
    </row>
    <row r="3097" customHeight="true" spans="1:2">
      <c r="A3097" s="72"/>
      <c r="B3097" s="76"/>
    </row>
    <row r="3098" customHeight="true" spans="1:2">
      <c r="A3098" s="72"/>
      <c r="B3098" s="76"/>
    </row>
    <row r="3099" customHeight="true" spans="1:2">
      <c r="A3099" s="72"/>
      <c r="B3099" s="76"/>
    </row>
    <row r="3100" customHeight="true" spans="1:2">
      <c r="A3100" s="72"/>
      <c r="B3100" s="76"/>
    </row>
    <row r="3101" customHeight="true" spans="1:2">
      <c r="A3101" s="72"/>
      <c r="B3101" s="76"/>
    </row>
    <row r="3102" customHeight="true" spans="1:2">
      <c r="A3102" s="72"/>
      <c r="B3102" s="76"/>
    </row>
    <row r="3103" customHeight="true" spans="1:2">
      <c r="A3103" s="72"/>
      <c r="B3103" s="76"/>
    </row>
    <row r="3104" customHeight="true" spans="1:2">
      <c r="A3104" s="72"/>
      <c r="B3104" s="76"/>
    </row>
    <row r="3105" customHeight="true" spans="1:2">
      <c r="A3105" s="72"/>
      <c r="B3105" s="76"/>
    </row>
    <row r="3106" customHeight="true" spans="1:2">
      <c r="A3106" s="72"/>
      <c r="B3106" s="76"/>
    </row>
    <row r="3107" customHeight="true" spans="1:2">
      <c r="A3107" s="72"/>
      <c r="B3107" s="76"/>
    </row>
    <row r="3108" customHeight="true" spans="1:2">
      <c r="A3108" s="72"/>
      <c r="B3108" s="76"/>
    </row>
    <row r="3109" customHeight="true" spans="1:2">
      <c r="A3109" s="72"/>
      <c r="B3109" s="76"/>
    </row>
    <row r="3110" customHeight="true" spans="1:2">
      <c r="A3110" s="72"/>
      <c r="B3110" s="76"/>
    </row>
    <row r="3111" customHeight="true" spans="1:2">
      <c r="A3111" s="72"/>
      <c r="B3111" s="76"/>
    </row>
    <row r="3112" customHeight="true" spans="1:2">
      <c r="A3112" s="72"/>
      <c r="B3112" s="76"/>
    </row>
    <row r="3113" customHeight="true" spans="1:2">
      <c r="A3113" s="72"/>
      <c r="B3113" s="76"/>
    </row>
    <row r="3114" customHeight="true" spans="1:2">
      <c r="A3114" s="72"/>
      <c r="B3114" s="76"/>
    </row>
    <row r="3115" customHeight="true" spans="1:2">
      <c r="A3115" s="72"/>
      <c r="B3115" s="76"/>
    </row>
    <row r="3116" customHeight="true" spans="1:2">
      <c r="A3116" s="72"/>
      <c r="B3116" s="76"/>
    </row>
    <row r="3117" customHeight="true" spans="1:2">
      <c r="A3117" s="72"/>
      <c r="B3117" s="76"/>
    </row>
    <row r="3118" customHeight="true" spans="1:2">
      <c r="A3118" s="72"/>
      <c r="B3118" s="76"/>
    </row>
    <row r="3119" customHeight="true" spans="1:2">
      <c r="A3119" s="72"/>
      <c r="B3119" s="76"/>
    </row>
    <row r="3120" customHeight="true" spans="1:2">
      <c r="A3120" s="72"/>
      <c r="B3120" s="76"/>
    </row>
    <row r="3121" customHeight="true" spans="1:2">
      <c r="A3121" s="72"/>
      <c r="B3121" s="76"/>
    </row>
    <row r="3122" customHeight="true" spans="1:2">
      <c r="A3122" s="72"/>
      <c r="B3122" s="76"/>
    </row>
    <row r="3123" customHeight="true" spans="1:2">
      <c r="A3123" s="72"/>
      <c r="B3123" s="76"/>
    </row>
    <row r="3124" customHeight="true" spans="1:2">
      <c r="A3124" s="72"/>
      <c r="B3124" s="76"/>
    </row>
    <row r="3125" customHeight="true" spans="1:2">
      <c r="A3125" s="72"/>
      <c r="B3125" s="76"/>
    </row>
    <row r="3126" customHeight="true" spans="1:2">
      <c r="A3126" s="72"/>
      <c r="B3126" s="76"/>
    </row>
    <row r="3127" customHeight="true" spans="1:2">
      <c r="A3127" s="72"/>
      <c r="B3127" s="76"/>
    </row>
    <row r="3128" customHeight="true" spans="1:2">
      <c r="A3128" s="72"/>
      <c r="B3128" s="76"/>
    </row>
    <row r="3129" customHeight="true" spans="1:2">
      <c r="A3129" s="72"/>
      <c r="B3129" s="76"/>
    </row>
    <row r="3130" customHeight="true" spans="1:2">
      <c r="A3130" s="72"/>
      <c r="B3130" s="76"/>
    </row>
    <row r="3131" customHeight="true" spans="1:2">
      <c r="A3131" s="72"/>
      <c r="B3131" s="76"/>
    </row>
    <row r="3132" customHeight="true" spans="1:2">
      <c r="A3132" s="72"/>
      <c r="B3132" s="76"/>
    </row>
    <row r="3133" customHeight="true" spans="1:2">
      <c r="A3133" s="72"/>
      <c r="B3133" s="76"/>
    </row>
    <row r="3134" customHeight="true" spans="1:2">
      <c r="A3134" s="72"/>
      <c r="B3134" s="76"/>
    </row>
    <row r="3135" customHeight="true" spans="1:2">
      <c r="A3135" s="72"/>
      <c r="B3135" s="76"/>
    </row>
    <row r="3136" customHeight="true" spans="1:2">
      <c r="A3136" s="72"/>
      <c r="B3136" s="76"/>
    </row>
    <row r="3137" customHeight="true" spans="1:2">
      <c r="A3137" s="72"/>
      <c r="B3137" s="76"/>
    </row>
    <row r="3138" customHeight="true" spans="1:2">
      <c r="A3138" s="72"/>
      <c r="B3138" s="76"/>
    </row>
    <row r="3139" customHeight="true" spans="1:2">
      <c r="A3139" s="72"/>
      <c r="B3139" s="76"/>
    </row>
    <row r="3140" customHeight="true" spans="1:2">
      <c r="A3140" s="72"/>
      <c r="B3140" s="76"/>
    </row>
    <row r="3141" customHeight="true" spans="1:2">
      <c r="A3141" s="72"/>
      <c r="B3141" s="76"/>
    </row>
    <row r="3142" customHeight="true" spans="1:2">
      <c r="A3142" s="72"/>
      <c r="B3142" s="76"/>
    </row>
    <row r="3143" customHeight="true" spans="1:2">
      <c r="A3143" s="72"/>
      <c r="B3143" s="76"/>
    </row>
    <row r="3144" customHeight="true" spans="1:2">
      <c r="A3144" s="72"/>
      <c r="B3144" s="76"/>
    </row>
    <row r="3145" customHeight="true" spans="1:2">
      <c r="A3145" s="72"/>
      <c r="B3145" s="76"/>
    </row>
    <row r="3146" customHeight="true" spans="1:2">
      <c r="A3146" s="72"/>
      <c r="B3146" s="76"/>
    </row>
    <row r="3147" customHeight="true" spans="1:2">
      <c r="A3147" s="72"/>
      <c r="B3147" s="76"/>
    </row>
    <row r="3148" customHeight="true" spans="1:2">
      <c r="A3148" s="72"/>
      <c r="B3148" s="76"/>
    </row>
    <row r="3149" customHeight="true" spans="1:2">
      <c r="A3149" s="72"/>
      <c r="B3149" s="76"/>
    </row>
    <row r="3150" customHeight="true" spans="1:2">
      <c r="A3150" s="72"/>
      <c r="B3150" s="76"/>
    </row>
    <row r="3151" customHeight="true" spans="1:2">
      <c r="A3151" s="72"/>
      <c r="B3151" s="76"/>
    </row>
    <row r="3152" customHeight="true" spans="1:2">
      <c r="A3152" s="72"/>
      <c r="B3152" s="76"/>
    </row>
    <row r="3153" customHeight="true" spans="1:2">
      <c r="A3153" s="72"/>
      <c r="B3153" s="76"/>
    </row>
    <row r="3154" customHeight="true" spans="1:2">
      <c r="A3154" s="72"/>
      <c r="B3154" s="76"/>
    </row>
    <row r="3155" customHeight="true" spans="1:2">
      <c r="A3155" s="72"/>
      <c r="B3155" s="76"/>
    </row>
    <row r="3156" customHeight="true" spans="1:2">
      <c r="A3156" s="72"/>
      <c r="B3156" s="76"/>
    </row>
    <row r="3157" customHeight="true" spans="1:2">
      <c r="A3157" s="72"/>
      <c r="B3157" s="76"/>
    </row>
    <row r="3158" customHeight="true" spans="1:2">
      <c r="A3158" s="72"/>
      <c r="B3158" s="76"/>
    </row>
    <row r="3159" customHeight="true" spans="1:2">
      <c r="A3159" s="72"/>
      <c r="B3159" s="76"/>
    </row>
    <row r="3160" customHeight="true" spans="1:2">
      <c r="A3160" s="72"/>
      <c r="B3160" s="76"/>
    </row>
    <row r="3161" customHeight="true" spans="1:2">
      <c r="A3161" s="72"/>
      <c r="B3161" s="76"/>
    </row>
    <row r="3162" customHeight="true" spans="1:2">
      <c r="A3162" s="72"/>
      <c r="B3162" s="76"/>
    </row>
    <row r="3163" customHeight="true" spans="1:2">
      <c r="A3163" s="72"/>
      <c r="B3163" s="76"/>
    </row>
    <row r="3164" customHeight="true" spans="1:2">
      <c r="A3164" s="72"/>
      <c r="B3164" s="76"/>
    </row>
    <row r="3165" customHeight="true" spans="1:2">
      <c r="A3165" s="72"/>
      <c r="B3165" s="76"/>
    </row>
    <row r="3166" customHeight="true" spans="1:2">
      <c r="A3166" s="72"/>
      <c r="B3166" s="76"/>
    </row>
    <row r="3167" customHeight="true" spans="1:2">
      <c r="A3167" s="72"/>
      <c r="B3167" s="76"/>
    </row>
    <row r="3168" customHeight="true" spans="1:2">
      <c r="A3168" s="72"/>
      <c r="B3168" s="76"/>
    </row>
    <row r="3169" customHeight="true" spans="1:2">
      <c r="A3169" s="72"/>
      <c r="B3169" s="76"/>
    </row>
    <row r="3170" customHeight="true" spans="1:2">
      <c r="A3170" s="72"/>
      <c r="B3170" s="76"/>
    </row>
    <row r="3171" customHeight="true" spans="1:2">
      <c r="A3171" s="72"/>
      <c r="B3171" s="76"/>
    </row>
    <row r="3172" customHeight="true" spans="1:2">
      <c r="A3172" s="72"/>
      <c r="B3172" s="76"/>
    </row>
    <row r="3173" customHeight="true" spans="1:2">
      <c r="A3173" s="72"/>
      <c r="B3173" s="76"/>
    </row>
    <row r="3174" customHeight="true" spans="1:2">
      <c r="A3174" s="72"/>
      <c r="B3174" s="76"/>
    </row>
    <row r="3175" customHeight="true" spans="1:2">
      <c r="A3175" s="72"/>
      <c r="B3175" s="76"/>
    </row>
    <row r="3176" customHeight="true" spans="1:2">
      <c r="A3176" s="72"/>
      <c r="B3176" s="76"/>
    </row>
    <row r="3177" customHeight="true" spans="1:2">
      <c r="A3177" s="72"/>
      <c r="B3177" s="76"/>
    </row>
    <row r="3178" customHeight="true" spans="1:2">
      <c r="A3178" s="72"/>
      <c r="B3178" s="76"/>
    </row>
    <row r="3179" customHeight="true" spans="1:2">
      <c r="A3179" s="72"/>
      <c r="B3179" s="76"/>
    </row>
    <row r="3180" customHeight="true" spans="1:2">
      <c r="A3180" s="72"/>
      <c r="B3180" s="76"/>
    </row>
    <row r="3181" customHeight="true" spans="1:2">
      <c r="A3181" s="72"/>
      <c r="B3181" s="76"/>
    </row>
    <row r="3182" customHeight="true" spans="1:2">
      <c r="A3182" s="72"/>
      <c r="B3182" s="76"/>
    </row>
    <row r="3183" customHeight="true" spans="1:2">
      <c r="A3183" s="72"/>
      <c r="B3183" s="76"/>
    </row>
    <row r="3184" customHeight="true" spans="1:2">
      <c r="A3184" s="72"/>
      <c r="B3184" s="76"/>
    </row>
    <row r="3185" customHeight="true" spans="1:2">
      <c r="A3185" s="72"/>
      <c r="B3185" s="76"/>
    </row>
    <row r="3186" customHeight="true" spans="1:2">
      <c r="A3186" s="72"/>
      <c r="B3186" s="76"/>
    </row>
    <row r="3187" customHeight="true" spans="1:2">
      <c r="A3187" s="72"/>
      <c r="B3187" s="76"/>
    </row>
    <row r="3188" customHeight="true" spans="1:2">
      <c r="A3188" s="72"/>
      <c r="B3188" s="76"/>
    </row>
    <row r="3189" customHeight="true" spans="1:2">
      <c r="A3189" s="72"/>
      <c r="B3189" s="76"/>
    </row>
    <row r="3190" customHeight="true" spans="1:2">
      <c r="A3190" s="72"/>
      <c r="B3190" s="76"/>
    </row>
    <row r="3191" customHeight="true" spans="1:2">
      <c r="A3191" s="72"/>
      <c r="B3191" s="76"/>
    </row>
    <row r="3192" customHeight="true" spans="1:2">
      <c r="A3192" s="72"/>
      <c r="B3192" s="76"/>
    </row>
    <row r="3193" customHeight="true" spans="1:2">
      <c r="A3193" s="72"/>
      <c r="B3193" s="76"/>
    </row>
    <row r="3194" customHeight="true" spans="1:2">
      <c r="A3194" s="72"/>
      <c r="B3194" s="76"/>
    </row>
    <row r="3195" customHeight="true" spans="1:2">
      <c r="A3195" s="72"/>
      <c r="B3195" s="76"/>
    </row>
    <row r="3196" customHeight="true" spans="1:2">
      <c r="A3196" s="72"/>
      <c r="B3196" s="76"/>
    </row>
    <row r="3197" customHeight="true" spans="1:2">
      <c r="A3197" s="72"/>
      <c r="B3197" s="76"/>
    </row>
    <row r="3198" customHeight="true" spans="1:2">
      <c r="A3198" s="72"/>
      <c r="B3198" s="76"/>
    </row>
    <row r="3199" customHeight="true" spans="1:2">
      <c r="A3199" s="72"/>
      <c r="B3199" s="76"/>
    </row>
    <row r="3200" customHeight="true" spans="1:2">
      <c r="A3200" s="72"/>
      <c r="B3200" s="76"/>
    </row>
    <row r="3201" customHeight="true" spans="1:2">
      <c r="A3201" s="72"/>
      <c r="B3201" s="76"/>
    </row>
    <row r="3202" customHeight="true" spans="1:2">
      <c r="A3202" s="72"/>
      <c r="B3202" s="76"/>
    </row>
    <row r="3203" customHeight="true" spans="1:2">
      <c r="A3203" s="72"/>
      <c r="B3203" s="76"/>
    </row>
    <row r="3204" customHeight="true" spans="1:2">
      <c r="A3204" s="72"/>
      <c r="B3204" s="76"/>
    </row>
    <row r="3205" customHeight="true" spans="1:2">
      <c r="A3205" s="72"/>
      <c r="B3205" s="76"/>
    </row>
    <row r="3206" customHeight="true" spans="1:2">
      <c r="A3206" s="72"/>
      <c r="B3206" s="76"/>
    </row>
    <row r="3207" customHeight="true" spans="1:2">
      <c r="A3207" s="72"/>
      <c r="B3207" s="76"/>
    </row>
    <row r="3208" customHeight="true" spans="1:2">
      <c r="A3208" s="72"/>
      <c r="B3208" s="76"/>
    </row>
    <row r="3209" customHeight="true" spans="1:2">
      <c r="A3209" s="72"/>
      <c r="B3209" s="76"/>
    </row>
    <row r="3210" customHeight="true" spans="1:2">
      <c r="A3210" s="72"/>
      <c r="B3210" s="76"/>
    </row>
    <row r="3211" customHeight="true" spans="1:2">
      <c r="A3211" s="72"/>
      <c r="B3211" s="76"/>
    </row>
    <row r="3212" customHeight="true" spans="1:2">
      <c r="A3212" s="72"/>
      <c r="B3212" s="76"/>
    </row>
    <row r="3213" customHeight="true" spans="1:2">
      <c r="A3213" s="72"/>
      <c r="B3213" s="76"/>
    </row>
    <row r="3214" customHeight="true" spans="1:2">
      <c r="A3214" s="72"/>
      <c r="B3214" s="76"/>
    </row>
    <row r="3215" customHeight="true" spans="1:2">
      <c r="A3215" s="72"/>
      <c r="B3215" s="76"/>
    </row>
    <row r="3216" customHeight="true" spans="1:2">
      <c r="A3216" s="72"/>
      <c r="B3216" s="76"/>
    </row>
    <row r="3217" customHeight="true" spans="1:2">
      <c r="A3217" s="72"/>
      <c r="B3217" s="76"/>
    </row>
    <row r="3218" customHeight="true" spans="1:2">
      <c r="A3218" s="72"/>
      <c r="B3218" s="76"/>
    </row>
    <row r="3219" customHeight="true" spans="1:2">
      <c r="A3219" s="72"/>
      <c r="B3219" s="76"/>
    </row>
    <row r="3220" customHeight="true" spans="1:2">
      <c r="A3220" s="72"/>
      <c r="B3220" s="76"/>
    </row>
    <row r="3221" customHeight="true" spans="1:2">
      <c r="A3221" s="72"/>
      <c r="B3221" s="76"/>
    </row>
    <row r="3222" customHeight="true" spans="1:2">
      <c r="A3222" s="72"/>
      <c r="B3222" s="76"/>
    </row>
    <row r="3223" customHeight="true" spans="1:2">
      <c r="A3223" s="72"/>
      <c r="B3223" s="76"/>
    </row>
    <row r="3224" customHeight="true" spans="1:2">
      <c r="A3224" s="72"/>
      <c r="B3224" s="76"/>
    </row>
    <row r="3225" customHeight="true" spans="1:2">
      <c r="A3225" s="72"/>
      <c r="B3225" s="76"/>
    </row>
    <row r="3226" customHeight="true" spans="1:2">
      <c r="A3226" s="72"/>
      <c r="B3226" s="76"/>
    </row>
    <row r="3227" customHeight="true" spans="1:2">
      <c r="A3227" s="72"/>
      <c r="B3227" s="76"/>
    </row>
    <row r="3228" customHeight="true" spans="1:2">
      <c r="A3228" s="72"/>
      <c r="B3228" s="76"/>
    </row>
    <row r="3229" customHeight="true" spans="1:2">
      <c r="A3229" s="72"/>
      <c r="B3229" s="76"/>
    </row>
    <row r="3230" customHeight="true" spans="1:2">
      <c r="A3230" s="72"/>
      <c r="B3230" s="76"/>
    </row>
    <row r="3231" customHeight="true" spans="1:2">
      <c r="A3231" s="72"/>
      <c r="B3231" s="76"/>
    </row>
    <row r="3232" customHeight="true" spans="1:2">
      <c r="A3232" s="72"/>
      <c r="B3232" s="76"/>
    </row>
    <row r="3233" customHeight="true" spans="1:2">
      <c r="A3233" s="72"/>
      <c r="B3233" s="76"/>
    </row>
    <row r="3234" customHeight="true" spans="1:2">
      <c r="A3234" s="72"/>
      <c r="B3234" s="76"/>
    </row>
    <row r="3235" customHeight="true" spans="1:2">
      <c r="A3235" s="72"/>
      <c r="B3235" s="76"/>
    </row>
    <row r="3236" customHeight="true" spans="1:2">
      <c r="A3236" s="72"/>
      <c r="B3236" s="76"/>
    </row>
    <row r="3237" customHeight="true" spans="1:2">
      <c r="A3237" s="72"/>
      <c r="B3237" s="76"/>
    </row>
    <row r="3238" customHeight="true" spans="1:2">
      <c r="A3238" s="72"/>
      <c r="B3238" s="76"/>
    </row>
    <row r="3239" customHeight="true" spans="1:2">
      <c r="A3239" s="72"/>
      <c r="B3239" s="76"/>
    </row>
    <row r="3240" customHeight="true" spans="1:2">
      <c r="A3240" s="72"/>
      <c r="B3240" s="76"/>
    </row>
    <row r="3241" customHeight="true" spans="1:2">
      <c r="A3241" s="72"/>
      <c r="B3241" s="76"/>
    </row>
    <row r="3242" customHeight="true" spans="1:2">
      <c r="A3242" s="72"/>
      <c r="B3242" s="76"/>
    </row>
    <row r="3243" customHeight="true" spans="1:2">
      <c r="A3243" s="72"/>
      <c r="B3243" s="76"/>
    </row>
    <row r="3244" customHeight="true" spans="1:2">
      <c r="A3244" s="72"/>
      <c r="B3244" s="76"/>
    </row>
    <row r="3245" customHeight="true" spans="1:2">
      <c r="A3245" s="72"/>
      <c r="B3245" s="76"/>
    </row>
    <row r="3246" customHeight="true" spans="1:2">
      <c r="A3246" s="72"/>
      <c r="B3246" s="76"/>
    </row>
    <row r="3247" customHeight="true" spans="1:2">
      <c r="A3247" s="72"/>
      <c r="B3247" s="76"/>
    </row>
    <row r="3248" customHeight="true" spans="1:2">
      <c r="A3248" s="72"/>
      <c r="B3248" s="76"/>
    </row>
    <row r="3249" customHeight="true" spans="1:2">
      <c r="A3249" s="72"/>
      <c r="B3249" s="76"/>
    </row>
    <row r="3250" customHeight="true" spans="1:2">
      <c r="A3250" s="72"/>
      <c r="B3250" s="76"/>
    </row>
    <row r="3251" customHeight="true" spans="1:2">
      <c r="A3251" s="72"/>
      <c r="B3251" s="76"/>
    </row>
    <row r="3252" customHeight="true" spans="1:2">
      <c r="A3252" s="72"/>
      <c r="B3252" s="76"/>
    </row>
    <row r="3253" customHeight="true" spans="1:2">
      <c r="A3253" s="72"/>
      <c r="B3253" s="76"/>
    </row>
    <row r="3254" customHeight="true" spans="1:2">
      <c r="A3254" s="72"/>
      <c r="B3254" s="76"/>
    </row>
    <row r="3255" customHeight="true" spans="1:2">
      <c r="A3255" s="72"/>
      <c r="B3255" s="76"/>
    </row>
    <row r="3256" customHeight="true" spans="1:2">
      <c r="A3256" s="72"/>
      <c r="B3256" s="76"/>
    </row>
    <row r="3257" customHeight="true" spans="1:2">
      <c r="A3257" s="72"/>
      <c r="B3257" s="76"/>
    </row>
    <row r="3258" customHeight="true" spans="1:2">
      <c r="A3258" s="72"/>
      <c r="B3258" s="76"/>
    </row>
    <row r="3259" customHeight="true" spans="1:2">
      <c r="A3259" s="72"/>
      <c r="B3259" s="76"/>
    </row>
    <row r="3260" customHeight="true" spans="1:2">
      <c r="A3260" s="72"/>
      <c r="B3260" s="76"/>
    </row>
    <row r="3261" customHeight="true" spans="1:2">
      <c r="A3261" s="72"/>
      <c r="B3261" s="76"/>
    </row>
    <row r="3262" customHeight="true" spans="1:2">
      <c r="A3262" s="72"/>
      <c r="B3262" s="76"/>
    </row>
    <row r="3263" customHeight="true" spans="1:2">
      <c r="A3263" s="72"/>
      <c r="B3263" s="76"/>
    </row>
    <row r="3264" customHeight="true" spans="1:2">
      <c r="A3264" s="72"/>
      <c r="B3264" s="76"/>
    </row>
    <row r="3265" customHeight="true" spans="1:2">
      <c r="A3265" s="72"/>
      <c r="B3265" s="76"/>
    </row>
    <row r="3266" customHeight="true" spans="1:2">
      <c r="A3266" s="72"/>
      <c r="B3266" s="76"/>
    </row>
    <row r="3267" customHeight="true" spans="1:2">
      <c r="A3267" s="72"/>
      <c r="B3267" s="76"/>
    </row>
    <row r="3268" customHeight="true" spans="1:2">
      <c r="A3268" s="72"/>
      <c r="B3268" s="76"/>
    </row>
    <row r="3269" customHeight="true" spans="1:2">
      <c r="A3269" s="72"/>
      <c r="B3269" s="76"/>
    </row>
    <row r="3270" customHeight="true" spans="1:2">
      <c r="A3270" s="72"/>
      <c r="B3270" s="76"/>
    </row>
    <row r="3271" customHeight="true" spans="1:2">
      <c r="A3271" s="72"/>
      <c r="B3271" s="76"/>
    </row>
    <row r="3272" customHeight="true" spans="1:2">
      <c r="A3272" s="72"/>
      <c r="B3272" s="76"/>
    </row>
    <row r="3273" customHeight="true" spans="1:2">
      <c r="A3273" s="72"/>
      <c r="B3273" s="76"/>
    </row>
    <row r="3274" customHeight="true" spans="1:2">
      <c r="A3274" s="72"/>
      <c r="B3274" s="76"/>
    </row>
    <row r="3275" customHeight="true" spans="1:2">
      <c r="A3275" s="72"/>
      <c r="B3275" s="76"/>
    </row>
    <row r="3276" customHeight="true" spans="1:2">
      <c r="A3276" s="72"/>
      <c r="B3276" s="76"/>
    </row>
    <row r="3277" customHeight="true" spans="1:2">
      <c r="A3277" s="72"/>
      <c r="B3277" s="76"/>
    </row>
    <row r="3278" customHeight="true" spans="1:2">
      <c r="A3278" s="72"/>
      <c r="B3278" s="76"/>
    </row>
    <row r="3279" customHeight="true" spans="1:2">
      <c r="A3279" s="72"/>
      <c r="B3279" s="76"/>
    </row>
    <row r="3280" customHeight="true" spans="1:2">
      <c r="A3280" s="72"/>
      <c r="B3280" s="76"/>
    </row>
    <row r="3281" customHeight="true" spans="1:2">
      <c r="A3281" s="72"/>
      <c r="B3281" s="76"/>
    </row>
    <row r="3282" customHeight="true" spans="1:2">
      <c r="A3282" s="72"/>
      <c r="B3282" s="76"/>
    </row>
    <row r="3283" customHeight="true" spans="1:2">
      <c r="A3283" s="72"/>
      <c r="B3283" s="76"/>
    </row>
    <row r="3284" customHeight="true" spans="1:2">
      <c r="A3284" s="72"/>
      <c r="B3284" s="76"/>
    </row>
    <row r="3285" customHeight="true" spans="1:2">
      <c r="A3285" s="72"/>
      <c r="B3285" s="76"/>
    </row>
    <row r="3286" customHeight="true" spans="1:2">
      <c r="A3286" s="72"/>
      <c r="B3286" s="76"/>
    </row>
    <row r="3287" customHeight="true" spans="1:2">
      <c r="A3287" s="72"/>
      <c r="B3287" s="76"/>
    </row>
    <row r="3288" customHeight="true" spans="1:2">
      <c r="A3288" s="72"/>
      <c r="B3288" s="76"/>
    </row>
    <row r="3289" customHeight="true" spans="1:2">
      <c r="A3289" s="72"/>
      <c r="B3289" s="76"/>
    </row>
    <row r="3290" customHeight="true" spans="1:2">
      <c r="A3290" s="72"/>
      <c r="B3290" s="76"/>
    </row>
    <row r="3291" customHeight="true" spans="1:2">
      <c r="A3291" s="72"/>
      <c r="B3291" s="76"/>
    </row>
    <row r="3292" customHeight="true" spans="1:2">
      <c r="A3292" s="72"/>
      <c r="B3292" s="76"/>
    </row>
    <row r="3293" customHeight="true" spans="1:2">
      <c r="A3293" s="72"/>
      <c r="B3293" s="76"/>
    </row>
    <row r="3294" customHeight="true" spans="1:2">
      <c r="A3294" s="72"/>
      <c r="B3294" s="76"/>
    </row>
    <row r="3295" customHeight="true" spans="1:2">
      <c r="A3295" s="72"/>
      <c r="B3295" s="76"/>
    </row>
    <row r="3296" customHeight="true" spans="1:2">
      <c r="A3296" s="72"/>
      <c r="B3296" s="76"/>
    </row>
    <row r="3297" customHeight="true" spans="1:2">
      <c r="A3297" s="72"/>
      <c r="B3297" s="76"/>
    </row>
    <row r="3298" customHeight="true" spans="1:2">
      <c r="A3298" s="72"/>
      <c r="B3298" s="76"/>
    </row>
    <row r="3299" customHeight="true" spans="1:2">
      <c r="A3299" s="72"/>
      <c r="B3299" s="76"/>
    </row>
    <row r="3300" customHeight="true" spans="1:2">
      <c r="A3300" s="72"/>
      <c r="B3300" s="76"/>
    </row>
    <row r="3301" customHeight="true" spans="1:2">
      <c r="A3301" s="72"/>
      <c r="B3301" s="76"/>
    </row>
    <row r="3302" customHeight="true" spans="1:2">
      <c r="A3302" s="72"/>
      <c r="B3302" s="76"/>
    </row>
    <row r="3303" customHeight="true" spans="1:2">
      <c r="A3303" s="72"/>
      <c r="B3303" s="76"/>
    </row>
    <row r="3304" customHeight="true" spans="1:2">
      <c r="A3304" s="72"/>
      <c r="B3304" s="76"/>
    </row>
    <row r="3305" customHeight="true" spans="1:2">
      <c r="A3305" s="72"/>
      <c r="B3305" s="76"/>
    </row>
    <row r="3306" customHeight="true" spans="1:2">
      <c r="A3306" s="72"/>
      <c r="B3306" s="76"/>
    </row>
    <row r="3307" customHeight="true" spans="1:2">
      <c r="A3307" s="72"/>
      <c r="B3307" s="76"/>
    </row>
    <row r="3308" customHeight="true" spans="1:2">
      <c r="A3308" s="72"/>
      <c r="B3308" s="76"/>
    </row>
    <row r="3309" customHeight="true" spans="1:2">
      <c r="A3309" s="72"/>
      <c r="B3309" s="76"/>
    </row>
    <row r="3310" customHeight="true" spans="1:2">
      <c r="A3310" s="72"/>
      <c r="B3310" s="76"/>
    </row>
    <row r="3311" customHeight="true" spans="1:2">
      <c r="A3311" s="72"/>
      <c r="B3311" s="76"/>
    </row>
    <row r="3312" customHeight="true" spans="1:2">
      <c r="A3312" s="72"/>
      <c r="B3312" s="76"/>
    </row>
    <row r="3313" customHeight="true" spans="1:2">
      <c r="A3313" s="72"/>
      <c r="B3313" s="76"/>
    </row>
    <row r="3314" customHeight="true" spans="1:2">
      <c r="A3314" s="72"/>
      <c r="B3314" s="76"/>
    </row>
    <row r="3315" customHeight="true" spans="1:2">
      <c r="A3315" s="72"/>
      <c r="B3315" s="76"/>
    </row>
    <row r="3316" customHeight="true" spans="1:2">
      <c r="A3316" s="72"/>
      <c r="B3316" s="76"/>
    </row>
    <row r="3317" customHeight="true" spans="1:2">
      <c r="A3317" s="72"/>
      <c r="B3317" s="76"/>
    </row>
    <row r="3318" customHeight="true" spans="1:2">
      <c r="A3318" s="72"/>
      <c r="B3318" s="76"/>
    </row>
    <row r="3319" customHeight="true" spans="1:2">
      <c r="A3319" s="72"/>
      <c r="B3319" s="76"/>
    </row>
    <row r="3320" customHeight="true" spans="1:2">
      <c r="A3320" s="72"/>
      <c r="B3320" s="76"/>
    </row>
    <row r="3321" customHeight="true" spans="1:2">
      <c r="A3321" s="72"/>
      <c r="B3321" s="76"/>
    </row>
    <row r="3322" customHeight="true" spans="1:2">
      <c r="A3322" s="72"/>
      <c r="B3322" s="76"/>
    </row>
    <row r="3323" customHeight="true" spans="1:2">
      <c r="A3323" s="72"/>
      <c r="B3323" s="76"/>
    </row>
    <row r="3324" customHeight="true" spans="1:2">
      <c r="A3324" s="72"/>
      <c r="B3324" s="76"/>
    </row>
    <row r="3325" customHeight="true" spans="1:2">
      <c r="A3325" s="72"/>
      <c r="B3325" s="76"/>
    </row>
    <row r="3326" customHeight="true" spans="1:2">
      <c r="A3326" s="72"/>
      <c r="B3326" s="76"/>
    </row>
    <row r="3327" customHeight="true" spans="1:2">
      <c r="A3327" s="72"/>
      <c r="B3327" s="76"/>
    </row>
    <row r="3328" customHeight="true" spans="1:2">
      <c r="A3328" s="72"/>
      <c r="B3328" s="76"/>
    </row>
    <row r="3329" customHeight="true" spans="1:2">
      <c r="A3329" s="72"/>
      <c r="B3329" s="76"/>
    </row>
    <row r="3330" customHeight="true" spans="1:2">
      <c r="A3330" s="72"/>
      <c r="B3330" s="76"/>
    </row>
    <row r="3331" customHeight="true" spans="1:2">
      <c r="A3331" s="72"/>
      <c r="B3331" s="76"/>
    </row>
    <row r="3332" customHeight="true" spans="1:2">
      <c r="A3332" s="72"/>
      <c r="B3332" s="76"/>
    </row>
    <row r="3333" customHeight="true" spans="1:2">
      <c r="A3333" s="72"/>
      <c r="B3333" s="76"/>
    </row>
    <row r="3334" customHeight="true" spans="1:2">
      <c r="A3334" s="72"/>
      <c r="B3334" s="76"/>
    </row>
    <row r="3335" customHeight="true" spans="1:2">
      <c r="A3335" s="72"/>
      <c r="B3335" s="76"/>
    </row>
    <row r="3336" customHeight="true" spans="1:2">
      <c r="A3336" s="72"/>
      <c r="B3336" s="76"/>
    </row>
    <row r="3337" customHeight="true" spans="1:2">
      <c r="A3337" s="72"/>
      <c r="B3337" s="76"/>
    </row>
    <row r="3338" customHeight="true" spans="1:2">
      <c r="A3338" s="72"/>
      <c r="B3338" s="76"/>
    </row>
    <row r="3339" customHeight="true" spans="1:2">
      <c r="A3339" s="72"/>
      <c r="B3339" s="76"/>
    </row>
    <row r="3340" customHeight="true" spans="1:2">
      <c r="A3340" s="72"/>
      <c r="B3340" s="76"/>
    </row>
    <row r="3341" customHeight="true" spans="1:2">
      <c r="A3341" s="72"/>
      <c r="B3341" s="76"/>
    </row>
    <row r="3342" customHeight="true" spans="1:2">
      <c r="A3342" s="72"/>
      <c r="B3342" s="76"/>
    </row>
    <row r="3343" customHeight="true" spans="1:2">
      <c r="A3343" s="72"/>
      <c r="B3343" s="76"/>
    </row>
    <row r="3344" customHeight="true" spans="1:2">
      <c r="A3344" s="72"/>
      <c r="B3344" s="76"/>
    </row>
    <row r="3345" customHeight="true" spans="1:2">
      <c r="A3345" s="72"/>
      <c r="B3345" s="76"/>
    </row>
    <row r="3346" customHeight="true" spans="1:2">
      <c r="A3346" s="72"/>
      <c r="B3346" s="76"/>
    </row>
    <row r="3347" customHeight="true" spans="1:2">
      <c r="A3347" s="72"/>
      <c r="B3347" s="76"/>
    </row>
    <row r="3348" customHeight="true" spans="1:2">
      <c r="A3348" s="72"/>
      <c r="B3348" s="76"/>
    </row>
    <row r="3349" customHeight="true" spans="1:2">
      <c r="A3349" s="72"/>
      <c r="B3349" s="76"/>
    </row>
    <row r="3350" customHeight="true" spans="1:2">
      <c r="A3350" s="72"/>
      <c r="B3350" s="76"/>
    </row>
    <row r="3351" customHeight="true" spans="1:2">
      <c r="A3351" s="72"/>
      <c r="B3351" s="76"/>
    </row>
    <row r="3352" customHeight="true" spans="1:2">
      <c r="A3352" s="72"/>
      <c r="B3352" s="76"/>
    </row>
    <row r="3353" customHeight="true" spans="1:2">
      <c r="A3353" s="72"/>
      <c r="B3353" s="76"/>
    </row>
    <row r="3354" customHeight="true" spans="1:2">
      <c r="A3354" s="72"/>
      <c r="B3354" s="76"/>
    </row>
    <row r="3355" customHeight="true" spans="1:2">
      <c r="A3355" s="72"/>
      <c r="B3355" s="76"/>
    </row>
    <row r="3356" customHeight="true" spans="1:2">
      <c r="A3356" s="72"/>
      <c r="B3356" s="76"/>
    </row>
    <row r="3357" customHeight="true" spans="1:2">
      <c r="A3357" s="72"/>
      <c r="B3357" s="76"/>
    </row>
    <row r="3358" customHeight="true" spans="1:2">
      <c r="A3358" s="72"/>
      <c r="B3358" s="76"/>
    </row>
    <row r="3359" customHeight="true" spans="1:2">
      <c r="A3359" s="72"/>
      <c r="B3359" s="76"/>
    </row>
    <row r="3360" customHeight="true" spans="1:2">
      <c r="A3360" s="72"/>
      <c r="B3360" s="76"/>
    </row>
    <row r="3361" customHeight="true" spans="1:2">
      <c r="A3361" s="72"/>
      <c r="B3361" s="76"/>
    </row>
    <row r="3362" customHeight="true" spans="1:2">
      <c r="A3362" s="72"/>
      <c r="B3362" s="76"/>
    </row>
    <row r="3363" customHeight="true" spans="1:2">
      <c r="A3363" s="72"/>
      <c r="B3363" s="76"/>
    </row>
    <row r="3364" customHeight="true" spans="1:2">
      <c r="A3364" s="72"/>
      <c r="B3364" s="76"/>
    </row>
    <row r="3365" customHeight="true" spans="1:2">
      <c r="A3365" s="72"/>
      <c r="B3365" s="76"/>
    </row>
    <row r="3366" customHeight="true" spans="1:2">
      <c r="A3366" s="72"/>
      <c r="B3366" s="76"/>
    </row>
    <row r="3367" customHeight="true" spans="1:2">
      <c r="A3367" s="72"/>
      <c r="B3367" s="76"/>
    </row>
    <row r="3368" customHeight="true" spans="1:2">
      <c r="A3368" s="72"/>
      <c r="B3368" s="76"/>
    </row>
    <row r="3369" customHeight="true" spans="1:2">
      <c r="A3369" s="72"/>
      <c r="B3369" s="76"/>
    </row>
    <row r="3370" customHeight="true" spans="1:2">
      <c r="A3370" s="72"/>
      <c r="B3370" s="76"/>
    </row>
    <row r="3371" customHeight="true" spans="1:2">
      <c r="A3371" s="72"/>
      <c r="B3371" s="76"/>
    </row>
    <row r="3372" customHeight="true" spans="1:2">
      <c r="A3372" s="72"/>
      <c r="B3372" s="76"/>
    </row>
    <row r="3373" customHeight="true" spans="1:2">
      <c r="A3373" s="72"/>
      <c r="B3373" s="76"/>
    </row>
    <row r="3374" customHeight="true" spans="1:2">
      <c r="A3374" s="72"/>
      <c r="B3374" s="76"/>
    </row>
    <row r="3375" customHeight="true" spans="1:2">
      <c r="A3375" s="72"/>
      <c r="B3375" s="76"/>
    </row>
    <row r="3376" customHeight="true" spans="1:2">
      <c r="A3376" s="72"/>
      <c r="B3376" s="76"/>
    </row>
    <row r="3377" customHeight="true" spans="1:2">
      <c r="A3377" s="72"/>
      <c r="B3377" s="76"/>
    </row>
    <row r="3378" customHeight="true" spans="1:2">
      <c r="A3378" s="72"/>
      <c r="B3378" s="76"/>
    </row>
    <row r="3379" customHeight="true" spans="1:2">
      <c r="A3379" s="72"/>
      <c r="B3379" s="76"/>
    </row>
    <row r="3380" customHeight="true" spans="1:2">
      <c r="A3380" s="72"/>
      <c r="B3380" s="76"/>
    </row>
    <row r="3381" customHeight="true" spans="1:2">
      <c r="A3381" s="72"/>
      <c r="B3381" s="76"/>
    </row>
    <row r="3382" customHeight="true" spans="1:2">
      <c r="A3382" s="72"/>
      <c r="B3382" s="76"/>
    </row>
    <row r="3383" customHeight="true" spans="1:2">
      <c r="A3383" s="72"/>
      <c r="B3383" s="76"/>
    </row>
    <row r="3384" customHeight="true" spans="1:2">
      <c r="A3384" s="72"/>
      <c r="B3384" s="76"/>
    </row>
    <row r="3385" customHeight="true" spans="1:2">
      <c r="A3385" s="72"/>
      <c r="B3385" s="76"/>
    </row>
    <row r="3386" customHeight="true" spans="1:2">
      <c r="A3386" s="72"/>
      <c r="B3386" s="76"/>
    </row>
    <row r="3387" customHeight="true" spans="1:2">
      <c r="A3387" s="72"/>
      <c r="B3387" s="76"/>
    </row>
    <row r="3388" customHeight="true" spans="1:2">
      <c r="A3388" s="72"/>
      <c r="B3388" s="76"/>
    </row>
    <row r="3389" customHeight="true" spans="1:2">
      <c r="A3389" s="72"/>
      <c r="B3389" s="76"/>
    </row>
    <row r="3390" customHeight="true" spans="1:2">
      <c r="A3390" s="72"/>
      <c r="B3390" s="76"/>
    </row>
    <row r="3391" customHeight="true" spans="1:2">
      <c r="A3391" s="72"/>
      <c r="B3391" s="76"/>
    </row>
    <row r="3392" customHeight="true" spans="1:2">
      <c r="A3392" s="72"/>
      <c r="B3392" s="76"/>
    </row>
    <row r="3393" customHeight="true" spans="1:2">
      <c r="A3393" s="72"/>
      <c r="B3393" s="76"/>
    </row>
    <row r="3394" customHeight="true" spans="1:2">
      <c r="A3394" s="72"/>
      <c r="B3394" s="76"/>
    </row>
    <row r="3395" customHeight="true" spans="1:2">
      <c r="A3395" s="72"/>
      <c r="B3395" s="76"/>
    </row>
    <row r="3396" customHeight="true" spans="1:2">
      <c r="A3396" s="72"/>
      <c r="B3396" s="76"/>
    </row>
    <row r="3397" customHeight="true" spans="1:2">
      <c r="A3397" s="72"/>
      <c r="B3397" s="76"/>
    </row>
    <row r="3398" customHeight="true" spans="1:2">
      <c r="A3398" s="72"/>
      <c r="B3398" s="76"/>
    </row>
    <row r="3399" customHeight="true" spans="1:2">
      <c r="A3399" s="72"/>
      <c r="B3399" s="76"/>
    </row>
    <row r="3400" customHeight="true" spans="1:2">
      <c r="A3400" s="72"/>
      <c r="B3400" s="76"/>
    </row>
    <row r="3401" customHeight="true" spans="1:2">
      <c r="A3401" s="72"/>
      <c r="B3401" s="76"/>
    </row>
    <row r="3402" customHeight="true" spans="1:2">
      <c r="A3402" s="72"/>
      <c r="B3402" s="76"/>
    </row>
    <row r="3403" customHeight="true" spans="1:2">
      <c r="A3403" s="72"/>
      <c r="B3403" s="76"/>
    </row>
    <row r="3404" customHeight="true" spans="1:2">
      <c r="A3404" s="72"/>
      <c r="B3404" s="76"/>
    </row>
    <row r="3405" customHeight="true" spans="1:2">
      <c r="A3405" s="72"/>
      <c r="B3405" s="76"/>
    </row>
    <row r="3406" customHeight="true" spans="1:2">
      <c r="A3406" s="72"/>
      <c r="B3406" s="76"/>
    </row>
    <row r="3407" customHeight="true" spans="1:2">
      <c r="A3407" s="72"/>
      <c r="B3407" s="76"/>
    </row>
    <row r="3408" customHeight="true" spans="1:2">
      <c r="A3408" s="72"/>
      <c r="B3408" s="76"/>
    </row>
    <row r="3409" customHeight="true" spans="1:2">
      <c r="A3409" s="72"/>
      <c r="B3409" s="76"/>
    </row>
    <row r="3410" customHeight="true" spans="1:2">
      <c r="A3410" s="72"/>
      <c r="B3410" s="76"/>
    </row>
    <row r="3411" customHeight="true" spans="1:2">
      <c r="A3411" s="72"/>
      <c r="B3411" s="76"/>
    </row>
    <row r="3412" customHeight="true" spans="1:2">
      <c r="A3412" s="72"/>
      <c r="B3412" s="76"/>
    </row>
    <row r="3413" customHeight="true" spans="1:2">
      <c r="A3413" s="72"/>
      <c r="B3413" s="76"/>
    </row>
    <row r="3414" customHeight="true" spans="1:2">
      <c r="A3414" s="72"/>
      <c r="B3414" s="76"/>
    </row>
    <row r="3415" customHeight="true" spans="1:2">
      <c r="A3415" s="72"/>
      <c r="B3415" s="76"/>
    </row>
    <row r="3416" customHeight="true" spans="1:2">
      <c r="A3416" s="72"/>
      <c r="B3416" s="76"/>
    </row>
    <row r="3417" customHeight="true" spans="1:2">
      <c r="A3417" s="72"/>
      <c r="B3417" s="76"/>
    </row>
    <row r="3418" customHeight="true" spans="1:2">
      <c r="A3418" s="72"/>
      <c r="B3418" s="76"/>
    </row>
    <row r="3419" customHeight="true" spans="1:2">
      <c r="A3419" s="72"/>
      <c r="B3419" s="76"/>
    </row>
    <row r="3420" customHeight="true" spans="1:2">
      <c r="A3420" s="72"/>
      <c r="B3420" s="76"/>
    </row>
    <row r="3421" customHeight="true" spans="1:2">
      <c r="A3421" s="72"/>
      <c r="B3421" s="76"/>
    </row>
    <row r="3422" customHeight="true" spans="1:2">
      <c r="A3422" s="72"/>
      <c r="B3422" s="76"/>
    </row>
    <row r="3423" customHeight="true" spans="1:2">
      <c r="A3423" s="72"/>
      <c r="B3423" s="76"/>
    </row>
    <row r="3424" customHeight="true" spans="1:2">
      <c r="A3424" s="72"/>
      <c r="B3424" s="76"/>
    </row>
    <row r="3425" customHeight="true" spans="1:2">
      <c r="A3425" s="72"/>
      <c r="B3425" s="76"/>
    </row>
    <row r="3426" customHeight="true" spans="1:2">
      <c r="A3426" s="72"/>
      <c r="B3426" s="76"/>
    </row>
    <row r="3427" customHeight="true" spans="1:2">
      <c r="A3427" s="72"/>
      <c r="B3427" s="76"/>
    </row>
    <row r="3428" customHeight="true" spans="1:2">
      <c r="A3428" s="72"/>
      <c r="B3428" s="76"/>
    </row>
    <row r="3429" customHeight="true" spans="1:2">
      <c r="A3429" s="72"/>
      <c r="B3429" s="76"/>
    </row>
    <row r="3430" customHeight="true" spans="1:2">
      <c r="A3430" s="72"/>
      <c r="B3430" s="76"/>
    </row>
    <row r="3431" customHeight="true" spans="1:2">
      <c r="A3431" s="72"/>
      <c r="B3431" s="76"/>
    </row>
    <row r="3432" customHeight="true" spans="1:2">
      <c r="A3432" s="72"/>
      <c r="B3432" s="76"/>
    </row>
    <row r="3433" customHeight="true" spans="1:2">
      <c r="A3433" s="72"/>
      <c r="B3433" s="76"/>
    </row>
    <row r="3434" customHeight="true" spans="1:2">
      <c r="A3434" s="72"/>
      <c r="B3434" s="76"/>
    </row>
    <row r="3435" customHeight="true" spans="1:2">
      <c r="A3435" s="72"/>
      <c r="B3435" s="76"/>
    </row>
    <row r="3436" customHeight="true" spans="1:2">
      <c r="A3436" s="72"/>
      <c r="B3436" s="76"/>
    </row>
    <row r="3437" customHeight="true" spans="1:2">
      <c r="A3437" s="72"/>
      <c r="B3437" s="76"/>
    </row>
    <row r="3438" customHeight="true" spans="1:2">
      <c r="A3438" s="72"/>
      <c r="B3438" s="76"/>
    </row>
    <row r="3439" customHeight="true" spans="1:2">
      <c r="A3439" s="72"/>
      <c r="B3439" s="76"/>
    </row>
    <row r="3440" customHeight="true" spans="1:2">
      <c r="A3440" s="72"/>
      <c r="B3440" s="76"/>
    </row>
    <row r="3441" customHeight="true" spans="1:2">
      <c r="A3441" s="72"/>
      <c r="B3441" s="76"/>
    </row>
    <row r="3442" customHeight="true" spans="1:2">
      <c r="A3442" s="72"/>
      <c r="B3442" s="76"/>
    </row>
    <row r="3443" customHeight="true" spans="1:2">
      <c r="A3443" s="72"/>
      <c r="B3443" s="76"/>
    </row>
    <row r="3444" customHeight="true" spans="1:2">
      <c r="A3444" s="72"/>
      <c r="B3444" s="76"/>
    </row>
    <row r="3445" customHeight="true" spans="1:2">
      <c r="A3445" s="72"/>
      <c r="B3445" s="76"/>
    </row>
    <row r="3446" customHeight="true" spans="1:2">
      <c r="A3446" s="72"/>
      <c r="B3446" s="76"/>
    </row>
    <row r="3447" customHeight="true" spans="1:2">
      <c r="A3447" s="72"/>
      <c r="B3447" s="76"/>
    </row>
    <row r="3448" customHeight="true" spans="1:2">
      <c r="A3448" s="72"/>
      <c r="B3448" s="76"/>
    </row>
    <row r="3449" customHeight="true" spans="1:2">
      <c r="A3449" s="72"/>
      <c r="B3449" s="76"/>
    </row>
    <row r="3450" customHeight="true" spans="1:2">
      <c r="A3450" s="72"/>
      <c r="B3450" s="76"/>
    </row>
    <row r="3451" customHeight="true" spans="1:2">
      <c r="A3451" s="72"/>
      <c r="B3451" s="76"/>
    </row>
    <row r="3452" customHeight="true" spans="1:2">
      <c r="A3452" s="72"/>
      <c r="B3452" s="76"/>
    </row>
    <row r="3453" customHeight="true" spans="1:2">
      <c r="A3453" s="72"/>
      <c r="B3453" s="76"/>
    </row>
    <row r="3454" customHeight="true" spans="1:2">
      <c r="A3454" s="72"/>
      <c r="B3454" s="76"/>
    </row>
    <row r="3455" customHeight="true" spans="1:2">
      <c r="A3455" s="72"/>
      <c r="B3455" s="76"/>
    </row>
    <row r="3456" customHeight="true" spans="1:2">
      <c r="A3456" s="72"/>
      <c r="B3456" s="76"/>
    </row>
    <row r="3457" customHeight="true" spans="1:2">
      <c r="A3457" s="72"/>
      <c r="B3457" s="76"/>
    </row>
    <row r="3458" customHeight="true" spans="1:2">
      <c r="A3458" s="72"/>
      <c r="B3458" s="76"/>
    </row>
    <row r="3459" customHeight="true" spans="1:2">
      <c r="A3459" s="72"/>
      <c r="B3459" s="76"/>
    </row>
    <row r="3460" customHeight="true" spans="1:2">
      <c r="A3460" s="72"/>
      <c r="B3460" s="76"/>
    </row>
    <row r="3461" customHeight="true" spans="1:2">
      <c r="A3461" s="72"/>
      <c r="B3461" s="76"/>
    </row>
    <row r="3462" customHeight="true" spans="1:2">
      <c r="A3462" s="72"/>
      <c r="B3462" s="76"/>
    </row>
    <row r="3463" customHeight="true" spans="1:2">
      <c r="A3463" s="72"/>
      <c r="B3463" s="76"/>
    </row>
    <row r="3464" customHeight="true" spans="1:2">
      <c r="A3464" s="72"/>
      <c r="B3464" s="76"/>
    </row>
    <row r="3465" customHeight="true" spans="1:2">
      <c r="A3465" s="72"/>
      <c r="B3465" s="76"/>
    </row>
    <row r="3466" customHeight="true" spans="1:2">
      <c r="A3466" s="72"/>
      <c r="B3466" s="76"/>
    </row>
    <row r="3467" customHeight="true" spans="1:2">
      <c r="A3467" s="72"/>
      <c r="B3467" s="76"/>
    </row>
    <row r="3468" customHeight="true" spans="1:2">
      <c r="A3468" s="72"/>
      <c r="B3468" s="76"/>
    </row>
    <row r="3469" customHeight="true" spans="1:2">
      <c r="A3469" s="72"/>
      <c r="B3469" s="76"/>
    </row>
    <row r="3470" customHeight="true" spans="1:2">
      <c r="A3470" s="72"/>
      <c r="B3470" s="76"/>
    </row>
    <row r="3471" customHeight="true" spans="1:2">
      <c r="A3471" s="72"/>
      <c r="B3471" s="76"/>
    </row>
    <row r="3472" customHeight="true" spans="1:2">
      <c r="A3472" s="72"/>
      <c r="B3472" s="76"/>
    </row>
    <row r="3473" customHeight="true" spans="1:2">
      <c r="A3473" s="72"/>
      <c r="B3473" s="76"/>
    </row>
    <row r="3474" customHeight="true" spans="1:2">
      <c r="A3474" s="72"/>
      <c r="B3474" s="76"/>
    </row>
    <row r="3475" customHeight="true" spans="1:2">
      <c r="A3475" s="72"/>
      <c r="B3475" s="76"/>
    </row>
    <row r="3476" customHeight="true" spans="1:2">
      <c r="A3476" s="72"/>
      <c r="B3476" s="76"/>
    </row>
    <row r="3477" customHeight="true" spans="1:2">
      <c r="A3477" s="72"/>
      <c r="B3477" s="76"/>
    </row>
    <row r="3478" customHeight="true" spans="1:2">
      <c r="A3478" s="72"/>
      <c r="B3478" s="76"/>
    </row>
    <row r="3479" customHeight="true" spans="1:2">
      <c r="A3479" s="72"/>
      <c r="B3479" s="76"/>
    </row>
    <row r="3480" customHeight="true" spans="1:2">
      <c r="A3480" s="72"/>
      <c r="B3480" s="76"/>
    </row>
    <row r="3481" customHeight="true" spans="1:2">
      <c r="A3481" s="72"/>
      <c r="B3481" s="76"/>
    </row>
    <row r="3482" customHeight="true" spans="1:2">
      <c r="A3482" s="72"/>
      <c r="B3482" s="76"/>
    </row>
    <row r="3483" customHeight="true" spans="1:2">
      <c r="A3483" s="72"/>
      <c r="B3483" s="76"/>
    </row>
    <row r="3484" customHeight="true" spans="1:2">
      <c r="A3484" s="72"/>
      <c r="B3484" s="76"/>
    </row>
    <row r="3485" customHeight="true" spans="1:2">
      <c r="A3485" s="72"/>
      <c r="B3485" s="76"/>
    </row>
    <row r="3486" customHeight="true" spans="1:2">
      <c r="A3486" s="72"/>
      <c r="B3486" s="76"/>
    </row>
    <row r="3487" customHeight="true" spans="1:2">
      <c r="A3487" s="72"/>
      <c r="B3487" s="76"/>
    </row>
    <row r="3488" customHeight="true" spans="1:2">
      <c r="A3488" s="72"/>
      <c r="B3488" s="76"/>
    </row>
    <row r="3489" customHeight="true" spans="1:2">
      <c r="A3489" s="72"/>
      <c r="B3489" s="76"/>
    </row>
    <row r="3490" customHeight="true" spans="1:2">
      <c r="A3490" s="72"/>
      <c r="B3490" s="76"/>
    </row>
    <row r="3491" customHeight="true" spans="1:2">
      <c r="A3491" s="72"/>
      <c r="B3491" s="76"/>
    </row>
    <row r="3492" customHeight="true" spans="1:2">
      <c r="A3492" s="72"/>
      <c r="B3492" s="76"/>
    </row>
    <row r="3493" customHeight="true" spans="1:2">
      <c r="A3493" s="72"/>
      <c r="B3493" s="76"/>
    </row>
    <row r="3494" customHeight="true" spans="1:2">
      <c r="A3494" s="72"/>
      <c r="B3494" s="76"/>
    </row>
    <row r="3495" customHeight="true" spans="1:2">
      <c r="A3495" s="72"/>
      <c r="B3495" s="76"/>
    </row>
    <row r="3496" customHeight="true" spans="1:2">
      <c r="A3496" s="72"/>
      <c r="B3496" s="76"/>
    </row>
    <row r="3497" customHeight="true" spans="1:2">
      <c r="A3497" s="72"/>
      <c r="B3497" s="76"/>
    </row>
    <row r="3498" customHeight="true" spans="1:2">
      <c r="A3498" s="72"/>
      <c r="B3498" s="76"/>
    </row>
    <row r="3499" customHeight="true" spans="1:2">
      <c r="A3499" s="72"/>
      <c r="B3499" s="76"/>
    </row>
    <row r="3500" customHeight="true" spans="1:2">
      <c r="A3500" s="72"/>
      <c r="B3500" s="76"/>
    </row>
    <row r="3501" customHeight="true" spans="1:2">
      <c r="A3501" s="72"/>
      <c r="B3501" s="76"/>
    </row>
    <row r="3502" customHeight="true" spans="1:2">
      <c r="A3502" s="72"/>
      <c r="B3502" s="76"/>
    </row>
    <row r="3503" customHeight="true" spans="1:2">
      <c r="A3503" s="72"/>
      <c r="B3503" s="76"/>
    </row>
    <row r="3504" customHeight="true" spans="1:2">
      <c r="A3504" s="72"/>
      <c r="B3504" s="76"/>
    </row>
    <row r="3505" customHeight="true" spans="1:2">
      <c r="A3505" s="72"/>
      <c r="B3505" s="76"/>
    </row>
    <row r="3506" customHeight="true" spans="1:2">
      <c r="A3506" s="72"/>
      <c r="B3506" s="76"/>
    </row>
    <row r="3507" customHeight="true" spans="1:2">
      <c r="A3507" s="72"/>
      <c r="B3507" s="76"/>
    </row>
    <row r="3508" customHeight="true" spans="1:2">
      <c r="A3508" s="72"/>
      <c r="B3508" s="76"/>
    </row>
    <row r="3509" customHeight="true" spans="1:2">
      <c r="A3509" s="72"/>
      <c r="B3509" s="76"/>
    </row>
    <row r="3510" customHeight="true" spans="1:2">
      <c r="A3510" s="72"/>
      <c r="B3510" s="76"/>
    </row>
    <row r="3511" customHeight="true" spans="1:2">
      <c r="A3511" s="72"/>
      <c r="B3511" s="76"/>
    </row>
    <row r="3512" customHeight="true" spans="1:2">
      <c r="A3512" s="72"/>
      <c r="B3512" s="76"/>
    </row>
    <row r="3513" customHeight="true" spans="1:2">
      <c r="A3513" s="72"/>
      <c r="B3513" s="76"/>
    </row>
    <row r="3514" customHeight="true" spans="1:2">
      <c r="A3514" s="72"/>
      <c r="B3514" s="76"/>
    </row>
    <row r="3515" customHeight="true" spans="1:2">
      <c r="A3515" s="72"/>
      <c r="B3515" s="76"/>
    </row>
    <row r="3516" customHeight="true" spans="1:2">
      <c r="A3516" s="72"/>
      <c r="B3516" s="76"/>
    </row>
    <row r="3517" customHeight="true" spans="1:2">
      <c r="A3517" s="72"/>
      <c r="B3517" s="76"/>
    </row>
    <row r="3518" customHeight="true" spans="1:2">
      <c r="A3518" s="72"/>
      <c r="B3518" s="76"/>
    </row>
    <row r="3519" customHeight="true" spans="1:2">
      <c r="A3519" s="72"/>
      <c r="B3519" s="76"/>
    </row>
    <row r="3520" customHeight="true" spans="1:2">
      <c r="A3520" s="72"/>
      <c r="B3520" s="76"/>
    </row>
    <row r="3521" customHeight="true" spans="1:2">
      <c r="A3521" s="72"/>
      <c r="B3521" s="76"/>
    </row>
    <row r="3522" customHeight="true" spans="1:2">
      <c r="A3522" s="72"/>
      <c r="B3522" s="76"/>
    </row>
    <row r="3523" customHeight="true" spans="1:2">
      <c r="A3523" s="72"/>
      <c r="B3523" s="76"/>
    </row>
    <row r="3524" customHeight="true" spans="1:2">
      <c r="A3524" s="72"/>
      <c r="B3524" s="76"/>
    </row>
    <row r="3525" customHeight="true" spans="1:2">
      <c r="A3525" s="72"/>
      <c r="B3525" s="76"/>
    </row>
    <row r="3526" customHeight="true" spans="1:2">
      <c r="A3526" s="72"/>
      <c r="B3526" s="76"/>
    </row>
    <row r="3527" customHeight="true" spans="1:2">
      <c r="A3527" s="72"/>
      <c r="B3527" s="76"/>
    </row>
    <row r="3528" customHeight="true" spans="1:2">
      <c r="A3528" s="72"/>
      <c r="B3528" s="76"/>
    </row>
    <row r="3529" customHeight="true" spans="1:2">
      <c r="A3529" s="72"/>
      <c r="B3529" s="76"/>
    </row>
    <row r="3530" customHeight="true" spans="1:2">
      <c r="A3530" s="72"/>
      <c r="B3530" s="76"/>
    </row>
    <row r="3531" customHeight="true" spans="1:2">
      <c r="A3531" s="72"/>
      <c r="B3531" s="76"/>
    </row>
    <row r="3532" customHeight="true" spans="1:2">
      <c r="A3532" s="72"/>
      <c r="B3532" s="76"/>
    </row>
    <row r="3533" customHeight="true" spans="1:2">
      <c r="A3533" s="72"/>
      <c r="B3533" s="76"/>
    </row>
    <row r="3534" customHeight="true" spans="1:2">
      <c r="A3534" s="72"/>
      <c r="B3534" s="76"/>
    </row>
    <row r="3535" customHeight="true" spans="1:2">
      <c r="A3535" s="72"/>
      <c r="B3535" s="76"/>
    </row>
    <row r="3536" customHeight="true" spans="1:2">
      <c r="A3536" s="72"/>
      <c r="B3536" s="76"/>
    </row>
    <row r="3537" customHeight="true" spans="1:2">
      <c r="A3537" s="72"/>
      <c r="B3537" s="76"/>
    </row>
    <row r="3538" customHeight="true" spans="1:2">
      <c r="A3538" s="72"/>
      <c r="B3538" s="76"/>
    </row>
    <row r="3539" customHeight="true" spans="1:2">
      <c r="A3539" s="72"/>
      <c r="B3539" s="76"/>
    </row>
    <row r="3540" customHeight="true" spans="1:2">
      <c r="A3540" s="72"/>
      <c r="B3540" s="76"/>
    </row>
    <row r="3541" customHeight="true" spans="1:2">
      <c r="A3541" s="72"/>
      <c r="B3541" s="76"/>
    </row>
    <row r="3542" customHeight="true" spans="1:2">
      <c r="A3542" s="72"/>
      <c r="B3542" s="76"/>
    </row>
    <row r="3543" customHeight="true" spans="1:2">
      <c r="A3543" s="72"/>
      <c r="B3543" s="76"/>
    </row>
    <row r="3544" customHeight="true" spans="1:2">
      <c r="A3544" s="72"/>
      <c r="B3544" s="76"/>
    </row>
    <row r="3545" customHeight="true" spans="1:2">
      <c r="A3545" s="72"/>
      <c r="B3545" s="76"/>
    </row>
    <row r="3546" customHeight="true" spans="1:2">
      <c r="A3546" s="72"/>
      <c r="B3546" s="76"/>
    </row>
    <row r="3547" customHeight="true" spans="1:2">
      <c r="A3547" s="72"/>
      <c r="B3547" s="76"/>
    </row>
    <row r="3548" customHeight="true" spans="1:2">
      <c r="A3548" s="72"/>
      <c r="B3548" s="76"/>
    </row>
    <row r="3549" customHeight="true" spans="1:2">
      <c r="A3549" s="72"/>
      <c r="B3549" s="76"/>
    </row>
    <row r="3550" customHeight="true" spans="1:2">
      <c r="A3550" s="72"/>
      <c r="B3550" s="76"/>
    </row>
    <row r="3551" customHeight="true" spans="1:2">
      <c r="A3551" s="72"/>
      <c r="B3551" s="76"/>
    </row>
    <row r="3552" customHeight="true" spans="1:2">
      <c r="A3552" s="72"/>
      <c r="B3552" s="76"/>
    </row>
    <row r="3553" customHeight="true" spans="1:2">
      <c r="A3553" s="72"/>
      <c r="B3553" s="76"/>
    </row>
    <row r="3554" customHeight="true" spans="1:2">
      <c r="A3554" s="72"/>
      <c r="B3554" s="76"/>
    </row>
    <row r="3555" customHeight="true" spans="1:2">
      <c r="A3555" s="72"/>
      <c r="B3555" s="76"/>
    </row>
    <row r="3556" customHeight="true" spans="1:2">
      <c r="A3556" s="72"/>
      <c r="B3556" s="76"/>
    </row>
    <row r="3557" customHeight="true" spans="1:2">
      <c r="A3557" s="72"/>
      <c r="B3557" s="76"/>
    </row>
    <row r="3558" customHeight="true" spans="1:2">
      <c r="A3558" s="72"/>
      <c r="B3558" s="76"/>
    </row>
    <row r="3559" customHeight="true" spans="1:2">
      <c r="A3559" s="72"/>
      <c r="B3559" s="76"/>
    </row>
    <row r="3560" customHeight="true" spans="1:2">
      <c r="A3560" s="72"/>
      <c r="B3560" s="76"/>
    </row>
    <row r="3561" customHeight="true" spans="1:2">
      <c r="A3561" s="72"/>
      <c r="B3561" s="76"/>
    </row>
    <row r="3562" customHeight="true" spans="1:2">
      <c r="A3562" s="72"/>
      <c r="B3562" s="76"/>
    </row>
    <row r="3563" customHeight="true" spans="1:2">
      <c r="A3563" s="72"/>
      <c r="B3563" s="76"/>
    </row>
    <row r="3564" customHeight="true" spans="1:2">
      <c r="A3564" s="72"/>
      <c r="B3564" s="76"/>
    </row>
    <row r="3565" customHeight="true" spans="1:2">
      <c r="A3565" s="72"/>
      <c r="B3565" s="76"/>
    </row>
    <row r="3566" customHeight="true" spans="1:2">
      <c r="A3566" s="72"/>
      <c r="B3566" s="76"/>
    </row>
    <row r="3567" customHeight="true" spans="1:2">
      <c r="A3567" s="72"/>
      <c r="B3567" s="76"/>
    </row>
    <row r="3568" customHeight="true" spans="1:2">
      <c r="A3568" s="72"/>
      <c r="B3568" s="76"/>
    </row>
    <row r="3569" customHeight="true" spans="1:2">
      <c r="A3569" s="72"/>
      <c r="B3569" s="76"/>
    </row>
    <row r="3570" customHeight="true" spans="1:2">
      <c r="A3570" s="72"/>
      <c r="B3570" s="76"/>
    </row>
    <row r="3571" customHeight="true" spans="1:2">
      <c r="A3571" s="72"/>
      <c r="B3571" s="76"/>
    </row>
    <row r="3572" customHeight="true" spans="1:2">
      <c r="A3572" s="72"/>
      <c r="B3572" s="76"/>
    </row>
    <row r="3573" customHeight="true" spans="1:2">
      <c r="A3573" s="72"/>
      <c r="B3573" s="76"/>
    </row>
    <row r="3574" customHeight="true" spans="1:2">
      <c r="A3574" s="72"/>
      <c r="B3574" s="76"/>
    </row>
    <row r="3575" customHeight="true" spans="1:2">
      <c r="A3575" s="72"/>
      <c r="B3575" s="76"/>
    </row>
    <row r="3576" customHeight="true" spans="1:2">
      <c r="A3576" s="72"/>
      <c r="B3576" s="76"/>
    </row>
    <row r="3577" customHeight="true" spans="1:2">
      <c r="A3577" s="72"/>
      <c r="B3577" s="76"/>
    </row>
    <row r="3578" customHeight="true" spans="1:2">
      <c r="A3578" s="72"/>
      <c r="B3578" s="76"/>
    </row>
    <row r="3579" customHeight="true" spans="1:2">
      <c r="A3579" s="72"/>
      <c r="B3579" s="76"/>
    </row>
    <row r="3580" customHeight="true" spans="1:2">
      <c r="A3580" s="72"/>
      <c r="B3580" s="76"/>
    </row>
    <row r="3581" customHeight="true" spans="1:2">
      <c r="A3581" s="72"/>
      <c r="B3581" s="76"/>
    </row>
    <row r="3582" customHeight="true" spans="1:2">
      <c r="A3582" s="72"/>
      <c r="B3582" s="76"/>
    </row>
    <row r="3583" customHeight="true" spans="1:2">
      <c r="A3583" s="72"/>
      <c r="B3583" s="76"/>
    </row>
    <row r="3584" customHeight="true" spans="1:2">
      <c r="A3584" s="72"/>
      <c r="B3584" s="76"/>
    </row>
    <row r="3585" customHeight="true" spans="1:2">
      <c r="A3585" s="72"/>
      <c r="B3585" s="76"/>
    </row>
    <row r="3586" customHeight="true" spans="1:2">
      <c r="A3586" s="72"/>
      <c r="B3586" s="76"/>
    </row>
    <row r="3587" customHeight="true" spans="1:2">
      <c r="A3587" s="72"/>
      <c r="B3587" s="76"/>
    </row>
    <row r="3588" customHeight="true" spans="1:2">
      <c r="A3588" s="72"/>
      <c r="B3588" s="76"/>
    </row>
    <row r="3589" customHeight="true" spans="1:2">
      <c r="A3589" s="72"/>
      <c r="B3589" s="76"/>
    </row>
    <row r="3590" customHeight="true" spans="1:2">
      <c r="A3590" s="72"/>
      <c r="B3590" s="76"/>
    </row>
    <row r="3591" customHeight="true" spans="1:2">
      <c r="A3591" s="72"/>
      <c r="B3591" s="76"/>
    </row>
    <row r="3592" customHeight="true" spans="1:2">
      <c r="A3592" s="72"/>
      <c r="B3592" s="76"/>
    </row>
    <row r="3593" customHeight="true" spans="1:2">
      <c r="A3593" s="72"/>
      <c r="B3593" s="76"/>
    </row>
    <row r="3594" customHeight="true" spans="1:2">
      <c r="A3594" s="72"/>
      <c r="B3594" s="76"/>
    </row>
    <row r="3595" customHeight="true" spans="1:2">
      <c r="A3595" s="72"/>
      <c r="B3595" s="76"/>
    </row>
    <row r="3596" customHeight="true" spans="1:2">
      <c r="A3596" s="72"/>
      <c r="B3596" s="76"/>
    </row>
    <row r="3597" customHeight="true" spans="1:2">
      <c r="A3597" s="72"/>
      <c r="B3597" s="76"/>
    </row>
    <row r="3598" customHeight="true" spans="1:2">
      <c r="A3598" s="72"/>
      <c r="B3598" s="76"/>
    </row>
    <row r="3599" customHeight="true" spans="1:2">
      <c r="A3599" s="72"/>
      <c r="B3599" s="76"/>
    </row>
    <row r="3600" customHeight="true" spans="1:2">
      <c r="A3600" s="72"/>
      <c r="B3600" s="76"/>
    </row>
    <row r="3601" customHeight="true" spans="1:2">
      <c r="A3601" s="72"/>
      <c r="B3601" s="76"/>
    </row>
    <row r="3602" customHeight="true" spans="1:2">
      <c r="A3602" s="72"/>
      <c r="B3602" s="76"/>
    </row>
    <row r="3603" customHeight="true" spans="1:2">
      <c r="A3603" s="72"/>
      <c r="B3603" s="76"/>
    </row>
    <row r="3604" customHeight="true" spans="1:2">
      <c r="A3604" s="72"/>
      <c r="B3604" s="76"/>
    </row>
    <row r="3605" customHeight="true" spans="1:2">
      <c r="A3605" s="72"/>
      <c r="B3605" s="76"/>
    </row>
    <row r="3606" customHeight="true" spans="1:2">
      <c r="A3606" s="72"/>
      <c r="B3606" s="76"/>
    </row>
    <row r="3607" customHeight="true" spans="1:2">
      <c r="A3607" s="72"/>
      <c r="B3607" s="76"/>
    </row>
    <row r="3608" customHeight="true" spans="1:2">
      <c r="A3608" s="72"/>
      <c r="B3608" s="76"/>
    </row>
    <row r="3609" customHeight="true" spans="1:2">
      <c r="A3609" s="72"/>
      <c r="B3609" s="76"/>
    </row>
    <row r="3610" customHeight="true" spans="1:2">
      <c r="A3610" s="72"/>
      <c r="B3610" s="76"/>
    </row>
    <row r="3611" customHeight="true" spans="1:2">
      <c r="A3611" s="72"/>
      <c r="B3611" s="76"/>
    </row>
    <row r="3612" customHeight="true" spans="1:2">
      <c r="A3612" s="72"/>
      <c r="B3612" s="76"/>
    </row>
    <row r="3613" customHeight="true" spans="1:2">
      <c r="A3613" s="72"/>
      <c r="B3613" s="76"/>
    </row>
    <row r="3614" customHeight="true" spans="1:2">
      <c r="A3614" s="72"/>
      <c r="B3614" s="76"/>
    </row>
    <row r="3615" customHeight="true" spans="1:2">
      <c r="A3615" s="72"/>
      <c r="B3615" s="76"/>
    </row>
    <row r="3616" customHeight="true" spans="1:2">
      <c r="A3616" s="72"/>
      <c r="B3616" s="76"/>
    </row>
    <row r="3617" customHeight="true" spans="1:2">
      <c r="A3617" s="72"/>
      <c r="B3617" s="76"/>
    </row>
    <row r="3618" customHeight="true" spans="1:2">
      <c r="A3618" s="72"/>
      <c r="B3618" s="76"/>
    </row>
    <row r="3619" customHeight="true" spans="1:2">
      <c r="A3619" s="72"/>
      <c r="B3619" s="76"/>
    </row>
    <row r="3620" customHeight="true" spans="1:2">
      <c r="A3620" s="72"/>
      <c r="B3620" s="76"/>
    </row>
    <row r="3621" customHeight="true" spans="1:2">
      <c r="A3621" s="72"/>
      <c r="B3621" s="76"/>
    </row>
    <row r="3622" customHeight="true" spans="1:2">
      <c r="A3622" s="72"/>
      <c r="B3622" s="76"/>
    </row>
    <row r="3623" customHeight="true" spans="1:2">
      <c r="A3623" s="72"/>
      <c r="B3623" s="76"/>
    </row>
    <row r="3624" customHeight="true" spans="1:2">
      <c r="A3624" s="72"/>
      <c r="B3624" s="76"/>
    </row>
    <row r="3625" customHeight="true" spans="1:2">
      <c r="A3625" s="72"/>
      <c r="B3625" s="76"/>
    </row>
    <row r="3626" customHeight="true" spans="1:2">
      <c r="A3626" s="72"/>
      <c r="B3626" s="76"/>
    </row>
    <row r="3627" customHeight="true" spans="1:2">
      <c r="A3627" s="72"/>
      <c r="B3627" s="76"/>
    </row>
    <row r="3628" customHeight="true" spans="1:2">
      <c r="A3628" s="72"/>
      <c r="B3628" s="76"/>
    </row>
    <row r="3629" customHeight="true" spans="1:2">
      <c r="A3629" s="72"/>
      <c r="B3629" s="76"/>
    </row>
    <row r="3630" customHeight="true" spans="1:2">
      <c r="A3630" s="72"/>
      <c r="B3630" s="76"/>
    </row>
    <row r="3631" customHeight="true" spans="1:2">
      <c r="A3631" s="72"/>
      <c r="B3631" s="76"/>
    </row>
    <row r="3632" customHeight="true" spans="1:2">
      <c r="A3632" s="72"/>
      <c r="B3632" s="76"/>
    </row>
    <row r="3633" customHeight="true" spans="1:2">
      <c r="A3633" s="72"/>
      <c r="B3633" s="76"/>
    </row>
    <row r="3634" customHeight="true" spans="1:2">
      <c r="A3634" s="72"/>
      <c r="B3634" s="76"/>
    </row>
    <row r="3635" customHeight="true" spans="1:2">
      <c r="A3635" s="72"/>
      <c r="B3635" s="76"/>
    </row>
    <row r="3636" customHeight="true" spans="1:2">
      <c r="A3636" s="72"/>
      <c r="B3636" s="76"/>
    </row>
    <row r="3637" customHeight="true" spans="1:2">
      <c r="A3637" s="72"/>
      <c r="B3637" s="76"/>
    </row>
    <row r="3638" customHeight="true" spans="1:2">
      <c r="A3638" s="72"/>
      <c r="B3638" s="76"/>
    </row>
    <row r="3639" customHeight="true" spans="1:2">
      <c r="A3639" s="72"/>
      <c r="B3639" s="76"/>
    </row>
    <row r="3640" customHeight="true" spans="1:2">
      <c r="A3640" s="72"/>
      <c r="B3640" s="76"/>
    </row>
    <row r="3641" customHeight="true" spans="1:2">
      <c r="A3641" s="72"/>
      <c r="B3641" s="76"/>
    </row>
    <row r="3642" customHeight="true" spans="1:2">
      <c r="A3642" s="72"/>
      <c r="B3642" s="76"/>
    </row>
    <row r="3643" customHeight="true" spans="1:2">
      <c r="A3643" s="72"/>
      <c r="B3643" s="76"/>
    </row>
    <row r="3644" customHeight="true" spans="1:2">
      <c r="A3644" s="72"/>
      <c r="B3644" s="76"/>
    </row>
    <row r="3645" customHeight="true" spans="1:2">
      <c r="A3645" s="72"/>
      <c r="B3645" s="76"/>
    </row>
    <row r="3646" customHeight="true" spans="1:2">
      <c r="A3646" s="72"/>
      <c r="B3646" s="76"/>
    </row>
    <row r="3647" customHeight="true" spans="1:2">
      <c r="A3647" s="72"/>
      <c r="B3647" s="76"/>
    </row>
    <row r="3648" customHeight="true" spans="1:2">
      <c r="A3648" s="72"/>
      <c r="B3648" s="76"/>
    </row>
    <row r="3649" customHeight="true" spans="1:2">
      <c r="A3649" s="72"/>
      <c r="B3649" s="76"/>
    </row>
    <row r="3650" customHeight="true" spans="1:2">
      <c r="A3650" s="72"/>
      <c r="B3650" s="76"/>
    </row>
    <row r="3651" customHeight="true" spans="1:2">
      <c r="A3651" s="72"/>
      <c r="B3651" s="76"/>
    </row>
    <row r="3652" customHeight="true" spans="1:2">
      <c r="A3652" s="72"/>
      <c r="B3652" s="76"/>
    </row>
    <row r="3653" customHeight="true" spans="1:2">
      <c r="A3653" s="72"/>
      <c r="B3653" s="76"/>
    </row>
    <row r="3654" customHeight="true" spans="1:2">
      <c r="A3654" s="72"/>
      <c r="B3654" s="76"/>
    </row>
    <row r="3655" customHeight="true" spans="1:2">
      <c r="A3655" s="72"/>
      <c r="B3655" s="76"/>
    </row>
    <row r="3656" customHeight="true" spans="1:2">
      <c r="A3656" s="72"/>
      <c r="B3656" s="76"/>
    </row>
    <row r="3657" customHeight="true" spans="1:2">
      <c r="A3657" s="72"/>
      <c r="B3657" s="76"/>
    </row>
    <row r="3658" customHeight="true" spans="1:2">
      <c r="A3658" s="72"/>
      <c r="B3658" s="76"/>
    </row>
    <row r="3659" customHeight="true" spans="1:2">
      <c r="A3659" s="72"/>
      <c r="B3659" s="76"/>
    </row>
    <row r="3660" customHeight="true" spans="1:2">
      <c r="A3660" s="72"/>
      <c r="B3660" s="76"/>
    </row>
    <row r="3661" customHeight="true" spans="1:2">
      <c r="A3661" s="72"/>
      <c r="B3661" s="76"/>
    </row>
    <row r="3662" customHeight="true" spans="1:2">
      <c r="A3662" s="72"/>
      <c r="B3662" s="76"/>
    </row>
    <row r="3663" customHeight="true" spans="1:2">
      <c r="A3663" s="72"/>
      <c r="B3663" s="76"/>
    </row>
    <row r="3664" customHeight="true" spans="1:2">
      <c r="A3664" s="72"/>
      <c r="B3664" s="76"/>
    </row>
    <row r="3665" customHeight="true" spans="1:2">
      <c r="A3665" s="72"/>
      <c r="B3665" s="76"/>
    </row>
    <row r="3666" customHeight="true" spans="1:2">
      <c r="A3666" s="72"/>
      <c r="B3666" s="76"/>
    </row>
    <row r="3667" customHeight="true" spans="1:2">
      <c r="A3667" s="72"/>
      <c r="B3667" s="76"/>
    </row>
    <row r="3668" customHeight="true" spans="1:2">
      <c r="A3668" s="72"/>
      <c r="B3668" s="76"/>
    </row>
    <row r="3669" customHeight="true" spans="1:2">
      <c r="A3669" s="72"/>
      <c r="B3669" s="76"/>
    </row>
    <row r="3670" customHeight="true" spans="1:2">
      <c r="A3670" s="72"/>
      <c r="B3670" s="76"/>
    </row>
    <row r="3671" customHeight="true" spans="1:2">
      <c r="A3671" s="72"/>
      <c r="B3671" s="76"/>
    </row>
    <row r="3672" customHeight="true" spans="1:2">
      <c r="A3672" s="72"/>
      <c r="B3672" s="76"/>
    </row>
    <row r="3673" customHeight="true" spans="1:2">
      <c r="A3673" s="72"/>
      <c r="B3673" s="76"/>
    </row>
    <row r="3674" customHeight="true" spans="1:2">
      <c r="A3674" s="72"/>
      <c r="B3674" s="76"/>
    </row>
    <row r="3675" customHeight="true" spans="1:2">
      <c r="A3675" s="72"/>
      <c r="B3675" s="76"/>
    </row>
    <row r="3676" customHeight="true" spans="1:2">
      <c r="A3676" s="72"/>
      <c r="B3676" s="76"/>
    </row>
    <row r="3677" customHeight="true" spans="1:2">
      <c r="A3677" s="72"/>
      <c r="B3677" s="76"/>
    </row>
    <row r="3678" customHeight="true" spans="1:2">
      <c r="A3678" s="72"/>
      <c r="B3678" s="76"/>
    </row>
    <row r="3679" customHeight="true" spans="1:2">
      <c r="A3679" s="72"/>
      <c r="B3679" s="76"/>
    </row>
    <row r="3680" customHeight="true" spans="1:2">
      <c r="A3680" s="72"/>
      <c r="B3680" s="76"/>
    </row>
    <row r="3681" customHeight="true" spans="1:2">
      <c r="A3681" s="72"/>
      <c r="B3681" s="76"/>
    </row>
    <row r="3682" customHeight="true" spans="1:2">
      <c r="A3682" s="72"/>
      <c r="B3682" s="76"/>
    </row>
    <row r="3683" customHeight="true" spans="1:2">
      <c r="A3683" s="72"/>
      <c r="B3683" s="76"/>
    </row>
    <row r="3684" customHeight="true" spans="1:2">
      <c r="A3684" s="72"/>
      <c r="B3684" s="76"/>
    </row>
    <row r="3685" customHeight="true" spans="1:2">
      <c r="A3685" s="72"/>
      <c r="B3685" s="76"/>
    </row>
    <row r="3686" customHeight="true" spans="1:2">
      <c r="A3686" s="72"/>
      <c r="B3686" s="76"/>
    </row>
    <row r="3687" customHeight="true" spans="1:2">
      <c r="A3687" s="72"/>
      <c r="B3687" s="76"/>
    </row>
    <row r="3688" customHeight="true" spans="1:2">
      <c r="A3688" s="72"/>
      <c r="B3688" s="76"/>
    </row>
    <row r="3689" customHeight="true" spans="1:2">
      <c r="A3689" s="72"/>
      <c r="B3689" s="76"/>
    </row>
    <row r="3690" customHeight="true" spans="1:2">
      <c r="A3690" s="72"/>
      <c r="B3690" s="76"/>
    </row>
    <row r="3691" customHeight="true" spans="1:2">
      <c r="A3691" s="72"/>
      <c r="B3691" s="76"/>
    </row>
    <row r="3692" customHeight="true" spans="1:2">
      <c r="A3692" s="72"/>
      <c r="B3692" s="76"/>
    </row>
    <row r="3693" customHeight="true" spans="1:2">
      <c r="A3693" s="72"/>
      <c r="B3693" s="76"/>
    </row>
    <row r="3694" customHeight="true" spans="1:2">
      <c r="A3694" s="72"/>
      <c r="B3694" s="76"/>
    </row>
    <row r="3695" customHeight="true" spans="1:2">
      <c r="A3695" s="72"/>
      <c r="B3695" s="76"/>
    </row>
    <row r="3696" customHeight="true" spans="1:2">
      <c r="A3696" s="72"/>
      <c r="B3696" s="76"/>
    </row>
    <row r="3697" customHeight="true" spans="1:2">
      <c r="A3697" s="72"/>
      <c r="B3697" s="76"/>
    </row>
    <row r="3698" customHeight="true" spans="1:2">
      <c r="A3698" s="72"/>
      <c r="B3698" s="76"/>
    </row>
    <row r="3699" customHeight="true" spans="1:2">
      <c r="A3699" s="72"/>
      <c r="B3699" s="76"/>
    </row>
    <row r="3700" customHeight="true" spans="1:2">
      <c r="A3700" s="72"/>
      <c r="B3700" s="76"/>
    </row>
    <row r="3701" customHeight="true" spans="1:2">
      <c r="A3701" s="72"/>
      <c r="B3701" s="76"/>
    </row>
    <row r="3702" customHeight="true" spans="1:2">
      <c r="A3702" s="72"/>
      <c r="B3702" s="76"/>
    </row>
    <row r="3703" customHeight="true" spans="1:2">
      <c r="A3703" s="72"/>
      <c r="B3703" s="76"/>
    </row>
    <row r="3704" customHeight="true" spans="1:2">
      <c r="A3704" s="72"/>
      <c r="B3704" s="76"/>
    </row>
    <row r="3705" customHeight="true" spans="1:2">
      <c r="A3705" s="72"/>
      <c r="B3705" s="76"/>
    </row>
    <row r="3706" customHeight="true" spans="1:2">
      <c r="A3706" s="72"/>
      <c r="B3706" s="76"/>
    </row>
    <row r="3707" customHeight="true" spans="1:2">
      <c r="A3707" s="72"/>
      <c r="B3707" s="76"/>
    </row>
    <row r="3708" customHeight="true" spans="1:2">
      <c r="A3708" s="72"/>
      <c r="B3708" s="76"/>
    </row>
    <row r="3709" customHeight="true" spans="1:2">
      <c r="A3709" s="72"/>
      <c r="B3709" s="76"/>
    </row>
    <row r="3710" customHeight="true" spans="1:2">
      <c r="A3710" s="72"/>
      <c r="B3710" s="76"/>
    </row>
    <row r="3711" customHeight="true" spans="1:2">
      <c r="A3711" s="72"/>
      <c r="B3711" s="76"/>
    </row>
    <row r="3712" customHeight="true" spans="1:2">
      <c r="A3712" s="72"/>
      <c r="B3712" s="76"/>
    </row>
    <row r="3713" customHeight="true" spans="1:2">
      <c r="A3713" s="72"/>
      <c r="B3713" s="76"/>
    </row>
    <row r="3714" customHeight="true" spans="1:2">
      <c r="A3714" s="72"/>
      <c r="B3714" s="76"/>
    </row>
    <row r="3715" customHeight="true" spans="1:2">
      <c r="A3715" s="72"/>
      <c r="B3715" s="76"/>
    </row>
    <row r="3716" customHeight="true" spans="1:2">
      <c r="A3716" s="72"/>
      <c r="B3716" s="76"/>
    </row>
    <row r="3717" customHeight="true" spans="1:2">
      <c r="A3717" s="72"/>
      <c r="B3717" s="76"/>
    </row>
    <row r="3718" customHeight="true" spans="1:2">
      <c r="A3718" s="72"/>
      <c r="B3718" s="76"/>
    </row>
    <row r="3719" customHeight="true" spans="1:2">
      <c r="A3719" s="72"/>
      <c r="B3719" s="76"/>
    </row>
    <row r="3720" customHeight="true" spans="1:2">
      <c r="A3720" s="72"/>
      <c r="B3720" s="76"/>
    </row>
    <row r="3721" customHeight="true" spans="1:2">
      <c r="A3721" s="72"/>
      <c r="B3721" s="76"/>
    </row>
    <row r="3722" customHeight="true" spans="1:2">
      <c r="A3722" s="72"/>
      <c r="B3722" s="76"/>
    </row>
    <row r="3723" customHeight="true" spans="1:2">
      <c r="A3723" s="72"/>
      <c r="B3723" s="76"/>
    </row>
    <row r="3724" customHeight="true" spans="1:2">
      <c r="A3724" s="72"/>
      <c r="B3724" s="76"/>
    </row>
    <row r="3725" customHeight="true" spans="1:2">
      <c r="A3725" s="72"/>
      <c r="B3725" s="76"/>
    </row>
    <row r="3726" customHeight="true" spans="1:2">
      <c r="A3726" s="72"/>
      <c r="B3726" s="76"/>
    </row>
    <row r="3727" customHeight="true" spans="1:2">
      <c r="A3727" s="72"/>
      <c r="B3727" s="76"/>
    </row>
    <row r="3728" customHeight="true" spans="1:2">
      <c r="A3728" s="72"/>
      <c r="B3728" s="76"/>
    </row>
    <row r="3729" customHeight="true" spans="1:2">
      <c r="A3729" s="72"/>
      <c r="B3729" s="76"/>
    </row>
    <row r="3730" customHeight="true" spans="1:2">
      <c r="A3730" s="72"/>
      <c r="B3730" s="76"/>
    </row>
    <row r="3731" customHeight="true" spans="1:2">
      <c r="A3731" s="72"/>
      <c r="B3731" s="76"/>
    </row>
    <row r="3732" customHeight="true" spans="1:2">
      <c r="A3732" s="72"/>
      <c r="B3732" s="76"/>
    </row>
    <row r="3733" customHeight="true" spans="1:2">
      <c r="A3733" s="72"/>
      <c r="B3733" s="76"/>
    </row>
    <row r="3734" customHeight="true" spans="1:2">
      <c r="A3734" s="72"/>
      <c r="B3734" s="76"/>
    </row>
    <row r="3735" customHeight="true" spans="1:2">
      <c r="A3735" s="72"/>
      <c r="B3735" s="76"/>
    </row>
    <row r="3736" customHeight="true" spans="1:2">
      <c r="A3736" s="72"/>
      <c r="B3736" s="76"/>
    </row>
    <row r="3737" customHeight="true" spans="1:2">
      <c r="A3737" s="72"/>
      <c r="B3737" s="76"/>
    </row>
    <row r="3738" customHeight="true" spans="1:2">
      <c r="A3738" s="72"/>
      <c r="B3738" s="76"/>
    </row>
    <row r="3739" customHeight="true" spans="1:2">
      <c r="A3739" s="72"/>
      <c r="B3739" s="76"/>
    </row>
    <row r="3740" customHeight="true" spans="1:2">
      <c r="A3740" s="72"/>
      <c r="B3740" s="76"/>
    </row>
    <row r="3741" customHeight="true" spans="1:2">
      <c r="A3741" s="72"/>
      <c r="B3741" s="76"/>
    </row>
    <row r="3742" customHeight="true" spans="1:2">
      <c r="A3742" s="72"/>
      <c r="B3742" s="76"/>
    </row>
    <row r="3743" customHeight="true" spans="1:2">
      <c r="A3743" s="72"/>
      <c r="B3743" s="76"/>
    </row>
    <row r="3744" customHeight="true" spans="1:2">
      <c r="A3744" s="72"/>
      <c r="B3744" s="76"/>
    </row>
    <row r="3745" customHeight="true" spans="1:2">
      <c r="A3745" s="72"/>
      <c r="B3745" s="76"/>
    </row>
    <row r="3746" customHeight="true" spans="1:2">
      <c r="A3746" s="72"/>
      <c r="B3746" s="76"/>
    </row>
    <row r="3747" customHeight="true" spans="1:2">
      <c r="A3747" s="72"/>
      <c r="B3747" s="76"/>
    </row>
    <row r="3748" customHeight="true" spans="1:2">
      <c r="A3748" s="72"/>
      <c r="B3748" s="76"/>
    </row>
    <row r="3749" customHeight="true" spans="1:2">
      <c r="A3749" s="72"/>
      <c r="B3749" s="76"/>
    </row>
    <row r="3750" customHeight="true" spans="1:2">
      <c r="A3750" s="72"/>
      <c r="B3750" s="76"/>
    </row>
    <row r="3751" customHeight="true" spans="1:2">
      <c r="A3751" s="72"/>
      <c r="B3751" s="76"/>
    </row>
    <row r="3752" customHeight="true" spans="1:2">
      <c r="A3752" s="72"/>
      <c r="B3752" s="76"/>
    </row>
    <row r="3753" customHeight="true" spans="1:2">
      <c r="A3753" s="72"/>
      <c r="B3753" s="76"/>
    </row>
    <row r="3754" customHeight="true" spans="1:2">
      <c r="A3754" s="72"/>
      <c r="B3754" s="76"/>
    </row>
    <row r="3755" customHeight="true" spans="1:2">
      <c r="A3755" s="72"/>
      <c r="B3755" s="76"/>
    </row>
    <row r="3756" customHeight="true" spans="1:2">
      <c r="A3756" s="72"/>
      <c r="B3756" s="76"/>
    </row>
    <row r="3757" customHeight="true" spans="1:2">
      <c r="A3757" s="72"/>
      <c r="B3757" s="76"/>
    </row>
    <row r="3758" customHeight="true" spans="1:2">
      <c r="A3758" s="72"/>
      <c r="B3758" s="76"/>
    </row>
    <row r="3759" customHeight="true" spans="1:2">
      <c r="A3759" s="72"/>
      <c r="B3759" s="76"/>
    </row>
    <row r="3760" customHeight="true" spans="1:2">
      <c r="A3760" s="72"/>
      <c r="B3760" s="76"/>
    </row>
    <row r="3761" customHeight="true" spans="1:2">
      <c r="A3761" s="72"/>
      <c r="B3761" s="76"/>
    </row>
    <row r="3762" customHeight="true" spans="1:2">
      <c r="A3762" s="72"/>
      <c r="B3762" s="76"/>
    </row>
    <row r="3763" customHeight="true" spans="1:2">
      <c r="A3763" s="72"/>
      <c r="B3763" s="76"/>
    </row>
    <row r="3764" customHeight="true" spans="1:2">
      <c r="A3764" s="72"/>
      <c r="B3764" s="76"/>
    </row>
    <row r="3765" customHeight="true" spans="1:2">
      <c r="A3765" s="72"/>
      <c r="B3765" s="76"/>
    </row>
    <row r="3766" customHeight="true" spans="1:2">
      <c r="A3766" s="72"/>
      <c r="B3766" s="76"/>
    </row>
    <row r="3767" customHeight="true" spans="1:2">
      <c r="A3767" s="72"/>
      <c r="B3767" s="76"/>
    </row>
    <row r="3768" customHeight="true" spans="1:2">
      <c r="A3768" s="72"/>
      <c r="B3768" s="76"/>
    </row>
    <row r="3769" customHeight="true" spans="1:2">
      <c r="A3769" s="72"/>
      <c r="B3769" s="76"/>
    </row>
    <row r="3770" customHeight="true" spans="1:2">
      <c r="A3770" s="72"/>
      <c r="B3770" s="76"/>
    </row>
    <row r="3771" customHeight="true" spans="1:2">
      <c r="A3771" s="72"/>
      <c r="B3771" s="76"/>
    </row>
    <row r="3772" customHeight="true" spans="1:2">
      <c r="A3772" s="72"/>
      <c r="B3772" s="76"/>
    </row>
    <row r="3773" customHeight="true" spans="1:2">
      <c r="A3773" s="72"/>
      <c r="B3773" s="76"/>
    </row>
    <row r="3774" customHeight="true" spans="1:2">
      <c r="A3774" s="72"/>
      <c r="B3774" s="76"/>
    </row>
    <row r="3775" customHeight="true" spans="1:2">
      <c r="A3775" s="72"/>
      <c r="B3775" s="76"/>
    </row>
    <row r="3776" customHeight="true" spans="1:2">
      <c r="A3776" s="72"/>
      <c r="B3776" s="76"/>
    </row>
    <row r="3777" customHeight="true" spans="1:2">
      <c r="A3777" s="72"/>
      <c r="B3777" s="76"/>
    </row>
    <row r="3778" customHeight="true" spans="1:2">
      <c r="A3778" s="72"/>
      <c r="B3778" s="76"/>
    </row>
    <row r="3779" customHeight="true" spans="1:2">
      <c r="A3779" s="72"/>
      <c r="B3779" s="76"/>
    </row>
    <row r="3780" customHeight="true" spans="1:2">
      <c r="A3780" s="72"/>
      <c r="B3780" s="76"/>
    </row>
    <row r="3781" customHeight="true" spans="1:2">
      <c r="A3781" s="72"/>
      <c r="B3781" s="76"/>
    </row>
    <row r="3782" customHeight="true" spans="1:2">
      <c r="A3782" s="72"/>
      <c r="B3782" s="76"/>
    </row>
    <row r="3783" customHeight="true" spans="1:2">
      <c r="A3783" s="72"/>
      <c r="B3783" s="76"/>
    </row>
    <row r="3784" customHeight="true" spans="1:2">
      <c r="A3784" s="72"/>
      <c r="B3784" s="76"/>
    </row>
    <row r="3785" customHeight="true" spans="1:2">
      <c r="A3785" s="72"/>
      <c r="B3785" s="76"/>
    </row>
    <row r="3786" customHeight="true" spans="1:2">
      <c r="A3786" s="72"/>
      <c r="B3786" s="76"/>
    </row>
    <row r="3787" customHeight="true" spans="1:2">
      <c r="A3787" s="72"/>
      <c r="B3787" s="76"/>
    </row>
    <row r="3788" customHeight="true" spans="1:2">
      <c r="A3788" s="72"/>
      <c r="B3788" s="76"/>
    </row>
    <row r="3789" customHeight="true" spans="1:2">
      <c r="A3789" s="72"/>
      <c r="B3789" s="76"/>
    </row>
    <row r="3790" customHeight="true" spans="1:2">
      <c r="A3790" s="72"/>
      <c r="B3790" s="76"/>
    </row>
    <row r="3791" customHeight="true" spans="1:2">
      <c r="A3791" s="72"/>
      <c r="B3791" s="76"/>
    </row>
    <row r="3792" customHeight="true" spans="1:2">
      <c r="A3792" s="72"/>
      <c r="B3792" s="76"/>
    </row>
    <row r="3793" customHeight="true" spans="1:2">
      <c r="A3793" s="72"/>
      <c r="B3793" s="76"/>
    </row>
    <row r="3794" customHeight="true" spans="1:2">
      <c r="A3794" s="72"/>
      <c r="B3794" s="76"/>
    </row>
    <row r="3795" customHeight="true" spans="1:2">
      <c r="A3795" s="72"/>
      <c r="B3795" s="76"/>
    </row>
    <row r="3796" customHeight="true" spans="1:2">
      <c r="A3796" s="72"/>
      <c r="B3796" s="76"/>
    </row>
    <row r="3797" customHeight="true" spans="1:2">
      <c r="A3797" s="72"/>
      <c r="B3797" s="76"/>
    </row>
    <row r="3798" customHeight="true" spans="1:2">
      <c r="A3798" s="72"/>
      <c r="B3798" s="76"/>
    </row>
    <row r="3799" customHeight="true" spans="1:2">
      <c r="A3799" s="72"/>
      <c r="B3799" s="76"/>
    </row>
    <row r="3800" customHeight="true" spans="1:2">
      <c r="A3800" s="72"/>
      <c r="B3800" s="76"/>
    </row>
    <row r="3801" customHeight="true" spans="1:2">
      <c r="A3801" s="72"/>
      <c r="B3801" s="76"/>
    </row>
    <row r="3802" customHeight="true" spans="1:2">
      <c r="A3802" s="72"/>
      <c r="B3802" s="76"/>
    </row>
    <row r="3803" customHeight="true" spans="1:2">
      <c r="A3803" s="72"/>
      <c r="B3803" s="76"/>
    </row>
    <row r="3804" customHeight="true" spans="1:2">
      <c r="A3804" s="72"/>
      <c r="B3804" s="76"/>
    </row>
    <row r="3805" customHeight="true" spans="1:2">
      <c r="A3805" s="72"/>
      <c r="B3805" s="76"/>
    </row>
    <row r="3806" customHeight="true" spans="1:2">
      <c r="A3806" s="72"/>
      <c r="B3806" s="76"/>
    </row>
    <row r="3807" customHeight="true" spans="1:2">
      <c r="A3807" s="72"/>
      <c r="B3807" s="76"/>
    </row>
    <row r="3808" customHeight="true" spans="1:2">
      <c r="A3808" s="72"/>
      <c r="B3808" s="76"/>
    </row>
    <row r="3809" customHeight="true" spans="1:2">
      <c r="A3809" s="72"/>
      <c r="B3809" s="76"/>
    </row>
    <row r="3810" customHeight="true" spans="1:2">
      <c r="A3810" s="72"/>
      <c r="B3810" s="76"/>
    </row>
    <row r="3811" customHeight="true" spans="1:2">
      <c r="A3811" s="72"/>
      <c r="B3811" s="76"/>
    </row>
    <row r="3812" customHeight="true" spans="1:2">
      <c r="A3812" s="72"/>
      <c r="B3812" s="76"/>
    </row>
    <row r="3813" customHeight="true" spans="1:2">
      <c r="A3813" s="72"/>
      <c r="B3813" s="76"/>
    </row>
    <row r="3814" customHeight="true" spans="1:2">
      <c r="A3814" s="72"/>
      <c r="B3814" s="76"/>
    </row>
    <row r="3815" customHeight="true" spans="1:2">
      <c r="A3815" s="72"/>
      <c r="B3815" s="76"/>
    </row>
    <row r="3816" customHeight="true" spans="1:2">
      <c r="A3816" s="72"/>
      <c r="B3816" s="76"/>
    </row>
    <row r="3817" customHeight="true" spans="1:2">
      <c r="A3817" s="72"/>
      <c r="B3817" s="76"/>
    </row>
    <row r="3818" customHeight="true" spans="1:2">
      <c r="A3818" s="72"/>
      <c r="B3818" s="76"/>
    </row>
    <row r="3819" customHeight="true" spans="1:2">
      <c r="A3819" s="72"/>
      <c r="B3819" s="76"/>
    </row>
    <row r="3820" customHeight="true" spans="1:2">
      <c r="A3820" s="72"/>
      <c r="B3820" s="76"/>
    </row>
    <row r="3821" customHeight="true" spans="1:2">
      <c r="A3821" s="72"/>
      <c r="B3821" s="76"/>
    </row>
    <row r="3822" customHeight="true" spans="1:2">
      <c r="A3822" s="72"/>
      <c r="B3822" s="76"/>
    </row>
    <row r="3823" customHeight="true" spans="1:2">
      <c r="A3823" s="72"/>
      <c r="B3823" s="76"/>
    </row>
    <row r="3824" customHeight="true" spans="1:2">
      <c r="A3824" s="72"/>
      <c r="B3824" s="76"/>
    </row>
    <row r="3825" customHeight="true" spans="1:2">
      <c r="A3825" s="72"/>
      <c r="B3825" s="76"/>
    </row>
    <row r="3826" customHeight="true" spans="1:2">
      <c r="A3826" s="72"/>
      <c r="B3826" s="76"/>
    </row>
    <row r="3827" customHeight="true" spans="1:2">
      <c r="A3827" s="72"/>
      <c r="B3827" s="76"/>
    </row>
    <row r="3828" customHeight="true" spans="1:2">
      <c r="A3828" s="72"/>
      <c r="B3828" s="76"/>
    </row>
    <row r="3829" customHeight="true" spans="1:2">
      <c r="A3829" s="72"/>
      <c r="B3829" s="76"/>
    </row>
    <row r="3830" customHeight="true" spans="1:2">
      <c r="A3830" s="72"/>
      <c r="B3830" s="76"/>
    </row>
    <row r="3831" customHeight="true" spans="1:2">
      <c r="A3831" s="72"/>
      <c r="B3831" s="76"/>
    </row>
    <row r="3832" customHeight="true" spans="1:2">
      <c r="A3832" s="72"/>
      <c r="B3832" s="76"/>
    </row>
    <row r="3833" customHeight="true" spans="1:2">
      <c r="A3833" s="72"/>
      <c r="B3833" s="76"/>
    </row>
    <row r="3834" customHeight="true" spans="1:2">
      <c r="A3834" s="72"/>
      <c r="B3834" s="76"/>
    </row>
    <row r="3835" customHeight="true" spans="1:2">
      <c r="A3835" s="72"/>
      <c r="B3835" s="76"/>
    </row>
    <row r="3836" customHeight="true" spans="1:2">
      <c r="A3836" s="72"/>
      <c r="B3836" s="76"/>
    </row>
    <row r="3837" customHeight="true" spans="1:2">
      <c r="A3837" s="72"/>
      <c r="B3837" s="76"/>
    </row>
    <row r="3838" customHeight="true" spans="1:2">
      <c r="A3838" s="72"/>
      <c r="B3838" s="76"/>
    </row>
    <row r="3839" customHeight="true" spans="1:2">
      <c r="A3839" s="72"/>
      <c r="B3839" s="76"/>
    </row>
    <row r="3840" customHeight="true" spans="1:2">
      <c r="A3840" s="72"/>
      <c r="B3840" s="76"/>
    </row>
    <row r="3841" customHeight="true" spans="1:2">
      <c r="A3841" s="72"/>
      <c r="B3841" s="76"/>
    </row>
    <row r="3842" customHeight="true" spans="1:2">
      <c r="A3842" s="72"/>
      <c r="B3842" s="76"/>
    </row>
    <row r="3843" customHeight="true" spans="1:2">
      <c r="A3843" s="72"/>
      <c r="B3843" s="76"/>
    </row>
    <row r="3844" customHeight="true" spans="1:2">
      <c r="A3844" s="72"/>
      <c r="B3844" s="76"/>
    </row>
    <row r="3845" customHeight="true" spans="1:2">
      <c r="A3845" s="72"/>
      <c r="B3845" s="76"/>
    </row>
    <row r="3846" customHeight="true" spans="1:2">
      <c r="A3846" s="72"/>
      <c r="B3846" s="76"/>
    </row>
    <row r="3847" customHeight="true" spans="1:2">
      <c r="A3847" s="72"/>
      <c r="B3847" s="76"/>
    </row>
    <row r="3848" customHeight="true" spans="1:2">
      <c r="A3848" s="72"/>
      <c r="B3848" s="76"/>
    </row>
    <row r="3849" customHeight="true" spans="1:2">
      <c r="A3849" s="72"/>
      <c r="B3849" s="76"/>
    </row>
    <row r="3850" customHeight="true" spans="1:2">
      <c r="A3850" s="72"/>
      <c r="B3850" s="76"/>
    </row>
    <row r="3851" customHeight="true" spans="1:2">
      <c r="A3851" s="72"/>
      <c r="B3851" s="76"/>
    </row>
    <row r="3852" customHeight="true" spans="1:2">
      <c r="A3852" s="72"/>
      <c r="B3852" s="76"/>
    </row>
    <row r="3853" customHeight="true" spans="1:2">
      <c r="A3853" s="72"/>
      <c r="B3853" s="76"/>
    </row>
    <row r="3854" customHeight="true" spans="1:2">
      <c r="A3854" s="72"/>
      <c r="B3854" s="76"/>
    </row>
    <row r="3855" customHeight="true" spans="1:2">
      <c r="A3855" s="72"/>
      <c r="B3855" s="76"/>
    </row>
    <row r="3856" customHeight="true" spans="1:2">
      <c r="A3856" s="72"/>
      <c r="B3856" s="76"/>
    </row>
    <row r="3857" customHeight="true" spans="1:2">
      <c r="A3857" s="72"/>
      <c r="B3857" s="76"/>
    </row>
    <row r="3858" customHeight="true" spans="1:2">
      <c r="A3858" s="72"/>
      <c r="B3858" s="76"/>
    </row>
    <row r="3859" customHeight="true" spans="1:2">
      <c r="A3859" s="72"/>
      <c r="B3859" s="76"/>
    </row>
    <row r="3860" customHeight="true" spans="1:2">
      <c r="A3860" s="72"/>
      <c r="B3860" s="76"/>
    </row>
    <row r="3861" customHeight="true" spans="1:2">
      <c r="A3861" s="72"/>
      <c r="B3861" s="76"/>
    </row>
    <row r="3862" customHeight="true" spans="1:2">
      <c r="A3862" s="72"/>
      <c r="B3862" s="76"/>
    </row>
    <row r="3863" customHeight="true" spans="1:2">
      <c r="A3863" s="72"/>
      <c r="B3863" s="76"/>
    </row>
    <row r="3864" customHeight="true" spans="1:2">
      <c r="A3864" s="72"/>
      <c r="B3864" s="76"/>
    </row>
    <row r="3865" customHeight="true" spans="1:2">
      <c r="A3865" s="72"/>
      <c r="B3865" s="76"/>
    </row>
    <row r="3866" customHeight="true" spans="1:2">
      <c r="A3866" s="72"/>
      <c r="B3866" s="76"/>
    </row>
    <row r="3867" customHeight="true" spans="1:2">
      <c r="A3867" s="72"/>
      <c r="B3867" s="76"/>
    </row>
    <row r="3868" customHeight="true" spans="1:2">
      <c r="A3868" s="72"/>
      <c r="B3868" s="76"/>
    </row>
    <row r="3869" customHeight="true" spans="1:2">
      <c r="A3869" s="72"/>
      <c r="B3869" s="76"/>
    </row>
    <row r="3870" customHeight="true" spans="1:2">
      <c r="A3870" s="72"/>
      <c r="B3870" s="76"/>
    </row>
    <row r="3871" customHeight="true" spans="1:2">
      <c r="A3871" s="72"/>
      <c r="B3871" s="76"/>
    </row>
    <row r="3872" customHeight="true" spans="1:2">
      <c r="A3872" s="72"/>
      <c r="B3872" s="76"/>
    </row>
    <row r="3873" customHeight="true" spans="1:2">
      <c r="A3873" s="72"/>
      <c r="B3873" s="76"/>
    </row>
    <row r="3874" customHeight="true" spans="1:2">
      <c r="A3874" s="72"/>
      <c r="B3874" s="76"/>
    </row>
    <row r="3875" customHeight="true" spans="1:2">
      <c r="A3875" s="72"/>
      <c r="B3875" s="76"/>
    </row>
    <row r="3876" customHeight="true" spans="1:2">
      <c r="A3876" s="72"/>
      <c r="B3876" s="76"/>
    </row>
    <row r="3877" customHeight="true" spans="1:2">
      <c r="A3877" s="72"/>
      <c r="B3877" s="76"/>
    </row>
    <row r="3878" customHeight="true" spans="1:2">
      <c r="A3878" s="72"/>
      <c r="B3878" s="76"/>
    </row>
    <row r="3879" customHeight="true" spans="1:2">
      <c r="A3879" s="72"/>
      <c r="B3879" s="76"/>
    </row>
    <row r="3880" customHeight="true" spans="1:2">
      <c r="A3880" s="72"/>
      <c r="B3880" s="76"/>
    </row>
    <row r="3881" customHeight="true" spans="1:2">
      <c r="A3881" s="72"/>
      <c r="B3881" s="76"/>
    </row>
    <row r="3882" customHeight="true" spans="1:2">
      <c r="A3882" s="72"/>
      <c r="B3882" s="76"/>
    </row>
    <row r="3883" customHeight="true" spans="1:2">
      <c r="A3883" s="72"/>
      <c r="B3883" s="76"/>
    </row>
    <row r="3884" customHeight="true" spans="1:2">
      <c r="A3884" s="72"/>
      <c r="B3884" s="76"/>
    </row>
    <row r="3885" customHeight="true" spans="1:2">
      <c r="A3885" s="72"/>
      <c r="B3885" s="76"/>
    </row>
    <row r="3886" customHeight="true" spans="1:2">
      <c r="A3886" s="72"/>
      <c r="B3886" s="76"/>
    </row>
    <row r="3887" customHeight="true" spans="1:2">
      <c r="A3887" s="72"/>
      <c r="B3887" s="76"/>
    </row>
    <row r="3888" customHeight="true" spans="1:2">
      <c r="A3888" s="72"/>
      <c r="B3888" s="76"/>
    </row>
    <row r="3889" customHeight="true" spans="1:2">
      <c r="A3889" s="72"/>
      <c r="B3889" s="76"/>
    </row>
    <row r="3890" customHeight="true" spans="1:2">
      <c r="A3890" s="72"/>
      <c r="B3890" s="76"/>
    </row>
    <row r="3891" customHeight="true" spans="1:2">
      <c r="A3891" s="72"/>
      <c r="B3891" s="76"/>
    </row>
    <row r="3892" customHeight="true" spans="1:2">
      <c r="A3892" s="72"/>
      <c r="B3892" s="76"/>
    </row>
    <row r="3893" customHeight="true" spans="1:2">
      <c r="A3893" s="72"/>
      <c r="B3893" s="76"/>
    </row>
    <row r="3894" customHeight="true" spans="1:2">
      <c r="A3894" s="72"/>
      <c r="B3894" s="76"/>
    </row>
    <row r="3895" customHeight="true" spans="1:2">
      <c r="A3895" s="72"/>
      <c r="B3895" s="76"/>
    </row>
    <row r="3896" customHeight="true" spans="1:2">
      <c r="A3896" s="72"/>
      <c r="B3896" s="76"/>
    </row>
    <row r="3897" customHeight="true" spans="1:2">
      <c r="A3897" s="72"/>
      <c r="B3897" s="76"/>
    </row>
    <row r="3898" customHeight="true" spans="1:2">
      <c r="A3898" s="72"/>
      <c r="B3898" s="76"/>
    </row>
    <row r="3899" customHeight="true" spans="1:2">
      <c r="A3899" s="72"/>
      <c r="B3899" s="76"/>
    </row>
    <row r="3900" customHeight="true" spans="1:2">
      <c r="A3900" s="72"/>
      <c r="B3900" s="76"/>
    </row>
    <row r="3901" customHeight="true" spans="1:2">
      <c r="A3901" s="72"/>
      <c r="B3901" s="76"/>
    </row>
    <row r="3902" customHeight="true" spans="1:2">
      <c r="A3902" s="72"/>
      <c r="B3902" s="76"/>
    </row>
    <row r="3903" customHeight="true" spans="1:2">
      <c r="A3903" s="72"/>
      <c r="B3903" s="76"/>
    </row>
    <row r="3904" customHeight="true" spans="1:2">
      <c r="A3904" s="72"/>
      <c r="B3904" s="76"/>
    </row>
    <row r="3905" customHeight="true" spans="1:2">
      <c r="A3905" s="72"/>
      <c r="B3905" s="76"/>
    </row>
    <row r="3906" customHeight="true" spans="1:2">
      <c r="A3906" s="72"/>
      <c r="B3906" s="76"/>
    </row>
    <row r="3907" customHeight="true" spans="1:2">
      <c r="A3907" s="72"/>
      <c r="B3907" s="76"/>
    </row>
    <row r="3908" customHeight="true" spans="1:2">
      <c r="A3908" s="72"/>
      <c r="B3908" s="76"/>
    </row>
    <row r="3909" customHeight="true" spans="1:2">
      <c r="A3909" s="72"/>
      <c r="B3909" s="76"/>
    </row>
    <row r="3910" customHeight="true" spans="1:2">
      <c r="A3910" s="72"/>
      <c r="B3910" s="76"/>
    </row>
    <row r="3911" customHeight="true" spans="1:2">
      <c r="A3911" s="72"/>
      <c r="B3911" s="76"/>
    </row>
    <row r="3912" customHeight="true" spans="1:2">
      <c r="A3912" s="72"/>
      <c r="B3912" s="76"/>
    </row>
    <row r="3913" customHeight="true" spans="1:2">
      <c r="A3913" s="72"/>
      <c r="B3913" s="76"/>
    </row>
    <row r="3914" customHeight="true" spans="1:2">
      <c r="A3914" s="72"/>
      <c r="B3914" s="76"/>
    </row>
    <row r="3915" customHeight="true" spans="1:2">
      <c r="A3915" s="72"/>
      <c r="B3915" s="76"/>
    </row>
    <row r="3916" customHeight="true" spans="1:2">
      <c r="A3916" s="72"/>
      <c r="B3916" s="76"/>
    </row>
    <row r="3917" customHeight="true" spans="1:2">
      <c r="A3917" s="72"/>
      <c r="B3917" s="76"/>
    </row>
    <row r="3918" customHeight="true" spans="1:2">
      <c r="A3918" s="72"/>
      <c r="B3918" s="76"/>
    </row>
    <row r="3919" customHeight="true" spans="1:2">
      <c r="A3919" s="72"/>
      <c r="B3919" s="76"/>
    </row>
    <row r="3920" customHeight="true" spans="1:2">
      <c r="A3920" s="72"/>
      <c r="B3920" s="76"/>
    </row>
    <row r="3921" customHeight="true" spans="1:2">
      <c r="A3921" s="72"/>
      <c r="B3921" s="76"/>
    </row>
    <row r="3922" customHeight="true" spans="1:2">
      <c r="A3922" s="72"/>
      <c r="B3922" s="76"/>
    </row>
    <row r="3923" customHeight="true" spans="1:2">
      <c r="A3923" s="72"/>
      <c r="B3923" s="76"/>
    </row>
    <row r="3924" customHeight="true" spans="1:2">
      <c r="A3924" s="72"/>
      <c r="B3924" s="76"/>
    </row>
    <row r="3925" customHeight="true" spans="1:2">
      <c r="A3925" s="72"/>
      <c r="B3925" s="76"/>
    </row>
    <row r="3926" customHeight="true" spans="1:2">
      <c r="A3926" s="72"/>
      <c r="B3926" s="76"/>
    </row>
    <row r="3927" customHeight="true" spans="1:2">
      <c r="A3927" s="72"/>
      <c r="B3927" s="76"/>
    </row>
    <row r="3928" customHeight="true" spans="1:2">
      <c r="A3928" s="72"/>
      <c r="B3928" s="76"/>
    </row>
    <row r="3929" customHeight="true" spans="1:2">
      <c r="A3929" s="72"/>
      <c r="B3929" s="76"/>
    </row>
    <row r="3930" customHeight="true" spans="1:2">
      <c r="A3930" s="72"/>
      <c r="B3930" s="76"/>
    </row>
    <row r="3931" customHeight="true" spans="1:2">
      <c r="A3931" s="72"/>
      <c r="B3931" s="76"/>
    </row>
    <row r="3932" customHeight="true" spans="1:2">
      <c r="A3932" s="72"/>
      <c r="B3932" s="76"/>
    </row>
    <row r="3933" customHeight="true" spans="1:2">
      <c r="A3933" s="72"/>
      <c r="B3933" s="76"/>
    </row>
    <row r="3934" customHeight="true" spans="1:2">
      <c r="A3934" s="72"/>
      <c r="B3934" s="76"/>
    </row>
    <row r="3935" customHeight="true" spans="1:2">
      <c r="A3935" s="72"/>
      <c r="B3935" s="76"/>
    </row>
    <row r="3936" customHeight="true" spans="1:2">
      <c r="A3936" s="72"/>
      <c r="B3936" s="76"/>
    </row>
    <row r="3937" customHeight="true" spans="1:2">
      <c r="A3937" s="72"/>
      <c r="B3937" s="76"/>
    </row>
    <row r="3938" customHeight="true" spans="1:2">
      <c r="A3938" s="72"/>
      <c r="B3938" s="76"/>
    </row>
    <row r="3939" customHeight="true" spans="1:2">
      <c r="A3939" s="72"/>
      <c r="B3939" s="76"/>
    </row>
    <row r="3940" customHeight="true" spans="1:2">
      <c r="A3940" s="72"/>
      <c r="B3940" s="76"/>
    </row>
    <row r="3941" customHeight="true" spans="1:2">
      <c r="A3941" s="72"/>
      <c r="B3941" s="76"/>
    </row>
    <row r="3942" customHeight="true" spans="1:2">
      <c r="A3942" s="72"/>
      <c r="B3942" s="76"/>
    </row>
    <row r="3943" customHeight="true" spans="1:2">
      <c r="A3943" s="72"/>
      <c r="B3943" s="76"/>
    </row>
    <row r="3944" customHeight="true" spans="1:2">
      <c r="A3944" s="72"/>
      <c r="B3944" s="76"/>
    </row>
    <row r="3945" customHeight="true" spans="1:2">
      <c r="A3945" s="72"/>
      <c r="B3945" s="76"/>
    </row>
    <row r="3946" customHeight="true" spans="1:2">
      <c r="A3946" s="72"/>
      <c r="B3946" s="76"/>
    </row>
    <row r="3947" customHeight="true" spans="1:2">
      <c r="A3947" s="72"/>
      <c r="B3947" s="76"/>
    </row>
    <row r="3948" customHeight="true" spans="1:2">
      <c r="A3948" s="72"/>
      <c r="B3948" s="76"/>
    </row>
    <row r="3949" customHeight="true" spans="1:2">
      <c r="A3949" s="72"/>
      <c r="B3949" s="76"/>
    </row>
    <row r="3950" customHeight="true" spans="1:2">
      <c r="A3950" s="72"/>
      <c r="B3950" s="76"/>
    </row>
    <row r="3951" customHeight="true" spans="1:2">
      <c r="A3951" s="72"/>
      <c r="B3951" s="76"/>
    </row>
    <row r="3952" customHeight="true" spans="1:2">
      <c r="A3952" s="72"/>
      <c r="B3952" s="76"/>
    </row>
    <row r="3953" customHeight="true" spans="1:2">
      <c r="A3953" s="72"/>
      <c r="B3953" s="76"/>
    </row>
    <row r="3954" customHeight="true" spans="1:2">
      <c r="A3954" s="72"/>
      <c r="B3954" s="76"/>
    </row>
    <row r="3955" customHeight="true" spans="1:2">
      <c r="A3955" s="72"/>
      <c r="B3955" s="76"/>
    </row>
    <row r="3956" customHeight="true" spans="1:2">
      <c r="A3956" s="72"/>
      <c r="B3956" s="76"/>
    </row>
    <row r="3957" customHeight="true" spans="1:2">
      <c r="A3957" s="72"/>
      <c r="B3957" s="76"/>
    </row>
    <row r="3958" customHeight="true" spans="1:2">
      <c r="A3958" s="72"/>
      <c r="B3958" s="76"/>
    </row>
    <row r="3959" customHeight="true" spans="1:2">
      <c r="A3959" s="72"/>
      <c r="B3959" s="76"/>
    </row>
    <row r="3960" customHeight="true" spans="1:2">
      <c r="A3960" s="72"/>
      <c r="B3960" s="76"/>
    </row>
    <row r="3961" customHeight="true" spans="1:2">
      <c r="A3961" s="72"/>
      <c r="B3961" s="76"/>
    </row>
    <row r="3962" customHeight="true" spans="1:2">
      <c r="A3962" s="72"/>
      <c r="B3962" s="76"/>
    </row>
    <row r="3963" customHeight="true" spans="1:2">
      <c r="A3963" s="72"/>
      <c r="B3963" s="76"/>
    </row>
    <row r="3964" customHeight="true" spans="1:2">
      <c r="A3964" s="72"/>
      <c r="B3964" s="76"/>
    </row>
    <row r="3965" customHeight="true" spans="1:2">
      <c r="A3965" s="72"/>
      <c r="B3965" s="76"/>
    </row>
    <row r="3966" customHeight="true" spans="1:2">
      <c r="A3966" s="72"/>
      <c r="B3966" s="76"/>
    </row>
    <row r="3967" customHeight="true" spans="1:2">
      <c r="A3967" s="72"/>
      <c r="B3967" s="76"/>
    </row>
    <row r="3968" customHeight="true" spans="1:2">
      <c r="A3968" s="72"/>
      <c r="B3968" s="76"/>
    </row>
    <row r="3969" customHeight="true" spans="1:2">
      <c r="A3969" s="72"/>
      <c r="B3969" s="76"/>
    </row>
    <row r="3970" customHeight="true" spans="1:2">
      <c r="A3970" s="72"/>
      <c r="B3970" s="76"/>
    </row>
    <row r="3971" customHeight="true" spans="1:2">
      <c r="A3971" s="72"/>
      <c r="B3971" s="76"/>
    </row>
    <row r="3972" customHeight="true" spans="1:2">
      <c r="A3972" s="72"/>
      <c r="B3972" s="76"/>
    </row>
    <row r="3973" customHeight="true" spans="1:2">
      <c r="A3973" s="72"/>
      <c r="B3973" s="76"/>
    </row>
    <row r="3974" customHeight="true" spans="1:2">
      <c r="A3974" s="72"/>
      <c r="B3974" s="76"/>
    </row>
    <row r="3975" customHeight="true" spans="1:2">
      <c r="A3975" s="72"/>
      <c r="B3975" s="76"/>
    </row>
    <row r="3976" customHeight="true" spans="1:2">
      <c r="A3976" s="72"/>
      <c r="B3976" s="76"/>
    </row>
    <row r="3977" customHeight="true" spans="1:2">
      <c r="A3977" s="72"/>
      <c r="B3977" s="76"/>
    </row>
    <row r="3978" customHeight="true" spans="1:2">
      <c r="A3978" s="72"/>
      <c r="B3978" s="76"/>
    </row>
    <row r="3979" customHeight="true" spans="1:2">
      <c r="A3979" s="72"/>
      <c r="B3979" s="76"/>
    </row>
    <row r="3980" customHeight="true" spans="1:2">
      <c r="A3980" s="72"/>
      <c r="B3980" s="76"/>
    </row>
    <row r="3981" customHeight="true" spans="1:2">
      <c r="A3981" s="72"/>
      <c r="B3981" s="76"/>
    </row>
    <row r="3982" customHeight="true" spans="1:2">
      <c r="A3982" s="72"/>
      <c r="B3982" s="76"/>
    </row>
    <row r="3983" customHeight="true" spans="1:2">
      <c r="A3983" s="72"/>
      <c r="B3983" s="76"/>
    </row>
    <row r="3984" customHeight="true" spans="1:2">
      <c r="A3984" s="72"/>
      <c r="B3984" s="76"/>
    </row>
    <row r="3985" customHeight="true" spans="1:2">
      <c r="A3985" s="72"/>
      <c r="B3985" s="76"/>
    </row>
    <row r="3986" customHeight="true" spans="1:2">
      <c r="A3986" s="72"/>
      <c r="B3986" s="76"/>
    </row>
    <row r="3987" customHeight="true" spans="1:2">
      <c r="A3987" s="72"/>
      <c r="B3987" s="76"/>
    </row>
    <row r="3988" customHeight="true" spans="1:2">
      <c r="A3988" s="72"/>
      <c r="B3988" s="76"/>
    </row>
    <row r="3989" customHeight="true" spans="1:2">
      <c r="A3989" s="72"/>
      <c r="B3989" s="76"/>
    </row>
    <row r="3990" customHeight="true" spans="1:2">
      <c r="A3990" s="72"/>
      <c r="B3990" s="76"/>
    </row>
    <row r="3991" customHeight="true" spans="1:2">
      <c r="A3991" s="72"/>
      <c r="B3991" s="76"/>
    </row>
    <row r="3992" customHeight="true" spans="1:2">
      <c r="A3992" s="72"/>
      <c r="B3992" s="76"/>
    </row>
    <row r="3993" customHeight="true" spans="1:2">
      <c r="A3993" s="72"/>
      <c r="B3993" s="76"/>
    </row>
    <row r="3994" customHeight="true" spans="1:2">
      <c r="A3994" s="72"/>
      <c r="B3994" s="76"/>
    </row>
    <row r="3995" customHeight="true" spans="1:2">
      <c r="A3995" s="72"/>
      <c r="B3995" s="76"/>
    </row>
    <row r="3996" customHeight="true" spans="1:2">
      <c r="A3996" s="72"/>
      <c r="B3996" s="76"/>
    </row>
    <row r="3997" customHeight="true" spans="1:2">
      <c r="A3997" s="72"/>
      <c r="B3997" s="76"/>
    </row>
    <row r="3998" customHeight="true" spans="1:2">
      <c r="A3998" s="72"/>
      <c r="B3998" s="76"/>
    </row>
    <row r="3999" customHeight="true" spans="1:2">
      <c r="A3999" s="72"/>
      <c r="B3999" s="76"/>
    </row>
    <row r="4000" customHeight="true" spans="1:2">
      <c r="A4000" s="72"/>
      <c r="B4000" s="76"/>
    </row>
    <row r="4001" customHeight="true" spans="1:2">
      <c r="A4001" s="72"/>
      <c r="B4001" s="76"/>
    </row>
    <row r="4002" customHeight="true" spans="1:2">
      <c r="A4002" s="72"/>
      <c r="B4002" s="76"/>
    </row>
    <row r="4003" customHeight="true" spans="1:2">
      <c r="A4003" s="72"/>
      <c r="B4003" s="76"/>
    </row>
    <row r="4004" customHeight="true" spans="1:2">
      <c r="A4004" s="72"/>
      <c r="B4004" s="76"/>
    </row>
    <row r="4005" customHeight="true" spans="1:2">
      <c r="A4005" s="72"/>
      <c r="B4005" s="76"/>
    </row>
    <row r="4006" customHeight="true" spans="1:2">
      <c r="A4006" s="72"/>
      <c r="B4006" s="76"/>
    </row>
    <row r="4007" customHeight="true" spans="1:2">
      <c r="A4007" s="72"/>
      <c r="B4007" s="76"/>
    </row>
    <row r="4008" customHeight="true" spans="1:2">
      <c r="A4008" s="72"/>
      <c r="B4008" s="76"/>
    </row>
    <row r="4009" customHeight="true" spans="1:2">
      <c r="A4009" s="72"/>
      <c r="B4009" s="76"/>
    </row>
    <row r="4010" customHeight="true" spans="1:2">
      <c r="A4010" s="72"/>
      <c r="B4010" s="76"/>
    </row>
    <row r="4011" customHeight="true" spans="1:2">
      <c r="A4011" s="72"/>
      <c r="B4011" s="76"/>
    </row>
    <row r="4012" customHeight="true" spans="1:2">
      <c r="A4012" s="72"/>
      <c r="B4012" s="76"/>
    </row>
    <row r="4013" customHeight="true" spans="1:2">
      <c r="A4013" s="72"/>
      <c r="B4013" s="76"/>
    </row>
    <row r="4014" customHeight="true" spans="1:2">
      <c r="A4014" s="72"/>
      <c r="B4014" s="76"/>
    </row>
    <row r="4015" customHeight="true" spans="1:2">
      <c r="A4015" s="72"/>
      <c r="B4015" s="76"/>
    </row>
    <row r="4016" customHeight="true" spans="1:2">
      <c r="A4016" s="72"/>
      <c r="B4016" s="76"/>
    </row>
    <row r="4017" customHeight="true" spans="1:2">
      <c r="A4017" s="72"/>
      <c r="B4017" s="76"/>
    </row>
    <row r="4018" customHeight="true" spans="1:2">
      <c r="A4018" s="72"/>
      <c r="B4018" s="76"/>
    </row>
    <row r="4019" customHeight="true" spans="1:2">
      <c r="A4019" s="72"/>
      <c r="B4019" s="76"/>
    </row>
    <row r="4020" customHeight="true" spans="1:2">
      <c r="A4020" s="72"/>
      <c r="B4020" s="76"/>
    </row>
    <row r="4021" customHeight="true" spans="1:2">
      <c r="A4021" s="72"/>
      <c r="B4021" s="76"/>
    </row>
    <row r="4022" customHeight="true" spans="1:2">
      <c r="A4022" s="72"/>
      <c r="B4022" s="76"/>
    </row>
    <row r="4023" customHeight="true" spans="1:2">
      <c r="A4023" s="72"/>
      <c r="B4023" s="76"/>
    </row>
    <row r="4024" customHeight="true" spans="1:2">
      <c r="A4024" s="72"/>
      <c r="B4024" s="76"/>
    </row>
    <row r="4025" customHeight="true" spans="1:2">
      <c r="A4025" s="72"/>
      <c r="B4025" s="76"/>
    </row>
    <row r="4026" customHeight="true" spans="1:2">
      <c r="A4026" s="72"/>
      <c r="B4026" s="76"/>
    </row>
    <row r="4027" customHeight="true" spans="1:2">
      <c r="A4027" s="72"/>
      <c r="B4027" s="76"/>
    </row>
    <row r="4028" customHeight="true" spans="1:2">
      <c r="A4028" s="72"/>
      <c r="B4028" s="76"/>
    </row>
    <row r="4029" customHeight="true" spans="1:2">
      <c r="A4029" s="72"/>
      <c r="B4029" s="76"/>
    </row>
    <row r="4030" customHeight="true" spans="1:2">
      <c r="A4030" s="72"/>
      <c r="B4030" s="76"/>
    </row>
    <row r="4031" customHeight="true" spans="1:2">
      <c r="A4031" s="72"/>
      <c r="B4031" s="76"/>
    </row>
    <row r="4032" customHeight="true" spans="1:2">
      <c r="A4032" s="72"/>
      <c r="B4032" s="76"/>
    </row>
    <row r="4033" customHeight="true" spans="1:2">
      <c r="A4033" s="72"/>
      <c r="B4033" s="76"/>
    </row>
    <row r="4034" customHeight="true" spans="1:2">
      <c r="A4034" s="72"/>
      <c r="B4034" s="76"/>
    </row>
    <row r="4035" customHeight="true" spans="1:2">
      <c r="A4035" s="72"/>
      <c r="B4035" s="76"/>
    </row>
    <row r="4036" customHeight="true" spans="1:2">
      <c r="A4036" s="72"/>
      <c r="B4036" s="76"/>
    </row>
    <row r="4037" customHeight="true" spans="1:2">
      <c r="A4037" s="72"/>
      <c r="B4037" s="76"/>
    </row>
    <row r="4038" customHeight="true" spans="1:2">
      <c r="A4038" s="72"/>
      <c r="B4038" s="76"/>
    </row>
    <row r="4039" customHeight="true" spans="1:2">
      <c r="A4039" s="72"/>
      <c r="B4039" s="76"/>
    </row>
    <row r="4040" customHeight="true" spans="1:2">
      <c r="A4040" s="72"/>
      <c r="B4040" s="76"/>
    </row>
    <row r="4041" customHeight="true" spans="1:2">
      <c r="A4041" s="72"/>
      <c r="B4041" s="76"/>
    </row>
    <row r="4042" customHeight="true" spans="1:2">
      <c r="A4042" s="72"/>
      <c r="B4042" s="76"/>
    </row>
    <row r="4043" customHeight="true" spans="1:2">
      <c r="A4043" s="72"/>
      <c r="B4043" s="76"/>
    </row>
    <row r="4044" customHeight="true" spans="1:2">
      <c r="A4044" s="72"/>
      <c r="B4044" s="76"/>
    </row>
    <row r="4045" customHeight="true" spans="1:2">
      <c r="A4045" s="72"/>
      <c r="B4045" s="76"/>
    </row>
    <row r="4046" customHeight="true" spans="1:2">
      <c r="A4046" s="72"/>
      <c r="B4046" s="76"/>
    </row>
    <row r="4047" customHeight="true" spans="1:2">
      <c r="A4047" s="72"/>
      <c r="B4047" s="76"/>
    </row>
    <row r="4048" customHeight="true" spans="1:2">
      <c r="A4048" s="72"/>
      <c r="B4048" s="76"/>
    </row>
    <row r="4049" customHeight="true" spans="1:2">
      <c r="A4049" s="72"/>
      <c r="B4049" s="76"/>
    </row>
    <row r="4050" customHeight="true" spans="1:2">
      <c r="A4050" s="72"/>
      <c r="B4050" s="76"/>
    </row>
    <row r="4051" customHeight="true" spans="1:2">
      <c r="A4051" s="72"/>
      <c r="B4051" s="76"/>
    </row>
    <row r="4052" customHeight="true" spans="1:2">
      <c r="A4052" s="72"/>
      <c r="B4052" s="76"/>
    </row>
    <row r="4053" customHeight="true" spans="1:2">
      <c r="A4053" s="72"/>
      <c r="B4053" s="76"/>
    </row>
    <row r="4054" customHeight="true" spans="1:2">
      <c r="A4054" s="72"/>
      <c r="B4054" s="76"/>
    </row>
    <row r="4055" customHeight="true" spans="1:2">
      <c r="A4055" s="72"/>
      <c r="B4055" s="76"/>
    </row>
    <row r="4056" customHeight="true" spans="1:2">
      <c r="A4056" s="72"/>
      <c r="B4056" s="76"/>
    </row>
    <row r="4057" customHeight="true" spans="1:2">
      <c r="A4057" s="72"/>
      <c r="B4057" s="76"/>
    </row>
    <row r="4058" customHeight="true" spans="1:2">
      <c r="A4058" s="72"/>
      <c r="B4058" s="76"/>
    </row>
    <row r="4059" customHeight="true" spans="1:2">
      <c r="A4059" s="72"/>
      <c r="B4059" s="76"/>
    </row>
    <row r="4060" customHeight="true" spans="1:2">
      <c r="A4060" s="72"/>
      <c r="B4060" s="76"/>
    </row>
    <row r="4061" customHeight="true" spans="1:2">
      <c r="A4061" s="72"/>
      <c r="B4061" s="76"/>
    </row>
    <row r="4062" customHeight="true" spans="1:2">
      <c r="A4062" s="72"/>
      <c r="B4062" s="76"/>
    </row>
    <row r="4063" customHeight="true" spans="1:2">
      <c r="A4063" s="72"/>
      <c r="B4063" s="76"/>
    </row>
    <row r="4064" customHeight="true" spans="1:2">
      <c r="A4064" s="72"/>
      <c r="B4064" s="76"/>
    </row>
    <row r="4065" customHeight="true" spans="1:2">
      <c r="A4065" s="72"/>
      <c r="B4065" s="76"/>
    </row>
    <row r="4066" customHeight="true" spans="1:2">
      <c r="A4066" s="72"/>
      <c r="B4066" s="76"/>
    </row>
    <row r="4067" customHeight="true" spans="1:2">
      <c r="A4067" s="72"/>
      <c r="B4067" s="76"/>
    </row>
    <row r="4068" customHeight="true" spans="1:2">
      <c r="A4068" s="72"/>
      <c r="B4068" s="76"/>
    </row>
    <row r="4069" customHeight="true" spans="1:2">
      <c r="A4069" s="72"/>
      <c r="B4069" s="76"/>
    </row>
    <row r="4070" customHeight="true" spans="1:2">
      <c r="A4070" s="72"/>
      <c r="B4070" s="76"/>
    </row>
    <row r="4071" customHeight="true" spans="1:2">
      <c r="A4071" s="72"/>
      <c r="B4071" s="76"/>
    </row>
    <row r="4072" customHeight="true" spans="1:2">
      <c r="A4072" s="72"/>
      <c r="B4072" s="76"/>
    </row>
    <row r="4073" customHeight="true" spans="1:2">
      <c r="A4073" s="72"/>
      <c r="B4073" s="76"/>
    </row>
    <row r="4074" customHeight="true" spans="1:2">
      <c r="A4074" s="72"/>
      <c r="B4074" s="76"/>
    </row>
    <row r="4075" customHeight="true" spans="1:2">
      <c r="A4075" s="72"/>
      <c r="B4075" s="76"/>
    </row>
    <row r="4076" customHeight="true" spans="1:2">
      <c r="A4076" s="72"/>
      <c r="B4076" s="76"/>
    </row>
    <row r="4077" customHeight="true" spans="1:2">
      <c r="A4077" s="72"/>
      <c r="B4077" s="76"/>
    </row>
    <row r="4078" customHeight="true" spans="1:2">
      <c r="A4078" s="72"/>
      <c r="B4078" s="76"/>
    </row>
    <row r="4079" customHeight="true" spans="1:2">
      <c r="A4079" s="72"/>
      <c r="B4079" s="76"/>
    </row>
    <row r="4080" customHeight="true" spans="1:2">
      <c r="A4080" s="72"/>
      <c r="B4080" s="76"/>
    </row>
    <row r="4081" customHeight="true" spans="1:2">
      <c r="A4081" s="72"/>
      <c r="B4081" s="76"/>
    </row>
    <row r="4082" customHeight="true" spans="1:2">
      <c r="A4082" s="72"/>
      <c r="B4082" s="76"/>
    </row>
    <row r="4083" customHeight="true" spans="1:2">
      <c r="A4083" s="72"/>
      <c r="B4083" s="76"/>
    </row>
    <row r="4084" customHeight="true" spans="1:2">
      <c r="A4084" s="72"/>
      <c r="B4084" s="76"/>
    </row>
    <row r="4085" customHeight="true" spans="1:2">
      <c r="A4085" s="72"/>
      <c r="B4085" s="76"/>
    </row>
    <row r="4086" customHeight="true" spans="1:2">
      <c r="A4086" s="72"/>
      <c r="B4086" s="76"/>
    </row>
    <row r="4087" customHeight="true" spans="1:2">
      <c r="A4087" s="72"/>
      <c r="B4087" s="76"/>
    </row>
    <row r="4088" customHeight="true" spans="1:2">
      <c r="A4088" s="72"/>
      <c r="B4088" s="76"/>
    </row>
    <row r="4089" customHeight="true" spans="1:2">
      <c r="A4089" s="72"/>
      <c r="B4089" s="76"/>
    </row>
    <row r="4090" customHeight="true" spans="1:2">
      <c r="A4090" s="72"/>
      <c r="B4090" s="76"/>
    </row>
    <row r="4091" customHeight="true" spans="1:2">
      <c r="A4091" s="72"/>
      <c r="B4091" s="76"/>
    </row>
    <row r="4092" customHeight="true" spans="1:2">
      <c r="A4092" s="72"/>
      <c r="B4092" s="76"/>
    </row>
    <row r="4093" customHeight="true" spans="1:2">
      <c r="A4093" s="72"/>
      <c r="B4093" s="76"/>
    </row>
    <row r="4094" customHeight="true" spans="1:2">
      <c r="A4094" s="72"/>
      <c r="B4094" s="76"/>
    </row>
    <row r="4095" customHeight="true" spans="1:2">
      <c r="A4095" s="72"/>
      <c r="B4095" s="76"/>
    </row>
    <row r="4096" customHeight="true" spans="1:2">
      <c r="A4096" s="72"/>
      <c r="B4096" s="76"/>
    </row>
    <row r="4097" customHeight="true" spans="1:2">
      <c r="A4097" s="72"/>
      <c r="B4097" s="76"/>
    </row>
    <row r="4098" customHeight="true" spans="1:2">
      <c r="A4098" s="72"/>
      <c r="B4098" s="76"/>
    </row>
    <row r="4099" customHeight="true" spans="1:2">
      <c r="A4099" s="72"/>
      <c r="B4099" s="76"/>
    </row>
    <row r="4100" customHeight="true" spans="1:2">
      <c r="A4100" s="72"/>
      <c r="B4100" s="76"/>
    </row>
    <row r="4101" customHeight="true" spans="1:2">
      <c r="A4101" s="72"/>
      <c r="B4101" s="76"/>
    </row>
    <row r="4102" customHeight="true" spans="1:2">
      <c r="A4102" s="72"/>
      <c r="B4102" s="76"/>
    </row>
    <row r="4103" customHeight="true" spans="1:2">
      <c r="A4103" s="72"/>
      <c r="B4103" s="76"/>
    </row>
    <row r="4104" customHeight="true" spans="1:2">
      <c r="A4104" s="72"/>
      <c r="B4104" s="76"/>
    </row>
    <row r="4105" customHeight="true" spans="1:2">
      <c r="A4105" s="72"/>
      <c r="B4105" s="76"/>
    </row>
    <row r="4106" customHeight="true" spans="1:2">
      <c r="A4106" s="72"/>
      <c r="B4106" s="76"/>
    </row>
    <row r="4107" customHeight="true" spans="1:2">
      <c r="A4107" s="72"/>
      <c r="B4107" s="76"/>
    </row>
    <row r="4108" customHeight="true" spans="1:2">
      <c r="A4108" s="72"/>
      <c r="B4108" s="76"/>
    </row>
    <row r="4109" customHeight="true" spans="1:2">
      <c r="A4109" s="72"/>
      <c r="B4109" s="76"/>
    </row>
    <row r="4110" customHeight="true" spans="1:2">
      <c r="A4110" s="72"/>
      <c r="B4110" s="76"/>
    </row>
    <row r="4111" customHeight="true" spans="1:2">
      <c r="A4111" s="72"/>
      <c r="B4111" s="76"/>
    </row>
    <row r="4112" customHeight="true" spans="1:2">
      <c r="A4112" s="72"/>
      <c r="B4112" s="76"/>
    </row>
    <row r="4113" customHeight="true" spans="1:2">
      <c r="A4113" s="72"/>
      <c r="B4113" s="76"/>
    </row>
    <row r="4114" customHeight="true" spans="1:2">
      <c r="A4114" s="72"/>
      <c r="B4114" s="76"/>
    </row>
    <row r="4115" customHeight="true" spans="1:2">
      <c r="A4115" s="72"/>
      <c r="B4115" s="76"/>
    </row>
    <row r="4116" customHeight="true" spans="1:2">
      <c r="A4116" s="72"/>
      <c r="B4116" s="76"/>
    </row>
    <row r="4117" customHeight="true" spans="1:2">
      <c r="A4117" s="72"/>
      <c r="B4117" s="76"/>
    </row>
    <row r="4118" customHeight="true" spans="1:2">
      <c r="A4118" s="72"/>
      <c r="B4118" s="76"/>
    </row>
    <row r="4119" customHeight="true" spans="1:2">
      <c r="A4119" s="72"/>
      <c r="B4119" s="76"/>
    </row>
    <row r="4120" customHeight="true" spans="1:2">
      <c r="A4120" s="72"/>
      <c r="B4120" s="76"/>
    </row>
    <row r="4121" customHeight="true" spans="1:2">
      <c r="A4121" s="72"/>
      <c r="B4121" s="76"/>
    </row>
    <row r="4122" customHeight="true" spans="1:2">
      <c r="A4122" s="72"/>
      <c r="B4122" s="76"/>
    </row>
    <row r="4123" customHeight="true" spans="1:2">
      <c r="A4123" s="72"/>
      <c r="B4123" s="76"/>
    </row>
    <row r="4124" customHeight="true" spans="1:2">
      <c r="A4124" s="72"/>
      <c r="B4124" s="76"/>
    </row>
    <row r="4125" customHeight="true" spans="1:2">
      <c r="A4125" s="72"/>
      <c r="B4125" s="76"/>
    </row>
    <row r="4126" customHeight="true" spans="1:2">
      <c r="A4126" s="72"/>
      <c r="B4126" s="76"/>
    </row>
    <row r="4127" customHeight="true" spans="1:2">
      <c r="A4127" s="72"/>
      <c r="B4127" s="76"/>
    </row>
    <row r="4128" customHeight="true" spans="1:2">
      <c r="A4128" s="72"/>
      <c r="B4128" s="76"/>
    </row>
    <row r="4129" customHeight="true" spans="1:2">
      <c r="A4129" s="72"/>
      <c r="B4129" s="76"/>
    </row>
    <row r="4130" customHeight="true" spans="1:2">
      <c r="A4130" s="72"/>
      <c r="B4130" s="76"/>
    </row>
    <row r="4131" customHeight="true" spans="1:2">
      <c r="A4131" s="72"/>
      <c r="B4131" s="76"/>
    </row>
    <row r="4132" customHeight="true" spans="1:2">
      <c r="A4132" s="72"/>
      <c r="B4132" s="76"/>
    </row>
    <row r="4133" customHeight="true" spans="1:2">
      <c r="A4133" s="72"/>
      <c r="B4133" s="76"/>
    </row>
    <row r="4134" customHeight="true" spans="1:2">
      <c r="A4134" s="72"/>
      <c r="B4134" s="76"/>
    </row>
    <row r="4135" customHeight="true" spans="1:2">
      <c r="A4135" s="72"/>
      <c r="B4135" s="76"/>
    </row>
    <row r="4136" customHeight="true" spans="1:2">
      <c r="A4136" s="72"/>
      <c r="B4136" s="76"/>
    </row>
    <row r="4137" customHeight="true" spans="1:2">
      <c r="A4137" s="72"/>
      <c r="B4137" s="76"/>
    </row>
    <row r="4138" customHeight="true" spans="1:2">
      <c r="A4138" s="72"/>
      <c r="B4138" s="76"/>
    </row>
    <row r="4139" customHeight="true" spans="1:2">
      <c r="A4139" s="72"/>
      <c r="B4139" s="76"/>
    </row>
    <row r="4140" customHeight="true" spans="1:2">
      <c r="A4140" s="72"/>
      <c r="B4140" s="76"/>
    </row>
    <row r="4141" customHeight="true" spans="1:2">
      <c r="A4141" s="72"/>
      <c r="B4141" s="76"/>
    </row>
    <row r="4142" customHeight="true" spans="1:2">
      <c r="A4142" s="72"/>
      <c r="B4142" s="76"/>
    </row>
    <row r="4143" customHeight="true" spans="1:2">
      <c r="A4143" s="72"/>
      <c r="B4143" s="76"/>
    </row>
    <row r="4144" customHeight="true" spans="1:2">
      <c r="A4144" s="72"/>
      <c r="B4144" s="76"/>
    </row>
    <row r="4145" customHeight="true" spans="1:2">
      <c r="A4145" s="72"/>
      <c r="B4145" s="76"/>
    </row>
    <row r="4146" customHeight="true" spans="1:2">
      <c r="A4146" s="72"/>
      <c r="B4146" s="76"/>
    </row>
    <row r="4147" customHeight="true" spans="1:2">
      <c r="A4147" s="72"/>
      <c r="B4147" s="76"/>
    </row>
    <row r="4148" customHeight="true" spans="1:2">
      <c r="A4148" s="72"/>
      <c r="B4148" s="76"/>
    </row>
    <row r="4149" customHeight="true" spans="1:2">
      <c r="A4149" s="72"/>
      <c r="B4149" s="76"/>
    </row>
    <row r="4150" customHeight="true" spans="1:2">
      <c r="A4150" s="72"/>
      <c r="B4150" s="76"/>
    </row>
    <row r="4151" customHeight="true" spans="1:2">
      <c r="A4151" s="72"/>
      <c r="B4151" s="76"/>
    </row>
    <row r="4152" customHeight="true" spans="1:2">
      <c r="A4152" s="72"/>
      <c r="B4152" s="76"/>
    </row>
    <row r="4153" customHeight="true" spans="1:2">
      <c r="A4153" s="72"/>
      <c r="B4153" s="76"/>
    </row>
    <row r="4154" customHeight="true" spans="1:2">
      <c r="A4154" s="72"/>
      <c r="B4154" s="76"/>
    </row>
    <row r="4155" customHeight="true" spans="1:2">
      <c r="A4155" s="72"/>
      <c r="B4155" s="76"/>
    </row>
    <row r="4156" customHeight="true" spans="1:2">
      <c r="A4156" s="72"/>
      <c r="B4156" s="76"/>
    </row>
    <row r="4157" customHeight="true" spans="1:2">
      <c r="A4157" s="72"/>
      <c r="B4157" s="76"/>
    </row>
    <row r="4158" customHeight="true" spans="1:2">
      <c r="A4158" s="72"/>
      <c r="B4158" s="76"/>
    </row>
    <row r="4159" customHeight="true" spans="1:2">
      <c r="A4159" s="72"/>
      <c r="B4159" s="76"/>
    </row>
    <row r="4160" customHeight="true" spans="1:2">
      <c r="A4160" s="72"/>
      <c r="B4160" s="76"/>
    </row>
    <row r="4161" customHeight="true" spans="1:2">
      <c r="A4161" s="72"/>
      <c r="B4161" s="76"/>
    </row>
    <row r="4162" customHeight="true" spans="1:2">
      <c r="A4162" s="72"/>
      <c r="B4162" s="76"/>
    </row>
    <row r="4163" customHeight="true" spans="1:2">
      <c r="A4163" s="72"/>
      <c r="B4163" s="76"/>
    </row>
    <row r="4164" customHeight="true" spans="1:2">
      <c r="A4164" s="72"/>
      <c r="B4164" s="76"/>
    </row>
    <row r="4165" customHeight="true" spans="1:2">
      <c r="A4165" s="72"/>
      <c r="B4165" s="76"/>
    </row>
    <row r="4166" customHeight="true" spans="1:2">
      <c r="A4166" s="72"/>
      <c r="B4166" s="76"/>
    </row>
    <row r="4167" customHeight="true" spans="1:2">
      <c r="A4167" s="72"/>
      <c r="B4167" s="76"/>
    </row>
    <row r="4168" customHeight="true" spans="1:2">
      <c r="A4168" s="72"/>
      <c r="B4168" s="76"/>
    </row>
    <row r="4169" customHeight="true" spans="1:2">
      <c r="A4169" s="72"/>
      <c r="B4169" s="76"/>
    </row>
    <row r="4170" customHeight="true" spans="1:2">
      <c r="A4170" s="72"/>
      <c r="B4170" s="76"/>
    </row>
    <row r="4171" customHeight="true" spans="1:2">
      <c r="A4171" s="72"/>
      <c r="B4171" s="76"/>
    </row>
    <row r="4172" customHeight="true" spans="1:2">
      <c r="A4172" s="72"/>
      <c r="B4172" s="76"/>
    </row>
    <row r="4173" customHeight="true" spans="1:2">
      <c r="A4173" s="72"/>
      <c r="B4173" s="76"/>
    </row>
    <row r="4174" customHeight="true" spans="1:2">
      <c r="A4174" s="72"/>
      <c r="B4174" s="76"/>
    </row>
    <row r="4175" customHeight="true" spans="1:2">
      <c r="A4175" s="72"/>
      <c r="B4175" s="76"/>
    </row>
    <row r="4176" customHeight="true" spans="1:2">
      <c r="A4176" s="72"/>
      <c r="B4176" s="76"/>
    </row>
    <row r="4177" customHeight="true" spans="1:2">
      <c r="A4177" s="72"/>
      <c r="B4177" s="76"/>
    </row>
    <row r="4178" customHeight="true" spans="1:2">
      <c r="A4178" s="72"/>
      <c r="B4178" s="76"/>
    </row>
    <row r="4179" customHeight="true" spans="1:2">
      <c r="A4179" s="72"/>
      <c r="B4179" s="76"/>
    </row>
    <row r="4180" customHeight="true" spans="1:2">
      <c r="A4180" s="72"/>
      <c r="B4180" s="76"/>
    </row>
    <row r="4181" customHeight="true" spans="1:2">
      <c r="A4181" s="72"/>
      <c r="B4181" s="76"/>
    </row>
    <row r="4182" customHeight="true" spans="1:2">
      <c r="A4182" s="72"/>
      <c r="B4182" s="76"/>
    </row>
    <row r="4183" customHeight="true" spans="1:2">
      <c r="A4183" s="72"/>
      <c r="B4183" s="76"/>
    </row>
    <row r="4184" customHeight="true" spans="1:2">
      <c r="A4184" s="72"/>
      <c r="B4184" s="76"/>
    </row>
    <row r="4185" customHeight="true" spans="1:2">
      <c r="A4185" s="72"/>
      <c r="B4185" s="76"/>
    </row>
    <row r="4186" customHeight="true" spans="1:2">
      <c r="A4186" s="72"/>
      <c r="B4186" s="76"/>
    </row>
    <row r="4187" customHeight="true" spans="1:2">
      <c r="A4187" s="72"/>
      <c r="B4187" s="76"/>
    </row>
    <row r="4188" customHeight="true" spans="1:2">
      <c r="A4188" s="72"/>
      <c r="B4188" s="76"/>
    </row>
    <row r="4189" customHeight="true" spans="1:2">
      <c r="A4189" s="72"/>
      <c r="B4189" s="76"/>
    </row>
    <row r="4190" customHeight="true" spans="1:2">
      <c r="A4190" s="72"/>
      <c r="B4190" s="76"/>
    </row>
    <row r="4191" customHeight="true" spans="1:2">
      <c r="A4191" s="72"/>
      <c r="B4191" s="76"/>
    </row>
    <row r="4192" customHeight="true" spans="1:2">
      <c r="A4192" s="72"/>
      <c r="B4192" s="76"/>
    </row>
    <row r="4193" customHeight="true" spans="1:2">
      <c r="A4193" s="72"/>
      <c r="B4193" s="76"/>
    </row>
    <row r="4194" customHeight="true" spans="1:2">
      <c r="A4194" s="72"/>
      <c r="B4194" s="76"/>
    </row>
    <row r="4195" customHeight="true" spans="1:2">
      <c r="A4195" s="72"/>
      <c r="B4195" s="76"/>
    </row>
    <row r="4196" customHeight="true" spans="1:2">
      <c r="A4196" s="72"/>
      <c r="B4196" s="76"/>
    </row>
    <row r="4197" customHeight="true" spans="1:2">
      <c r="A4197" s="72"/>
      <c r="B4197" s="76"/>
    </row>
    <row r="4198" customHeight="true" spans="1:2">
      <c r="A4198" s="72"/>
      <c r="B4198" s="76"/>
    </row>
    <row r="4199" customHeight="true" spans="1:2">
      <c r="A4199" s="72"/>
      <c r="B4199" s="76"/>
    </row>
    <row r="4200" customHeight="true" spans="1:2">
      <c r="A4200" s="72"/>
      <c r="B4200" s="76"/>
    </row>
    <row r="4201" customHeight="true" spans="1:2">
      <c r="A4201" s="72"/>
      <c r="B4201" s="76"/>
    </row>
    <row r="4202" customHeight="true" spans="1:2">
      <c r="A4202" s="72"/>
      <c r="B4202" s="76"/>
    </row>
    <row r="4203" customHeight="true" spans="1:2">
      <c r="A4203" s="72"/>
      <c r="B4203" s="76"/>
    </row>
    <row r="4204" customHeight="true" spans="1:2">
      <c r="A4204" s="72"/>
      <c r="B4204" s="76"/>
    </row>
    <row r="4205" customHeight="true" spans="1:2">
      <c r="A4205" s="72"/>
      <c r="B4205" s="76"/>
    </row>
    <row r="4206" customHeight="true" spans="1:2">
      <c r="A4206" s="72"/>
      <c r="B4206" s="76"/>
    </row>
    <row r="4207" customHeight="true" spans="1:2">
      <c r="A4207" s="72"/>
      <c r="B4207" s="76"/>
    </row>
    <row r="4208" customHeight="true" spans="1:2">
      <c r="A4208" s="72"/>
      <c r="B4208" s="76"/>
    </row>
    <row r="4209" customHeight="true" spans="1:2">
      <c r="A4209" s="72"/>
      <c r="B4209" s="76"/>
    </row>
    <row r="4210" customHeight="true" spans="1:2">
      <c r="A4210" s="72"/>
      <c r="B4210" s="76"/>
    </row>
    <row r="4211" customHeight="true" spans="1:2">
      <c r="A4211" s="72"/>
      <c r="B4211" s="76"/>
    </row>
    <row r="4212" customHeight="true" spans="1:2">
      <c r="A4212" s="72"/>
      <c r="B4212" s="76"/>
    </row>
    <row r="4213" customHeight="true" spans="1:2">
      <c r="A4213" s="72"/>
      <c r="B4213" s="76"/>
    </row>
    <row r="4214" customHeight="true" spans="1:2">
      <c r="A4214" s="72"/>
      <c r="B4214" s="76"/>
    </row>
    <row r="4215" customHeight="true" spans="1:2">
      <c r="A4215" s="72"/>
      <c r="B4215" s="76"/>
    </row>
    <row r="4216" customHeight="true" spans="1:2">
      <c r="A4216" s="72"/>
      <c r="B4216" s="76"/>
    </row>
    <row r="4217" customHeight="true" spans="1:2">
      <c r="A4217" s="72"/>
      <c r="B4217" s="76"/>
    </row>
    <row r="4218" customHeight="true" spans="1:2">
      <c r="A4218" s="72"/>
      <c r="B4218" s="76"/>
    </row>
    <row r="4219" customHeight="true" spans="1:2">
      <c r="A4219" s="72"/>
      <c r="B4219" s="76"/>
    </row>
    <row r="4220" customHeight="true" spans="1:2">
      <c r="A4220" s="72"/>
      <c r="B4220" s="76"/>
    </row>
    <row r="4221" customHeight="true" spans="1:2">
      <c r="A4221" s="72"/>
      <c r="B4221" s="76"/>
    </row>
    <row r="4222" customHeight="true" spans="1:2">
      <c r="A4222" s="72"/>
      <c r="B4222" s="76"/>
    </row>
    <row r="4223" customHeight="true" spans="1:2">
      <c r="A4223" s="72"/>
      <c r="B4223" s="76"/>
    </row>
    <row r="4224" customHeight="true" spans="1:2">
      <c r="A4224" s="72"/>
      <c r="B4224" s="76"/>
    </row>
    <row r="4225" customHeight="true" spans="1:2">
      <c r="A4225" s="72"/>
      <c r="B4225" s="76"/>
    </row>
    <row r="4226" customHeight="true" spans="1:2">
      <c r="A4226" s="72"/>
      <c r="B4226" s="76"/>
    </row>
    <row r="4227" customHeight="true" spans="1:2">
      <c r="A4227" s="72"/>
      <c r="B4227" s="76"/>
    </row>
    <row r="4228" customHeight="true" spans="1:2">
      <c r="A4228" s="72"/>
      <c r="B4228" s="76"/>
    </row>
    <row r="4229" customHeight="true" spans="1:2">
      <c r="A4229" s="72"/>
      <c r="B4229" s="76"/>
    </row>
    <row r="4230" customHeight="true" spans="1:2">
      <c r="A4230" s="72"/>
      <c r="B4230" s="76"/>
    </row>
    <row r="4231" customHeight="true" spans="1:2">
      <c r="A4231" s="72"/>
      <c r="B4231" s="76"/>
    </row>
    <row r="4232" customHeight="true" spans="1:2">
      <c r="A4232" s="72"/>
      <c r="B4232" s="76"/>
    </row>
    <row r="4233" customHeight="true" spans="1:2">
      <c r="A4233" s="72"/>
      <c r="B4233" s="76"/>
    </row>
    <row r="4234" customHeight="true" spans="1:2">
      <c r="A4234" s="72"/>
      <c r="B4234" s="76"/>
    </row>
    <row r="4235" customHeight="true" spans="1:2">
      <c r="A4235" s="72"/>
      <c r="B4235" s="76"/>
    </row>
    <row r="4236" customHeight="true" spans="1:2">
      <c r="A4236" s="72"/>
      <c r="B4236" s="76"/>
    </row>
    <row r="4237" customHeight="true" spans="1:2">
      <c r="A4237" s="72"/>
      <c r="B4237" s="76"/>
    </row>
    <row r="4238" customHeight="true" spans="1:2">
      <c r="A4238" s="72"/>
      <c r="B4238" s="76"/>
    </row>
    <row r="4239" customHeight="true" spans="1:2">
      <c r="A4239" s="72"/>
      <c r="B4239" s="76"/>
    </row>
    <row r="4240" customHeight="true" spans="1:2">
      <c r="A4240" s="72"/>
      <c r="B4240" s="76"/>
    </row>
    <row r="4241" customHeight="true" spans="1:2">
      <c r="A4241" s="72"/>
      <c r="B4241" s="76"/>
    </row>
    <row r="4242" customHeight="true" spans="1:2">
      <c r="A4242" s="72"/>
      <c r="B4242" s="76"/>
    </row>
    <row r="4243" customHeight="true" spans="1:2">
      <c r="A4243" s="72"/>
      <c r="B4243" s="76"/>
    </row>
    <row r="4244" customHeight="true" spans="1:2">
      <c r="A4244" s="72"/>
      <c r="B4244" s="76"/>
    </row>
    <row r="4245" customHeight="true" spans="1:2">
      <c r="A4245" s="72"/>
      <c r="B4245" s="76"/>
    </row>
    <row r="4246" customHeight="true" spans="1:2">
      <c r="A4246" s="72"/>
      <c r="B4246" s="76"/>
    </row>
    <row r="4247" customHeight="true" spans="1:2">
      <c r="A4247" s="72"/>
      <c r="B4247" s="76"/>
    </row>
    <row r="4248" customHeight="true" spans="1:2">
      <c r="A4248" s="72"/>
      <c r="B4248" s="76"/>
    </row>
    <row r="4249" customHeight="true" spans="1:2">
      <c r="A4249" s="72"/>
      <c r="B4249" s="76"/>
    </row>
    <row r="4250" customHeight="true" spans="1:2">
      <c r="A4250" s="72"/>
      <c r="B4250" s="76"/>
    </row>
    <row r="4251" customHeight="true" spans="1:2">
      <c r="A4251" s="72"/>
      <c r="B4251" s="76"/>
    </row>
    <row r="4252" customHeight="true" spans="1:2">
      <c r="A4252" s="72"/>
      <c r="B4252" s="76"/>
    </row>
    <row r="4253" customHeight="true" spans="1:2">
      <c r="A4253" s="72"/>
      <c r="B4253" s="76"/>
    </row>
    <row r="4254" customHeight="true" spans="1:2">
      <c r="A4254" s="72"/>
      <c r="B4254" s="76"/>
    </row>
    <row r="4255" customHeight="true" spans="1:2">
      <c r="A4255" s="72"/>
      <c r="B4255" s="76"/>
    </row>
    <row r="4256" customHeight="true" spans="1:2">
      <c r="A4256" s="72"/>
      <c r="B4256" s="76"/>
    </row>
    <row r="4257" customHeight="true" spans="1:2">
      <c r="A4257" s="72"/>
      <c r="B4257" s="76"/>
    </row>
    <row r="4258" customHeight="true" spans="1:2">
      <c r="A4258" s="72"/>
      <c r="B4258" s="76"/>
    </row>
    <row r="4259" customHeight="true" spans="1:2">
      <c r="A4259" s="72"/>
      <c r="B4259" s="76"/>
    </row>
    <row r="4260" customHeight="true" spans="1:2">
      <c r="A4260" s="72"/>
      <c r="B4260" s="76"/>
    </row>
    <row r="4261" customHeight="true" spans="1:2">
      <c r="A4261" s="72"/>
      <c r="B4261" s="76"/>
    </row>
    <row r="4262" customHeight="true" spans="1:2">
      <c r="A4262" s="72"/>
      <c r="B4262" s="76"/>
    </row>
    <row r="4263" customHeight="true" spans="1:2">
      <c r="A4263" s="72"/>
      <c r="B4263" s="76"/>
    </row>
    <row r="4264" customHeight="true" spans="1:2">
      <c r="A4264" s="72"/>
      <c r="B4264" s="76"/>
    </row>
    <row r="4265" customHeight="true" spans="1:2">
      <c r="A4265" s="72"/>
      <c r="B4265" s="76"/>
    </row>
    <row r="4266" customHeight="true" spans="1:2">
      <c r="A4266" s="72"/>
      <c r="B4266" s="76"/>
    </row>
    <row r="4267" customHeight="true" spans="1:2">
      <c r="A4267" s="72"/>
      <c r="B4267" s="76"/>
    </row>
    <row r="4268" customHeight="true" spans="1:2">
      <c r="A4268" s="72"/>
      <c r="B4268" s="76"/>
    </row>
    <row r="4269" customHeight="true" spans="1:2">
      <c r="A4269" s="72"/>
      <c r="B4269" s="76"/>
    </row>
    <row r="4270" customHeight="true" spans="1:2">
      <c r="A4270" s="72"/>
      <c r="B4270" s="76"/>
    </row>
    <row r="4271" customHeight="true" spans="1:2">
      <c r="A4271" s="72"/>
      <c r="B4271" s="76"/>
    </row>
    <row r="4272" customHeight="true" spans="1:2">
      <c r="A4272" s="72"/>
      <c r="B4272" s="76"/>
    </row>
    <row r="4273" customHeight="true" spans="1:2">
      <c r="A4273" s="72"/>
      <c r="B4273" s="76"/>
    </row>
    <row r="4274" customHeight="true" spans="1:2">
      <c r="A4274" s="72"/>
      <c r="B4274" s="76"/>
    </row>
    <row r="4275" customHeight="true" spans="1:2">
      <c r="A4275" s="72"/>
      <c r="B4275" s="76"/>
    </row>
    <row r="4276" customHeight="true" spans="1:2">
      <c r="A4276" s="72"/>
      <c r="B4276" s="76"/>
    </row>
    <row r="4277" customHeight="true" spans="1:2">
      <c r="A4277" s="72"/>
      <c r="B4277" s="76"/>
    </row>
    <row r="4278" customHeight="true" spans="1:2">
      <c r="A4278" s="72"/>
      <c r="B4278" s="76"/>
    </row>
    <row r="4279" customHeight="true" spans="1:2">
      <c r="A4279" s="72"/>
      <c r="B4279" s="76"/>
    </row>
    <row r="4280" customHeight="true" spans="1:2">
      <c r="A4280" s="72"/>
      <c r="B4280" s="76"/>
    </row>
    <row r="4281" customHeight="true" spans="1:2">
      <c r="A4281" s="72"/>
      <c r="B4281" s="76"/>
    </row>
    <row r="4282" customHeight="true" spans="1:2">
      <c r="A4282" s="72"/>
      <c r="B4282" s="76"/>
    </row>
    <row r="4283" customHeight="true" spans="1:2">
      <c r="A4283" s="72"/>
      <c r="B4283" s="76"/>
    </row>
    <row r="4284" customHeight="true" spans="1:2">
      <c r="A4284" s="72"/>
      <c r="B4284" s="76"/>
    </row>
    <row r="4285" customHeight="true" spans="1:2">
      <c r="A4285" s="72"/>
      <c r="B4285" s="76"/>
    </row>
    <row r="4286" customHeight="true" spans="1:2">
      <c r="A4286" s="72"/>
      <c r="B4286" s="76"/>
    </row>
    <row r="4287" customHeight="true" spans="1:2">
      <c r="A4287" s="72"/>
      <c r="B4287" s="76"/>
    </row>
    <row r="4288" customHeight="true" spans="1:2">
      <c r="A4288" s="72"/>
      <c r="B4288" s="76"/>
    </row>
    <row r="4289" customHeight="true" spans="1:2">
      <c r="A4289" s="72"/>
      <c r="B4289" s="76"/>
    </row>
    <row r="4290" customHeight="true" spans="1:2">
      <c r="A4290" s="72"/>
      <c r="B4290" s="76"/>
    </row>
    <row r="4291" customHeight="true" spans="1:2">
      <c r="A4291" s="72"/>
      <c r="B4291" s="76"/>
    </row>
    <row r="4292" customHeight="true" spans="1:2">
      <c r="A4292" s="72"/>
      <c r="B4292" s="76"/>
    </row>
    <row r="4293" customHeight="true" spans="1:2">
      <c r="A4293" s="72"/>
      <c r="B4293" s="76"/>
    </row>
    <row r="4294" customHeight="true" spans="1:2">
      <c r="A4294" s="72"/>
      <c r="B4294" s="76"/>
    </row>
    <row r="4295" customHeight="true" spans="1:2">
      <c r="A4295" s="72"/>
      <c r="B4295" s="76"/>
    </row>
    <row r="4296" customHeight="true" spans="1:2">
      <c r="A4296" s="72"/>
      <c r="B4296" s="76"/>
    </row>
    <row r="4297" customHeight="true" spans="1:2">
      <c r="A4297" s="72"/>
      <c r="B4297" s="76"/>
    </row>
    <row r="4298" customHeight="true" spans="1:2">
      <c r="A4298" s="72"/>
      <c r="B4298" s="76"/>
    </row>
    <row r="4299" customHeight="true" spans="1:2">
      <c r="A4299" s="72"/>
      <c r="B4299" s="76"/>
    </row>
    <row r="4300" customHeight="true" spans="1:2">
      <c r="A4300" s="72"/>
      <c r="B4300" s="76"/>
    </row>
    <row r="4301" customHeight="true" spans="1:2">
      <c r="A4301" s="72"/>
      <c r="B4301" s="76"/>
    </row>
    <row r="4302" customHeight="true" spans="1:2">
      <c r="A4302" s="72"/>
      <c r="B4302" s="76"/>
    </row>
    <row r="4303" customHeight="true" spans="1:2">
      <c r="A4303" s="72"/>
      <c r="B4303" s="76"/>
    </row>
    <row r="4304" customHeight="true" spans="1:2">
      <c r="A4304" s="72"/>
      <c r="B4304" s="76"/>
    </row>
    <row r="4305" customHeight="true" spans="1:2">
      <c r="A4305" s="72"/>
      <c r="B4305" s="76"/>
    </row>
    <row r="4306" customHeight="true" spans="1:2">
      <c r="A4306" s="72"/>
      <c r="B4306" s="76"/>
    </row>
    <row r="4307" customHeight="true" spans="1:2">
      <c r="A4307" s="72"/>
      <c r="B4307" s="76"/>
    </row>
    <row r="4308" customHeight="true" spans="1:2">
      <c r="A4308" s="72"/>
      <c r="B4308" s="76"/>
    </row>
    <row r="4309" customHeight="true" spans="1:2">
      <c r="A4309" s="72"/>
      <c r="B4309" s="76"/>
    </row>
    <row r="4310" customHeight="true" spans="1:2">
      <c r="A4310" s="72"/>
      <c r="B4310" s="76"/>
    </row>
    <row r="4311" customHeight="true" spans="1:2">
      <c r="A4311" s="72"/>
      <c r="B4311" s="76"/>
    </row>
    <row r="4312" customHeight="true" spans="1:2">
      <c r="A4312" s="72"/>
      <c r="B4312" s="76"/>
    </row>
    <row r="4313" customHeight="true" spans="1:2">
      <c r="A4313" s="72"/>
      <c r="B4313" s="76"/>
    </row>
    <row r="4314" customHeight="true" spans="1:2">
      <c r="A4314" s="72"/>
      <c r="B4314" s="76"/>
    </row>
    <row r="4315" customHeight="true" spans="1:2">
      <c r="A4315" s="72"/>
      <c r="B4315" s="76"/>
    </row>
    <row r="4316" customHeight="true" spans="1:2">
      <c r="A4316" s="72"/>
      <c r="B4316" s="76"/>
    </row>
    <row r="4317" customHeight="true" spans="1:2">
      <c r="A4317" s="72"/>
      <c r="B4317" s="76"/>
    </row>
    <row r="4318" customHeight="true" spans="1:2">
      <c r="A4318" s="72"/>
      <c r="B4318" s="76"/>
    </row>
    <row r="4319" customHeight="true" spans="1:2">
      <c r="A4319" s="72"/>
      <c r="B4319" s="76"/>
    </row>
    <row r="4320" customHeight="true" spans="1:2">
      <c r="A4320" s="72"/>
      <c r="B4320" s="76"/>
    </row>
    <row r="4321" customHeight="true" spans="1:2">
      <c r="A4321" s="72"/>
      <c r="B4321" s="76"/>
    </row>
    <row r="4322" customHeight="true" spans="1:2">
      <c r="A4322" s="72"/>
      <c r="B4322" s="76"/>
    </row>
    <row r="4323" customHeight="true" spans="1:2">
      <c r="A4323" s="72"/>
      <c r="B4323" s="76"/>
    </row>
    <row r="4324" customHeight="true" spans="1:2">
      <c r="A4324" s="72"/>
      <c r="B4324" s="76"/>
    </row>
    <row r="4325" customHeight="true" spans="1:2">
      <c r="A4325" s="72"/>
      <c r="B4325" s="76"/>
    </row>
    <row r="4326" customHeight="true" spans="1:2">
      <c r="A4326" s="72"/>
      <c r="B4326" s="76"/>
    </row>
    <row r="4327" customHeight="true" spans="1:2">
      <c r="A4327" s="72"/>
      <c r="B4327" s="76"/>
    </row>
    <row r="4328" customHeight="true" spans="1:2">
      <c r="A4328" s="72"/>
      <c r="B4328" s="76"/>
    </row>
    <row r="4329" customHeight="true" spans="1:2">
      <c r="A4329" s="72"/>
      <c r="B4329" s="76"/>
    </row>
    <row r="4330" customHeight="true" spans="1:2">
      <c r="A4330" s="72"/>
      <c r="B4330" s="76"/>
    </row>
    <row r="4331" customHeight="true" spans="1:2">
      <c r="A4331" s="72"/>
      <c r="B4331" s="76"/>
    </row>
    <row r="4332" customHeight="true" spans="1:2">
      <c r="A4332" s="72"/>
      <c r="B4332" s="76"/>
    </row>
    <row r="4333" customHeight="true" spans="1:2">
      <c r="A4333" s="72"/>
      <c r="B4333" s="76"/>
    </row>
    <row r="4334" customHeight="true" spans="1:2">
      <c r="A4334" s="72"/>
      <c r="B4334" s="76"/>
    </row>
    <row r="4335" customHeight="true" spans="1:2">
      <c r="A4335" s="72"/>
      <c r="B4335" s="76"/>
    </row>
    <row r="4336" customHeight="true" spans="1:2">
      <c r="A4336" s="72"/>
      <c r="B4336" s="76"/>
    </row>
    <row r="4337" customHeight="true" spans="1:2">
      <c r="A4337" s="72"/>
      <c r="B4337" s="76"/>
    </row>
    <row r="4338" customHeight="true" spans="1:2">
      <c r="A4338" s="72"/>
      <c r="B4338" s="76"/>
    </row>
    <row r="4339" customHeight="true" spans="1:2">
      <c r="A4339" s="72"/>
      <c r="B4339" s="76"/>
    </row>
    <row r="4340" customHeight="true" spans="1:2">
      <c r="A4340" s="72"/>
      <c r="B4340" s="76"/>
    </row>
    <row r="4341" customHeight="true" spans="1:2">
      <c r="A4341" s="72"/>
      <c r="B4341" s="76"/>
    </row>
    <row r="4342" customHeight="true" spans="1:2">
      <c r="A4342" s="72"/>
      <c r="B4342" s="76"/>
    </row>
    <row r="4343" customHeight="true" spans="1:2">
      <c r="A4343" s="72"/>
      <c r="B4343" s="76"/>
    </row>
    <row r="4344" customHeight="true" spans="1:2">
      <c r="A4344" s="72"/>
      <c r="B4344" s="76"/>
    </row>
    <row r="4345" customHeight="true" spans="1:2">
      <c r="A4345" s="72"/>
      <c r="B4345" s="76"/>
    </row>
    <row r="4346" customHeight="true" spans="1:2">
      <c r="A4346" s="72"/>
      <c r="B4346" s="76"/>
    </row>
    <row r="4347" customHeight="true" spans="1:2">
      <c r="A4347" s="72"/>
      <c r="B4347" s="76"/>
    </row>
    <row r="4348" customHeight="true" spans="1:2">
      <c r="A4348" s="72"/>
      <c r="B4348" s="76"/>
    </row>
    <row r="4349" customHeight="true" spans="1:2">
      <c r="A4349" s="72"/>
      <c r="B4349" s="76"/>
    </row>
    <row r="4350" customHeight="true" spans="1:2">
      <c r="A4350" s="72"/>
      <c r="B4350" s="76"/>
    </row>
    <row r="4351" customHeight="true" spans="1:2">
      <c r="A4351" s="72"/>
      <c r="B4351" s="76"/>
    </row>
    <row r="4352" customHeight="true" spans="1:2">
      <c r="A4352" s="72"/>
      <c r="B4352" s="76"/>
    </row>
    <row r="4353" customHeight="true" spans="1:2">
      <c r="A4353" s="72"/>
      <c r="B4353" s="76"/>
    </row>
    <row r="4354" customHeight="true" spans="1:2">
      <c r="A4354" s="72"/>
      <c r="B4354" s="76"/>
    </row>
    <row r="4355" customHeight="true" spans="1:2">
      <c r="A4355" s="72"/>
      <c r="B4355" s="76"/>
    </row>
    <row r="4356" customHeight="true" spans="1:2">
      <c r="A4356" s="72"/>
      <c r="B4356" s="76"/>
    </row>
    <row r="4357" customHeight="true" spans="1:2">
      <c r="A4357" s="72"/>
      <c r="B4357" s="76"/>
    </row>
    <row r="4358" customHeight="true" spans="1:2">
      <c r="A4358" s="72"/>
      <c r="B4358" s="76"/>
    </row>
    <row r="4359" customHeight="true" spans="1:2">
      <c r="A4359" s="72"/>
      <c r="B4359" s="76"/>
    </row>
    <row r="4360" customHeight="true" spans="1:2">
      <c r="A4360" s="72"/>
      <c r="B4360" s="76"/>
    </row>
    <row r="4361" customHeight="true" spans="1:2">
      <c r="A4361" s="72"/>
      <c r="B4361" s="76"/>
    </row>
    <row r="4362" customHeight="true" spans="1:2">
      <c r="A4362" s="72"/>
      <c r="B4362" s="76"/>
    </row>
    <row r="4363" customHeight="true" spans="1:2">
      <c r="A4363" s="72"/>
      <c r="B4363" s="76"/>
    </row>
    <row r="4364" customHeight="true" spans="1:2">
      <c r="A4364" s="72"/>
      <c r="B4364" s="76"/>
    </row>
    <row r="4365" customHeight="true" spans="1:2">
      <c r="A4365" s="72"/>
      <c r="B4365" s="76"/>
    </row>
    <row r="4366" customHeight="true" spans="1:2">
      <c r="A4366" s="72"/>
      <c r="B4366" s="76"/>
    </row>
    <row r="4367" customHeight="true" spans="1:2">
      <c r="A4367" s="72"/>
      <c r="B4367" s="76"/>
    </row>
    <row r="4368" customHeight="true" spans="1:2">
      <c r="A4368" s="72"/>
      <c r="B4368" s="76"/>
    </row>
    <row r="4369" customHeight="true" spans="1:2">
      <c r="A4369" s="72"/>
      <c r="B4369" s="76"/>
    </row>
    <row r="4370" customHeight="true" spans="1:2">
      <c r="A4370" s="72"/>
      <c r="B4370" s="76"/>
    </row>
    <row r="4371" customHeight="true" spans="1:2">
      <c r="A4371" s="72"/>
      <c r="B4371" s="76"/>
    </row>
    <row r="4372" customHeight="true" spans="1:2">
      <c r="A4372" s="72"/>
      <c r="B4372" s="76"/>
    </row>
    <row r="4373" customHeight="true" spans="1:2">
      <c r="A4373" s="72"/>
      <c r="B4373" s="76"/>
    </row>
    <row r="4374" customHeight="true" spans="1:2">
      <c r="A4374" s="72"/>
      <c r="B4374" s="76"/>
    </row>
    <row r="4375" customHeight="true" spans="1:2">
      <c r="A4375" s="72"/>
      <c r="B4375" s="76"/>
    </row>
    <row r="4376" customHeight="true" spans="1:2">
      <c r="A4376" s="72"/>
      <c r="B4376" s="76"/>
    </row>
    <row r="4377" customHeight="true" spans="1:2">
      <c r="A4377" s="72"/>
      <c r="B4377" s="76"/>
    </row>
    <row r="4378" customHeight="true" spans="1:2">
      <c r="A4378" s="72"/>
      <c r="B4378" s="76"/>
    </row>
    <row r="4379" customHeight="true" spans="1:2">
      <c r="A4379" s="72"/>
      <c r="B4379" s="76"/>
    </row>
    <row r="4380" customHeight="true" spans="1:2">
      <c r="A4380" s="72"/>
      <c r="B4380" s="76"/>
    </row>
    <row r="4381" customHeight="true" spans="1:2">
      <c r="A4381" s="72"/>
      <c r="B4381" s="76"/>
    </row>
    <row r="4382" customHeight="true" spans="1:2">
      <c r="A4382" s="72"/>
      <c r="B4382" s="76"/>
    </row>
    <row r="4383" customHeight="true" spans="1:2">
      <c r="A4383" s="72"/>
      <c r="B4383" s="76"/>
    </row>
    <row r="4384" customHeight="true" spans="1:2">
      <c r="A4384" s="72"/>
      <c r="B4384" s="76"/>
    </row>
    <row r="4385" customHeight="true" spans="1:2">
      <c r="A4385" s="72"/>
      <c r="B4385" s="76"/>
    </row>
    <row r="4386" customHeight="true" spans="1:2">
      <c r="A4386" s="72"/>
      <c r="B4386" s="76"/>
    </row>
    <row r="4387" customHeight="true" spans="1:2">
      <c r="A4387" s="72"/>
      <c r="B4387" s="76"/>
    </row>
    <row r="4388" customHeight="true" spans="1:2">
      <c r="A4388" s="72"/>
      <c r="B4388" s="76"/>
    </row>
    <row r="4389" customHeight="true" spans="1:2">
      <c r="A4389" s="72"/>
      <c r="B4389" s="76"/>
    </row>
    <row r="4390" customHeight="true" spans="1:2">
      <c r="A4390" s="72"/>
      <c r="B4390" s="76"/>
    </row>
    <row r="4391" customHeight="true" spans="1:2">
      <c r="A4391" s="72"/>
      <c r="B4391" s="76"/>
    </row>
    <row r="4392" customHeight="true" spans="1:2">
      <c r="A4392" s="72"/>
      <c r="B4392" s="76"/>
    </row>
    <row r="4393" customHeight="true" spans="1:2">
      <c r="A4393" s="72"/>
      <c r="B4393" s="76"/>
    </row>
    <row r="4394" customHeight="true" spans="1:2">
      <c r="A4394" s="72"/>
      <c r="B4394" s="76"/>
    </row>
    <row r="4395" customHeight="true" spans="1:2">
      <c r="A4395" s="72"/>
      <c r="B4395" s="76"/>
    </row>
    <row r="4396" customHeight="true" spans="1:2">
      <c r="A4396" s="72"/>
      <c r="B4396" s="76"/>
    </row>
    <row r="4397" customHeight="true" spans="1:2">
      <c r="A4397" s="72"/>
      <c r="B4397" s="76"/>
    </row>
    <row r="4398" customHeight="true" spans="1:2">
      <c r="A4398" s="72"/>
      <c r="B4398" s="76"/>
    </row>
    <row r="4399" customHeight="true" spans="1:2">
      <c r="A4399" s="72"/>
      <c r="B4399" s="76"/>
    </row>
    <row r="4400" customHeight="true" spans="1:2">
      <c r="A4400" s="72"/>
      <c r="B4400" s="76"/>
    </row>
    <row r="4401" customHeight="true" spans="1:2">
      <c r="A4401" s="72"/>
      <c r="B4401" s="76"/>
    </row>
    <row r="4402" customHeight="true" spans="1:2">
      <c r="A4402" s="72"/>
      <c r="B4402" s="76"/>
    </row>
    <row r="4403" customHeight="true" spans="1:2">
      <c r="A4403" s="72"/>
      <c r="B4403" s="76"/>
    </row>
    <row r="4404" customHeight="true" spans="1:2">
      <c r="A4404" s="72"/>
      <c r="B4404" s="76"/>
    </row>
    <row r="4405" customHeight="true" spans="1:2">
      <c r="A4405" s="72"/>
      <c r="B4405" s="76"/>
    </row>
    <row r="4406" customHeight="true" spans="1:2">
      <c r="A4406" s="72"/>
      <c r="B4406" s="76"/>
    </row>
    <row r="4407" customHeight="true" spans="1:2">
      <c r="A4407" s="72"/>
      <c r="B4407" s="76"/>
    </row>
    <row r="4408" customHeight="true" spans="1:2">
      <c r="A4408" s="72"/>
      <c r="B4408" s="76"/>
    </row>
    <row r="4409" customHeight="true" spans="1:2">
      <c r="A4409" s="72"/>
      <c r="B4409" s="76"/>
    </row>
    <row r="4410" customHeight="true" spans="1:2">
      <c r="A4410" s="72"/>
      <c r="B4410" s="76"/>
    </row>
    <row r="4411" customHeight="true" spans="1:2">
      <c r="A4411" s="72"/>
      <c r="B4411" s="76"/>
    </row>
    <row r="4412" customHeight="true" spans="1:2">
      <c r="A4412" s="72"/>
      <c r="B4412" s="76"/>
    </row>
    <row r="4413" customHeight="true" spans="1:2">
      <c r="A4413" s="72"/>
      <c r="B4413" s="76"/>
    </row>
    <row r="4414" customHeight="true" spans="1:2">
      <c r="A4414" s="72"/>
      <c r="B4414" s="76"/>
    </row>
    <row r="4415" customHeight="true" spans="1:2">
      <c r="A4415" s="72"/>
      <c r="B4415" s="76"/>
    </row>
    <row r="4416" customHeight="true" spans="1:2">
      <c r="A4416" s="72"/>
      <c r="B4416" s="76"/>
    </row>
    <row r="4417" customHeight="true" spans="1:2">
      <c r="A4417" s="72"/>
      <c r="B4417" s="76"/>
    </row>
    <row r="4418" customHeight="true" spans="1:2">
      <c r="A4418" s="72"/>
      <c r="B4418" s="76"/>
    </row>
    <row r="4419" customHeight="true" spans="1:2">
      <c r="A4419" s="72"/>
      <c r="B4419" s="76"/>
    </row>
    <row r="4420" customHeight="true" spans="1:2">
      <c r="A4420" s="72"/>
      <c r="B4420" s="76"/>
    </row>
    <row r="4421" customHeight="true" spans="1:2">
      <c r="A4421" s="72"/>
      <c r="B4421" s="76"/>
    </row>
    <row r="4422" customHeight="true" spans="1:2">
      <c r="A4422" s="72"/>
      <c r="B4422" s="76"/>
    </row>
    <row r="4423" customHeight="true" spans="1:2">
      <c r="A4423" s="72"/>
      <c r="B4423" s="76"/>
    </row>
    <row r="4424" customHeight="true" spans="1:2">
      <c r="A4424" s="72"/>
      <c r="B4424" s="76"/>
    </row>
    <row r="4425" customHeight="true" spans="1:2">
      <c r="A4425" s="72"/>
      <c r="B4425" s="76"/>
    </row>
    <row r="4426" customHeight="true" spans="1:2">
      <c r="A4426" s="72"/>
      <c r="B4426" s="76"/>
    </row>
    <row r="4427" customHeight="true" spans="1:2">
      <c r="A4427" s="72"/>
      <c r="B4427" s="76"/>
    </row>
    <row r="4428" customHeight="true" spans="1:2">
      <c r="A4428" s="72"/>
      <c r="B4428" s="76"/>
    </row>
    <row r="4429" customHeight="true" spans="1:2">
      <c r="A4429" s="72"/>
      <c r="B4429" s="76"/>
    </row>
    <row r="4430" customHeight="true" spans="1:2">
      <c r="A4430" s="72"/>
      <c r="B4430" s="76"/>
    </row>
    <row r="4431" customHeight="true" spans="1:2">
      <c r="A4431" s="72"/>
      <c r="B4431" s="76"/>
    </row>
    <row r="4432" customHeight="true" spans="1:2">
      <c r="A4432" s="72"/>
      <c r="B4432" s="76"/>
    </row>
    <row r="4433" customHeight="true" spans="1:2">
      <c r="A4433" s="72"/>
      <c r="B4433" s="76"/>
    </row>
    <row r="4434" customHeight="true" spans="1:2">
      <c r="A4434" s="72"/>
      <c r="B4434" s="76"/>
    </row>
    <row r="4435" customHeight="true" spans="1:2">
      <c r="A4435" s="72"/>
      <c r="B4435" s="76"/>
    </row>
    <row r="4436" customHeight="true" spans="1:2">
      <c r="A4436" s="72"/>
      <c r="B4436" s="76"/>
    </row>
    <row r="4437" customHeight="true" spans="1:2">
      <c r="A4437" s="72"/>
      <c r="B4437" s="76"/>
    </row>
    <row r="4438" customHeight="true" spans="1:2">
      <c r="A4438" s="72"/>
      <c r="B4438" s="76"/>
    </row>
    <row r="4439" customHeight="true" spans="1:2">
      <c r="A4439" s="72"/>
      <c r="B4439" s="76"/>
    </row>
    <row r="4440" customHeight="true" spans="1:2">
      <c r="A4440" s="72"/>
      <c r="B4440" s="76"/>
    </row>
    <row r="4441" customHeight="true" spans="1:2">
      <c r="A4441" s="72"/>
      <c r="B4441" s="76"/>
    </row>
    <row r="4442" customHeight="true" spans="1:2">
      <c r="A4442" s="72"/>
      <c r="B4442" s="76"/>
    </row>
    <row r="4443" customHeight="true" spans="1:2">
      <c r="A4443" s="72"/>
      <c r="B4443" s="76"/>
    </row>
    <row r="4444" customHeight="true" spans="1:2">
      <c r="A4444" s="72"/>
      <c r="B4444" s="76"/>
    </row>
    <row r="4445" customHeight="true" spans="1:2">
      <c r="A4445" s="72"/>
      <c r="B4445" s="76"/>
    </row>
    <row r="4446" customHeight="true" spans="1:2">
      <c r="A4446" s="72"/>
      <c r="B4446" s="76"/>
    </row>
    <row r="4447" customHeight="true" spans="1:2">
      <c r="A4447" s="72"/>
      <c r="B4447" s="76"/>
    </row>
    <row r="4448" customHeight="true" spans="1:2">
      <c r="A4448" s="72"/>
      <c r="B4448" s="76"/>
    </row>
    <row r="4449" customHeight="true" spans="1:2">
      <c r="A4449" s="72"/>
      <c r="B4449" s="76"/>
    </row>
    <row r="4450" customHeight="true" spans="1:2">
      <c r="A4450" s="72"/>
      <c r="B4450" s="76"/>
    </row>
    <row r="4451" customHeight="true" spans="1:2">
      <c r="A4451" s="72"/>
      <c r="B4451" s="76"/>
    </row>
    <row r="4452" customHeight="true" spans="1:2">
      <c r="A4452" s="72"/>
      <c r="B4452" s="76"/>
    </row>
    <row r="4453" customHeight="true" spans="1:2">
      <c r="A4453" s="72"/>
      <c r="B4453" s="76"/>
    </row>
    <row r="4454" customHeight="true" spans="1:2">
      <c r="A4454" s="72"/>
      <c r="B4454" s="76"/>
    </row>
    <row r="4455" customHeight="true" spans="1:2">
      <c r="A4455" s="72"/>
      <c r="B4455" s="76"/>
    </row>
    <row r="4456" customHeight="true" spans="1:2">
      <c r="A4456" s="72"/>
      <c r="B4456" s="76"/>
    </row>
    <row r="4457" customHeight="true" spans="1:2">
      <c r="A4457" s="72"/>
      <c r="B4457" s="76"/>
    </row>
    <row r="4458" customHeight="true" spans="1:2">
      <c r="A4458" s="72"/>
      <c r="B4458" s="76"/>
    </row>
    <row r="4459" customHeight="true" spans="1:2">
      <c r="A4459" s="72"/>
      <c r="B4459" s="76"/>
    </row>
    <row r="4460" customHeight="true" spans="1:2">
      <c r="A4460" s="72"/>
      <c r="B4460" s="76"/>
    </row>
    <row r="4461" customHeight="true" spans="1:2">
      <c r="A4461" s="72"/>
      <c r="B4461" s="76"/>
    </row>
    <row r="4462" customHeight="true" spans="1:2">
      <c r="A4462" s="72"/>
      <c r="B4462" s="76"/>
    </row>
    <row r="4463" customHeight="true" spans="1:2">
      <c r="A4463" s="72"/>
      <c r="B4463" s="76"/>
    </row>
    <row r="4464" customHeight="true" spans="1:2">
      <c r="A4464" s="72"/>
      <c r="B4464" s="76"/>
    </row>
    <row r="4465" customHeight="true" spans="1:2">
      <c r="A4465" s="72"/>
      <c r="B4465" s="76"/>
    </row>
    <row r="4466" customHeight="true" spans="1:2">
      <c r="A4466" s="72"/>
      <c r="B4466" s="76"/>
    </row>
    <row r="4467" customHeight="true" spans="1:2">
      <c r="A4467" s="72"/>
      <c r="B4467" s="76"/>
    </row>
    <row r="4468" customHeight="true" spans="1:2">
      <c r="A4468" s="72"/>
      <c r="B4468" s="76"/>
    </row>
    <row r="4469" customHeight="true" spans="1:2">
      <c r="A4469" s="72"/>
      <c r="B4469" s="76"/>
    </row>
    <row r="4470" customHeight="true" spans="1:2">
      <c r="A4470" s="72"/>
      <c r="B4470" s="76"/>
    </row>
    <row r="4471" customHeight="true" spans="1:2">
      <c r="A4471" s="72"/>
      <c r="B4471" s="76"/>
    </row>
    <row r="4472" customHeight="true" spans="1:2">
      <c r="A4472" s="72"/>
      <c r="B4472" s="76"/>
    </row>
    <row r="4473" customHeight="true" spans="1:2">
      <c r="A4473" s="72"/>
      <c r="B4473" s="76"/>
    </row>
    <row r="4474" customHeight="true" spans="1:2">
      <c r="A4474" s="72"/>
      <c r="B4474" s="76"/>
    </row>
    <row r="4475" customHeight="true" spans="1:2">
      <c r="A4475" s="72"/>
      <c r="B4475" s="76"/>
    </row>
    <row r="4476" customHeight="true" spans="1:2">
      <c r="A4476" s="72"/>
      <c r="B4476" s="76"/>
    </row>
    <row r="4477" customHeight="true" spans="1:2">
      <c r="A4477" s="72"/>
      <c r="B4477" s="76"/>
    </row>
    <row r="4478" customHeight="true" spans="1:2">
      <c r="A4478" s="72"/>
      <c r="B4478" s="76"/>
    </row>
    <row r="4479" customHeight="true" spans="1:2">
      <c r="A4479" s="72"/>
      <c r="B4479" s="76"/>
    </row>
    <row r="4480" customHeight="true" spans="1:2">
      <c r="A4480" s="72"/>
      <c r="B4480" s="76"/>
    </row>
    <row r="4481" customHeight="true" spans="1:2">
      <c r="A4481" s="72"/>
      <c r="B4481" s="76"/>
    </row>
    <row r="4482" customHeight="true" spans="1:2">
      <c r="A4482" s="72"/>
      <c r="B4482" s="76"/>
    </row>
    <row r="4483" customHeight="true" spans="1:2">
      <c r="A4483" s="72"/>
      <c r="B4483" s="76"/>
    </row>
    <row r="4484" customHeight="true" spans="1:2">
      <c r="A4484" s="72"/>
      <c r="B4484" s="76"/>
    </row>
    <row r="4485" customHeight="true" spans="1:2">
      <c r="A4485" s="72"/>
      <c r="B4485" s="76"/>
    </row>
    <row r="4486" customHeight="true" spans="1:2">
      <c r="A4486" s="72"/>
      <c r="B4486" s="76"/>
    </row>
    <row r="4487" customHeight="true" spans="1:2">
      <c r="A4487" s="72"/>
      <c r="B4487" s="76"/>
    </row>
    <row r="4488" customHeight="true" spans="1:2">
      <c r="A4488" s="72"/>
      <c r="B4488" s="76"/>
    </row>
    <row r="4489" customHeight="true" spans="1:2">
      <c r="A4489" s="72"/>
      <c r="B4489" s="76"/>
    </row>
    <row r="4490" customHeight="true" spans="1:2">
      <c r="A4490" s="72"/>
      <c r="B4490" s="76"/>
    </row>
    <row r="4491" customHeight="true" spans="1:2">
      <c r="A4491" s="72"/>
      <c r="B4491" s="76"/>
    </row>
    <row r="4492" customHeight="true" spans="1:2">
      <c r="A4492" s="72"/>
      <c r="B4492" s="76"/>
    </row>
    <row r="4493" customHeight="true" spans="1:2">
      <c r="A4493" s="72"/>
      <c r="B4493" s="76"/>
    </row>
    <row r="4494" customHeight="true" spans="1:2">
      <c r="A4494" s="72"/>
      <c r="B4494" s="76"/>
    </row>
    <row r="4495" customHeight="true" spans="1:2">
      <c r="A4495" s="72"/>
      <c r="B4495" s="76"/>
    </row>
    <row r="4496" customHeight="true" spans="1:2">
      <c r="A4496" s="72"/>
      <c r="B4496" s="76"/>
    </row>
    <row r="4497" customHeight="true" spans="1:2">
      <c r="A4497" s="72"/>
      <c r="B4497" s="76"/>
    </row>
    <row r="4498" customHeight="true" spans="1:2">
      <c r="A4498" s="72"/>
      <c r="B4498" s="76"/>
    </row>
    <row r="4499" customHeight="true" spans="1:2">
      <c r="A4499" s="72"/>
      <c r="B4499" s="76"/>
    </row>
    <row r="4500" customHeight="true" spans="1:2">
      <c r="A4500" s="72"/>
      <c r="B4500" s="76"/>
    </row>
    <row r="4501" customHeight="true" spans="1:2">
      <c r="A4501" s="72"/>
      <c r="B4501" s="76"/>
    </row>
    <row r="4502" customHeight="true" spans="1:2">
      <c r="A4502" s="72"/>
      <c r="B4502" s="76"/>
    </row>
    <row r="4503" customHeight="true" spans="1:2">
      <c r="A4503" s="72"/>
      <c r="B4503" s="76"/>
    </row>
    <row r="4504" customHeight="true" spans="1:2">
      <c r="A4504" s="72"/>
      <c r="B4504" s="76"/>
    </row>
    <row r="4505" customHeight="true" spans="1:2">
      <c r="A4505" s="72"/>
      <c r="B4505" s="76"/>
    </row>
    <row r="4506" customHeight="true" spans="1:2">
      <c r="A4506" s="72"/>
      <c r="B4506" s="76"/>
    </row>
    <row r="4507" customHeight="true" spans="1:2">
      <c r="A4507" s="72"/>
      <c r="B4507" s="76"/>
    </row>
    <row r="4508" customHeight="true" spans="1:2">
      <c r="A4508" s="72"/>
      <c r="B4508" s="76"/>
    </row>
    <row r="4509" customHeight="true" spans="1:2">
      <c r="A4509" s="72"/>
      <c r="B4509" s="76"/>
    </row>
    <row r="4510" customHeight="true" spans="1:2">
      <c r="A4510" s="72"/>
      <c r="B4510" s="76"/>
    </row>
    <row r="4511" customHeight="true" spans="1:2">
      <c r="A4511" s="72"/>
      <c r="B4511" s="76"/>
    </row>
    <row r="4512" customHeight="true" spans="1:2">
      <c r="A4512" s="72"/>
      <c r="B4512" s="76"/>
    </row>
    <row r="4513" customHeight="true" spans="1:2">
      <c r="A4513" s="72"/>
      <c r="B4513" s="76"/>
    </row>
    <row r="4514" customHeight="true" spans="1:2">
      <c r="A4514" s="72"/>
      <c r="B4514" s="76"/>
    </row>
    <row r="4515" customHeight="true" spans="1:2">
      <c r="A4515" s="72"/>
      <c r="B4515" s="76"/>
    </row>
    <row r="4516" customHeight="true" spans="1:2">
      <c r="A4516" s="72"/>
      <c r="B4516" s="76"/>
    </row>
    <row r="4517" customHeight="true" spans="1:2">
      <c r="A4517" s="72"/>
      <c r="B4517" s="76"/>
    </row>
    <row r="4518" customHeight="true" spans="1:2">
      <c r="A4518" s="72"/>
      <c r="B4518" s="76"/>
    </row>
    <row r="4519" customHeight="true" spans="1:2">
      <c r="A4519" s="72"/>
      <c r="B4519" s="76"/>
    </row>
    <row r="4520" customHeight="true" spans="1:2">
      <c r="A4520" s="72"/>
      <c r="B4520" s="76"/>
    </row>
    <row r="4521" customHeight="true" spans="1:2">
      <c r="A4521" s="72"/>
      <c r="B4521" s="76"/>
    </row>
    <row r="4522" customHeight="true" spans="1:2">
      <c r="A4522" s="72"/>
      <c r="B4522" s="76"/>
    </row>
    <row r="4523" customHeight="true" spans="1:2">
      <c r="A4523" s="72"/>
      <c r="B4523" s="76"/>
    </row>
    <row r="4524" customHeight="true" spans="1:2">
      <c r="A4524" s="72"/>
      <c r="B4524" s="76"/>
    </row>
    <row r="4525" customHeight="true" spans="1:2">
      <c r="A4525" s="72"/>
      <c r="B4525" s="76"/>
    </row>
    <row r="4526" customHeight="true" spans="1:2">
      <c r="A4526" s="72"/>
      <c r="B4526" s="76"/>
    </row>
    <row r="4527" customHeight="true" spans="1:2">
      <c r="A4527" s="72"/>
      <c r="B4527" s="76"/>
    </row>
    <row r="4528" customHeight="true" spans="1:2">
      <c r="A4528" s="72"/>
      <c r="B4528" s="76"/>
    </row>
    <row r="4529" customHeight="true" spans="1:2">
      <c r="A4529" s="72"/>
      <c r="B4529" s="76"/>
    </row>
    <row r="4530" customHeight="true" spans="1:2">
      <c r="A4530" s="72"/>
      <c r="B4530" s="76"/>
    </row>
    <row r="4531" customHeight="true" spans="1:2">
      <c r="A4531" s="72"/>
      <c r="B4531" s="76"/>
    </row>
    <row r="4532" customHeight="true" spans="1:2">
      <c r="A4532" s="72"/>
      <c r="B4532" s="76"/>
    </row>
    <row r="4533" customHeight="true" spans="1:2">
      <c r="A4533" s="72"/>
      <c r="B4533" s="76"/>
    </row>
    <row r="4534" customHeight="true" spans="1:2">
      <c r="A4534" s="72"/>
      <c r="B4534" s="76"/>
    </row>
    <row r="4535" customHeight="true" spans="1:2">
      <c r="A4535" s="72"/>
      <c r="B4535" s="76"/>
    </row>
    <row r="4536" customHeight="true" spans="1:2">
      <c r="A4536" s="72"/>
      <c r="B4536" s="76"/>
    </row>
    <row r="4537" customHeight="true" spans="1:2">
      <c r="A4537" s="72"/>
      <c r="B4537" s="76"/>
    </row>
    <row r="4538" customHeight="true" spans="1:2">
      <c r="A4538" s="72"/>
      <c r="B4538" s="76"/>
    </row>
    <row r="4539" customHeight="true" spans="1:2">
      <c r="A4539" s="72"/>
      <c r="B4539" s="76"/>
    </row>
    <row r="4540" customHeight="true" spans="1:2">
      <c r="A4540" s="72"/>
      <c r="B4540" s="76"/>
    </row>
    <row r="4541" customHeight="true" spans="1:2">
      <c r="A4541" s="72"/>
      <c r="B4541" s="76"/>
    </row>
    <row r="4542" customHeight="true" spans="1:2">
      <c r="A4542" s="72"/>
      <c r="B4542" s="76"/>
    </row>
    <row r="4543" customHeight="true" spans="1:2">
      <c r="A4543" s="72"/>
      <c r="B4543" s="76"/>
    </row>
    <row r="4544" customHeight="true" spans="1:2">
      <c r="A4544" s="72"/>
      <c r="B4544" s="76"/>
    </row>
    <row r="4545" customHeight="true" spans="1:2">
      <c r="A4545" s="72"/>
      <c r="B4545" s="76"/>
    </row>
    <row r="4546" customHeight="true" spans="1:2">
      <c r="A4546" s="72"/>
      <c r="B4546" s="76"/>
    </row>
    <row r="4547" customHeight="true" spans="1:2">
      <c r="A4547" s="72"/>
      <c r="B4547" s="76"/>
    </row>
    <row r="4548" customHeight="true" spans="1:2">
      <c r="A4548" s="72"/>
      <c r="B4548" s="76"/>
    </row>
    <row r="4549" customHeight="true" spans="1:2">
      <c r="A4549" s="72"/>
      <c r="B4549" s="76"/>
    </row>
    <row r="4550" customHeight="true" spans="1:2">
      <c r="A4550" s="72"/>
      <c r="B4550" s="76"/>
    </row>
    <row r="4551" customHeight="true" spans="1:2">
      <c r="A4551" s="72"/>
      <c r="B4551" s="76"/>
    </row>
    <row r="4552" customHeight="true" spans="1:2">
      <c r="A4552" s="72"/>
      <c r="B4552" s="76"/>
    </row>
    <row r="4553" customHeight="true" spans="1:2">
      <c r="A4553" s="72"/>
      <c r="B4553" s="76"/>
    </row>
    <row r="4554" customHeight="true" spans="1:2">
      <c r="A4554" s="72"/>
      <c r="B4554" s="76"/>
    </row>
    <row r="4555" customHeight="true" spans="1:2">
      <c r="A4555" s="72"/>
      <c r="B4555" s="76"/>
    </row>
    <row r="4556" customHeight="true" spans="1:2">
      <c r="A4556" s="72"/>
      <c r="B4556" s="76"/>
    </row>
    <row r="4557" customHeight="true" spans="1:2">
      <c r="A4557" s="72"/>
      <c r="B4557" s="76"/>
    </row>
    <row r="4558" customHeight="true" spans="1:2">
      <c r="A4558" s="72"/>
      <c r="B4558" s="76"/>
    </row>
    <row r="4559" customHeight="true" spans="1:2">
      <c r="A4559" s="72"/>
      <c r="B4559" s="76"/>
    </row>
    <row r="4560" customHeight="true" spans="1:2">
      <c r="A4560" s="72"/>
      <c r="B4560" s="76"/>
    </row>
    <row r="4561" customHeight="true" spans="1:2">
      <c r="A4561" s="72"/>
      <c r="B4561" s="76"/>
    </row>
    <row r="4562" customHeight="true" spans="1:2">
      <c r="A4562" s="72"/>
      <c r="B4562" s="76"/>
    </row>
    <row r="4563" customHeight="true" spans="1:2">
      <c r="A4563" s="72"/>
      <c r="B4563" s="76"/>
    </row>
    <row r="4564" customHeight="true" spans="1:2">
      <c r="A4564" s="72"/>
      <c r="B4564" s="76"/>
    </row>
    <row r="4565" customHeight="true" spans="1:2">
      <c r="A4565" s="72"/>
      <c r="B4565" s="76"/>
    </row>
    <row r="4566" customHeight="true" spans="1:2">
      <c r="A4566" s="72"/>
      <c r="B4566" s="76"/>
    </row>
    <row r="4567" customHeight="true" spans="1:2">
      <c r="A4567" s="72"/>
      <c r="B4567" s="76"/>
    </row>
    <row r="4568" customHeight="true" spans="1:2">
      <c r="A4568" s="72"/>
      <c r="B4568" s="76"/>
    </row>
    <row r="4569" customHeight="true" spans="1:2">
      <c r="A4569" s="72"/>
      <c r="B4569" s="76"/>
    </row>
    <row r="4570" customHeight="true" spans="1:2">
      <c r="A4570" s="72"/>
      <c r="B4570" s="76"/>
    </row>
    <row r="4571" customHeight="true" spans="1:2">
      <c r="A4571" s="72"/>
      <c r="B4571" s="76"/>
    </row>
    <row r="4572" customHeight="true" spans="1:2">
      <c r="A4572" s="72"/>
      <c r="B4572" s="76"/>
    </row>
    <row r="4573" customHeight="true" spans="1:2">
      <c r="A4573" s="72"/>
      <c r="B4573" s="76"/>
    </row>
    <row r="4574" customHeight="true" spans="1:2">
      <c r="A4574" s="72"/>
      <c r="B4574" s="76"/>
    </row>
    <row r="4575" customHeight="true" spans="1:2">
      <c r="A4575" s="72"/>
      <c r="B4575" s="76"/>
    </row>
    <row r="4576" customHeight="true" spans="1:2">
      <c r="A4576" s="72"/>
      <c r="B4576" s="76"/>
    </row>
    <row r="4577" customHeight="true" spans="1:2">
      <c r="A4577" s="72"/>
      <c r="B4577" s="76"/>
    </row>
    <row r="4578" customHeight="true" spans="1:2">
      <c r="A4578" s="72"/>
      <c r="B4578" s="76"/>
    </row>
    <row r="4579" customHeight="true" spans="1:2">
      <c r="A4579" s="72"/>
      <c r="B4579" s="76"/>
    </row>
    <row r="4580" customHeight="true" spans="1:2">
      <c r="A4580" s="72"/>
      <c r="B4580" s="76"/>
    </row>
    <row r="4581" customHeight="true" spans="1:2">
      <c r="A4581" s="72"/>
      <c r="B4581" s="76"/>
    </row>
    <row r="4582" customHeight="true" spans="1:2">
      <c r="A4582" s="72"/>
      <c r="B4582" s="76"/>
    </row>
    <row r="4583" customHeight="true" spans="1:2">
      <c r="A4583" s="72"/>
      <c r="B4583" s="76"/>
    </row>
    <row r="4584" customHeight="true" spans="1:2">
      <c r="A4584" s="72"/>
      <c r="B4584" s="76"/>
    </row>
    <row r="4585" customHeight="true" spans="1:2">
      <c r="A4585" s="72"/>
      <c r="B4585" s="76"/>
    </row>
    <row r="4586" customHeight="true" spans="1:2">
      <c r="A4586" s="72"/>
      <c r="B4586" s="76"/>
    </row>
    <row r="4587" customHeight="true" spans="1:2">
      <c r="A4587" s="72"/>
      <c r="B4587" s="76"/>
    </row>
    <row r="4588" customHeight="true" spans="1:2">
      <c r="A4588" s="72"/>
      <c r="B4588" s="76"/>
    </row>
    <row r="4589" customHeight="true" spans="1:2">
      <c r="A4589" s="72"/>
      <c r="B4589" s="76"/>
    </row>
    <row r="4590" customHeight="true" spans="1:2">
      <c r="A4590" s="72"/>
      <c r="B4590" s="76"/>
    </row>
    <row r="4591" customHeight="true" spans="1:2">
      <c r="A4591" s="72"/>
      <c r="B4591" s="76"/>
    </row>
    <row r="4592" customHeight="true" spans="1:2">
      <c r="A4592" s="72"/>
      <c r="B4592" s="76"/>
    </row>
    <row r="4593" customHeight="true" spans="1:2">
      <c r="A4593" s="72"/>
      <c r="B4593" s="76"/>
    </row>
    <row r="4594" customHeight="true" spans="1:2">
      <c r="A4594" s="72"/>
      <c r="B4594" s="76"/>
    </row>
    <row r="4595" customHeight="true" spans="1:2">
      <c r="A4595" s="72"/>
      <c r="B4595" s="76"/>
    </row>
    <row r="4596" customHeight="true" spans="1:2">
      <c r="A4596" s="72"/>
      <c r="B4596" s="76"/>
    </row>
    <row r="4597" customHeight="true" spans="1:2">
      <c r="A4597" s="72"/>
      <c r="B4597" s="76"/>
    </row>
    <row r="4598" customHeight="true" spans="1:2">
      <c r="A4598" s="72"/>
      <c r="B4598" s="76"/>
    </row>
    <row r="4599" customHeight="true" spans="1:2">
      <c r="A4599" s="72"/>
      <c r="B4599" s="76"/>
    </row>
    <row r="4600" customHeight="true" spans="1:2">
      <c r="A4600" s="72"/>
      <c r="B4600" s="76"/>
    </row>
    <row r="4601" customHeight="true" spans="1:2">
      <c r="A4601" s="72"/>
      <c r="B4601" s="76"/>
    </row>
    <row r="4602" customHeight="true" spans="1:2">
      <c r="A4602" s="72"/>
      <c r="B4602" s="76"/>
    </row>
    <row r="4603" customHeight="true" spans="1:2">
      <c r="A4603" s="72"/>
      <c r="B4603" s="76"/>
    </row>
    <row r="4604" customHeight="true" spans="1:2">
      <c r="A4604" s="72"/>
      <c r="B4604" s="76"/>
    </row>
    <row r="4605" customHeight="true" spans="1:2">
      <c r="A4605" s="72"/>
      <c r="B4605" s="76"/>
    </row>
    <row r="4606" customHeight="true" spans="1:2">
      <c r="A4606" s="72"/>
      <c r="B4606" s="76"/>
    </row>
    <row r="4607" customHeight="true" spans="1:2">
      <c r="A4607" s="72"/>
      <c r="B4607" s="76"/>
    </row>
    <row r="4608" customHeight="true" spans="1:2">
      <c r="A4608" s="72"/>
      <c r="B4608" s="76"/>
    </row>
    <row r="4609" customHeight="true" spans="1:2">
      <c r="A4609" s="72"/>
      <c r="B4609" s="76"/>
    </row>
    <row r="4610" customHeight="true" spans="1:2">
      <c r="A4610" s="72"/>
      <c r="B4610" s="76"/>
    </row>
    <row r="4611" customHeight="true" spans="1:2">
      <c r="A4611" s="72"/>
      <c r="B4611" s="76"/>
    </row>
    <row r="4612" customHeight="true" spans="1:2">
      <c r="A4612" s="72"/>
      <c r="B4612" s="76"/>
    </row>
    <row r="4613" customHeight="true" spans="1:2">
      <c r="A4613" s="72"/>
      <c r="B4613" s="76"/>
    </row>
    <row r="4614" customHeight="true" spans="1:2">
      <c r="A4614" s="72"/>
      <c r="B4614" s="76"/>
    </row>
    <row r="4615" customHeight="true" spans="1:2">
      <c r="A4615" s="72"/>
      <c r="B4615" s="76"/>
    </row>
    <row r="4616" customHeight="true" spans="1:2">
      <c r="A4616" s="72"/>
      <c r="B4616" s="76"/>
    </row>
    <row r="4617" customHeight="true" spans="1:2">
      <c r="A4617" s="72"/>
      <c r="B4617" s="76"/>
    </row>
    <row r="4618" customHeight="true" spans="1:2">
      <c r="A4618" s="72"/>
      <c r="B4618" s="76"/>
    </row>
    <row r="4619" customHeight="true" spans="1:2">
      <c r="A4619" s="72"/>
      <c r="B4619" s="76"/>
    </row>
    <row r="4620" customHeight="true" spans="1:2">
      <c r="A4620" s="72"/>
      <c r="B4620" s="76"/>
    </row>
    <row r="4621" customHeight="true" spans="1:2">
      <c r="A4621" s="72"/>
      <c r="B4621" s="76"/>
    </row>
    <row r="4622" customHeight="true" spans="1:2">
      <c r="A4622" s="72"/>
      <c r="B4622" s="76"/>
    </row>
    <row r="4623" customHeight="true" spans="1:2">
      <c r="A4623" s="72"/>
      <c r="B4623" s="76"/>
    </row>
    <row r="4624" customHeight="true" spans="1:2">
      <c r="A4624" s="72"/>
      <c r="B4624" s="76"/>
    </row>
    <row r="4625" customHeight="true" spans="1:2">
      <c r="A4625" s="72"/>
      <c r="B4625" s="76"/>
    </row>
    <row r="4626" customHeight="true" spans="1:2">
      <c r="A4626" s="72"/>
      <c r="B4626" s="76"/>
    </row>
    <row r="4627" customHeight="true" spans="1:2">
      <c r="A4627" s="72"/>
      <c r="B4627" s="76"/>
    </row>
    <row r="4628" customHeight="true" spans="1:2">
      <c r="A4628" s="72"/>
      <c r="B4628" s="76"/>
    </row>
    <row r="4629" customHeight="true" spans="1:2">
      <c r="A4629" s="72"/>
      <c r="B4629" s="76"/>
    </row>
    <row r="4630" customHeight="true" spans="1:2">
      <c r="A4630" s="72"/>
      <c r="B4630" s="76"/>
    </row>
    <row r="4631" customHeight="true" spans="1:2">
      <c r="A4631" s="72"/>
      <c r="B4631" s="76"/>
    </row>
    <row r="4632" customHeight="true" spans="1:2">
      <c r="A4632" s="72"/>
      <c r="B4632" s="76"/>
    </row>
    <row r="4633" customHeight="true" spans="1:2">
      <c r="A4633" s="72"/>
      <c r="B4633" s="76"/>
    </row>
    <row r="4634" customHeight="true" spans="1:2">
      <c r="A4634" s="72"/>
      <c r="B4634" s="76"/>
    </row>
    <row r="4635" customHeight="true" spans="1:2">
      <c r="A4635" s="72"/>
      <c r="B4635" s="76"/>
    </row>
    <row r="4636" customHeight="true" spans="1:2">
      <c r="A4636" s="72"/>
      <c r="B4636" s="76"/>
    </row>
    <row r="4637" customHeight="true" spans="1:2">
      <c r="A4637" s="72"/>
      <c r="B4637" s="76"/>
    </row>
    <row r="4638" customHeight="true" spans="1:2">
      <c r="A4638" s="72"/>
      <c r="B4638" s="76"/>
    </row>
    <row r="4639" customHeight="true" spans="1:2">
      <c r="A4639" s="72"/>
      <c r="B4639" s="76"/>
    </row>
    <row r="4640" customHeight="true" spans="1:2">
      <c r="A4640" s="72"/>
      <c r="B4640" s="76"/>
    </row>
    <row r="4641" customHeight="true" spans="1:2">
      <c r="A4641" s="72"/>
      <c r="B4641" s="76"/>
    </row>
    <row r="4642" customHeight="true" spans="1:2">
      <c r="A4642" s="72"/>
      <c r="B4642" s="76"/>
    </row>
    <row r="4643" customHeight="true" spans="1:2">
      <c r="A4643" s="72"/>
      <c r="B4643" s="76"/>
    </row>
    <row r="4644" customHeight="true" spans="1:2">
      <c r="A4644" s="72"/>
      <c r="B4644" s="76"/>
    </row>
    <row r="4645" customHeight="true" spans="1:2">
      <c r="A4645" s="72"/>
      <c r="B4645" s="76"/>
    </row>
    <row r="4646" customHeight="true" spans="1:2">
      <c r="A4646" s="72"/>
      <c r="B4646" s="76"/>
    </row>
    <row r="4647" customHeight="true" spans="1:2">
      <c r="A4647" s="72"/>
      <c r="B4647" s="76"/>
    </row>
    <row r="4648" customHeight="true" spans="1:2">
      <c r="A4648" s="72"/>
      <c r="B4648" s="76"/>
    </row>
    <row r="4649" customHeight="true" spans="1:2">
      <c r="A4649" s="72"/>
      <c r="B4649" s="76"/>
    </row>
    <row r="4650" customHeight="true" spans="1:2">
      <c r="A4650" s="72"/>
      <c r="B4650" s="76"/>
    </row>
    <row r="4651" customHeight="true" spans="1:2">
      <c r="A4651" s="72"/>
      <c r="B4651" s="76"/>
    </row>
    <row r="4652" customHeight="true" spans="1:2">
      <c r="A4652" s="72"/>
      <c r="B4652" s="76"/>
    </row>
    <row r="4653" customHeight="true" spans="1:2">
      <c r="A4653" s="72"/>
      <c r="B4653" s="76"/>
    </row>
    <row r="4654" customHeight="true" spans="1:2">
      <c r="A4654" s="72"/>
      <c r="B4654" s="76"/>
    </row>
    <row r="4655" customHeight="true" spans="1:2">
      <c r="A4655" s="72"/>
      <c r="B4655" s="76"/>
    </row>
    <row r="4656" customHeight="true" spans="1:2">
      <c r="A4656" s="72"/>
      <c r="B4656" s="76"/>
    </row>
    <row r="4657" customHeight="true" spans="1:2">
      <c r="A4657" s="72"/>
      <c r="B4657" s="76"/>
    </row>
    <row r="4658" customHeight="true" spans="1:2">
      <c r="A4658" s="72"/>
      <c r="B4658" s="76"/>
    </row>
    <row r="4659" customHeight="true" spans="1:2">
      <c r="A4659" s="72"/>
      <c r="B4659" s="76"/>
    </row>
    <row r="4660" customHeight="true" spans="1:2">
      <c r="A4660" s="72"/>
      <c r="B4660" s="76"/>
    </row>
    <row r="4661" customHeight="true" spans="1:2">
      <c r="A4661" s="72"/>
      <c r="B4661" s="76"/>
    </row>
    <row r="4662" customHeight="true" spans="1:2">
      <c r="A4662" s="72"/>
      <c r="B4662" s="76"/>
    </row>
    <row r="4663" customHeight="true" spans="1:2">
      <c r="A4663" s="72"/>
      <c r="B4663" s="76"/>
    </row>
    <row r="4664" customHeight="true" spans="1:2">
      <c r="A4664" s="72"/>
      <c r="B4664" s="76"/>
    </row>
    <row r="4665" customHeight="true" spans="1:2">
      <c r="A4665" s="72"/>
      <c r="B4665" s="76"/>
    </row>
    <row r="4666" customHeight="true" spans="1:2">
      <c r="A4666" s="72"/>
      <c r="B4666" s="76"/>
    </row>
    <row r="4667" customHeight="true" spans="1:2">
      <c r="A4667" s="72"/>
      <c r="B4667" s="76"/>
    </row>
    <row r="4668" customHeight="true" spans="1:2">
      <c r="A4668" s="72"/>
      <c r="B4668" s="76"/>
    </row>
    <row r="4669" customHeight="true" spans="1:2">
      <c r="A4669" s="72"/>
      <c r="B4669" s="76"/>
    </row>
    <row r="4670" customHeight="true" spans="1:2">
      <c r="A4670" s="72"/>
      <c r="B4670" s="76"/>
    </row>
    <row r="4671" customHeight="true" spans="1:2">
      <c r="A4671" s="72"/>
      <c r="B4671" s="76"/>
    </row>
    <row r="4672" customHeight="true" spans="1:2">
      <c r="A4672" s="72"/>
      <c r="B4672" s="76"/>
    </row>
    <row r="4673" customHeight="true" spans="1:2">
      <c r="A4673" s="72"/>
      <c r="B4673" s="76"/>
    </row>
    <row r="4674" customHeight="true" spans="1:2">
      <c r="A4674" s="72"/>
      <c r="B4674" s="76"/>
    </row>
    <row r="4675" customHeight="true" spans="1:2">
      <c r="A4675" s="72"/>
      <c r="B4675" s="76"/>
    </row>
    <row r="4676" customHeight="true" spans="1:2">
      <c r="A4676" s="72"/>
      <c r="B4676" s="76"/>
    </row>
    <row r="4677" customHeight="true" spans="1:2">
      <c r="A4677" s="72"/>
      <c r="B4677" s="76"/>
    </row>
    <row r="4678" customHeight="true" spans="1:2">
      <c r="A4678" s="72"/>
      <c r="B4678" s="76"/>
    </row>
    <row r="4679" customHeight="true" spans="1:2">
      <c r="A4679" s="72"/>
      <c r="B4679" s="76"/>
    </row>
    <row r="4680" customHeight="true" spans="1:2">
      <c r="A4680" s="72"/>
      <c r="B4680" s="76"/>
    </row>
    <row r="4681" customHeight="true" spans="1:2">
      <c r="A4681" s="72"/>
      <c r="B4681" s="76"/>
    </row>
    <row r="4682" customHeight="true" spans="1:2">
      <c r="A4682" s="72"/>
      <c r="B4682" s="76"/>
    </row>
    <row r="4683" customHeight="true" spans="1:2">
      <c r="A4683" s="72"/>
      <c r="B4683" s="76"/>
    </row>
    <row r="4684" customHeight="true" spans="1:2">
      <c r="A4684" s="72"/>
      <c r="B4684" s="76"/>
    </row>
    <row r="4685" customHeight="true" spans="1:2">
      <c r="A4685" s="72"/>
      <c r="B4685" s="76"/>
    </row>
    <row r="4686" customHeight="true" spans="1:2">
      <c r="A4686" s="72"/>
      <c r="B4686" s="76"/>
    </row>
    <row r="4687" customHeight="true" spans="1:2">
      <c r="A4687" s="72"/>
      <c r="B4687" s="76"/>
    </row>
    <row r="4688" customHeight="true" spans="1:2">
      <c r="A4688" s="72"/>
      <c r="B4688" s="76"/>
    </row>
    <row r="4689" customHeight="true" spans="1:2">
      <c r="A4689" s="72"/>
      <c r="B4689" s="76"/>
    </row>
    <row r="4690" customHeight="true" spans="1:2">
      <c r="A4690" s="72"/>
      <c r="B4690" s="76"/>
    </row>
    <row r="4691" customHeight="true" spans="1:2">
      <c r="A4691" s="72"/>
      <c r="B4691" s="76"/>
    </row>
    <row r="4692" customHeight="true" spans="1:2">
      <c r="A4692" s="72"/>
      <c r="B4692" s="76"/>
    </row>
    <row r="4693" customHeight="true" spans="1:2">
      <c r="A4693" s="72"/>
      <c r="B4693" s="76"/>
    </row>
    <row r="4694" customHeight="true" spans="1:2">
      <c r="A4694" s="72"/>
      <c r="B4694" s="76"/>
    </row>
    <row r="4695" customHeight="true" spans="1:2">
      <c r="A4695" s="72"/>
      <c r="B4695" s="76"/>
    </row>
    <row r="4696" customHeight="true" spans="1:2">
      <c r="A4696" s="72"/>
      <c r="B4696" s="76"/>
    </row>
    <row r="4697" customHeight="true" spans="1:2">
      <c r="A4697" s="72"/>
      <c r="B4697" s="76"/>
    </row>
    <row r="4698" customHeight="true" spans="1:2">
      <c r="A4698" s="72"/>
      <c r="B4698" s="76"/>
    </row>
    <row r="4699" customHeight="true" spans="1:2">
      <c r="A4699" s="72"/>
      <c r="B4699" s="76"/>
    </row>
    <row r="4700" customHeight="true" spans="1:2">
      <c r="A4700" s="72"/>
      <c r="B4700" s="76"/>
    </row>
    <row r="4701" customHeight="true" spans="1:2">
      <c r="A4701" s="72"/>
      <c r="B4701" s="76"/>
    </row>
    <row r="4702" customHeight="true" spans="1:2">
      <c r="A4702" s="72"/>
      <c r="B4702" s="76"/>
    </row>
    <row r="4703" customHeight="true" spans="1:2">
      <c r="A4703" s="72"/>
      <c r="B4703" s="76"/>
    </row>
    <row r="4704" customHeight="true" spans="1:2">
      <c r="A4704" s="72"/>
      <c r="B4704" s="76"/>
    </row>
    <row r="4705" customHeight="true" spans="1:2">
      <c r="A4705" s="72"/>
      <c r="B4705" s="76"/>
    </row>
    <row r="4706" customHeight="true" spans="1:2">
      <c r="A4706" s="72"/>
      <c r="B4706" s="76"/>
    </row>
    <row r="4707" customHeight="true" spans="1:2">
      <c r="A4707" s="72"/>
      <c r="B4707" s="76"/>
    </row>
    <row r="4708" customHeight="true" spans="1:2">
      <c r="A4708" s="72"/>
      <c r="B4708" s="76"/>
    </row>
    <row r="4709" customHeight="true" spans="1:2">
      <c r="A4709" s="72"/>
      <c r="B4709" s="76"/>
    </row>
    <row r="4710" customHeight="true" spans="1:2">
      <c r="A4710" s="72"/>
      <c r="B4710" s="76"/>
    </row>
    <row r="4711" customHeight="true" spans="1:2">
      <c r="A4711" s="72"/>
      <c r="B4711" s="76"/>
    </row>
    <row r="4712" customHeight="true" spans="1:2">
      <c r="A4712" s="72"/>
      <c r="B4712" s="76"/>
    </row>
    <row r="4713" customHeight="true" spans="1:2">
      <c r="A4713" s="72"/>
      <c r="B4713" s="76"/>
    </row>
    <row r="4714" customHeight="true" spans="1:2">
      <c r="A4714" s="72"/>
      <c r="B4714" s="76"/>
    </row>
    <row r="4715" customHeight="true" spans="1:2">
      <c r="A4715" s="72"/>
      <c r="B4715" s="76"/>
    </row>
    <row r="4716" customHeight="true" spans="1:2">
      <c r="A4716" s="72"/>
      <c r="B4716" s="76"/>
    </row>
    <row r="4717" customHeight="true" spans="1:2">
      <c r="A4717" s="72"/>
      <c r="B4717" s="76"/>
    </row>
    <row r="4718" customHeight="true" spans="1:2">
      <c r="A4718" s="72"/>
      <c r="B4718" s="76"/>
    </row>
    <row r="4719" customHeight="true" spans="1:2">
      <c r="A4719" s="72"/>
      <c r="B4719" s="76"/>
    </row>
    <row r="4720" customHeight="true" spans="1:2">
      <c r="A4720" s="72"/>
      <c r="B4720" s="76"/>
    </row>
    <row r="4721" customHeight="true" spans="1:2">
      <c r="A4721" s="72"/>
      <c r="B4721" s="76"/>
    </row>
    <row r="4722" customHeight="true" spans="1:2">
      <c r="A4722" s="72"/>
      <c r="B4722" s="76"/>
    </row>
    <row r="4723" customHeight="true" spans="1:2">
      <c r="A4723" s="72"/>
      <c r="B4723" s="76"/>
    </row>
    <row r="4724" customHeight="true" spans="1:2">
      <c r="A4724" s="72"/>
      <c r="B4724" s="76"/>
    </row>
    <row r="4725" customHeight="true" spans="1:2">
      <c r="A4725" s="72"/>
      <c r="B4725" s="76"/>
    </row>
    <row r="4726" customHeight="true" spans="1:2">
      <c r="A4726" s="72"/>
      <c r="B4726" s="76"/>
    </row>
    <row r="4727" customHeight="true" spans="1:2">
      <c r="A4727" s="72"/>
      <c r="B4727" s="76"/>
    </row>
    <row r="4728" customHeight="true" spans="1:2">
      <c r="A4728" s="72"/>
      <c r="B4728" s="76"/>
    </row>
    <row r="4729" customHeight="true" spans="1:2">
      <c r="A4729" s="72"/>
      <c r="B4729" s="76"/>
    </row>
    <row r="4730" customHeight="true" spans="1:2">
      <c r="A4730" s="72"/>
      <c r="B4730" s="76"/>
    </row>
    <row r="4731" customHeight="true" spans="1:2">
      <c r="A4731" s="72"/>
      <c r="B4731" s="76"/>
    </row>
    <row r="4732" customHeight="true" spans="1:2">
      <c r="A4732" s="72"/>
      <c r="B4732" s="76"/>
    </row>
    <row r="4733" customHeight="true" spans="1:2">
      <c r="A4733" s="72"/>
      <c r="B4733" s="76"/>
    </row>
    <row r="4734" customHeight="true" spans="1:2">
      <c r="A4734" s="72"/>
      <c r="B4734" s="76"/>
    </row>
    <row r="4735" customHeight="true" spans="1:2">
      <c r="A4735" s="72"/>
      <c r="B4735" s="76"/>
    </row>
    <row r="4736" customHeight="true" spans="1:2">
      <c r="A4736" s="72"/>
      <c r="B4736" s="76"/>
    </row>
    <row r="4737" customHeight="true" spans="1:2">
      <c r="A4737" s="72"/>
      <c r="B4737" s="76"/>
    </row>
    <row r="4738" customHeight="true" spans="1:2">
      <c r="A4738" s="72"/>
      <c r="B4738" s="76"/>
    </row>
    <row r="4739" customHeight="true" spans="1:2">
      <c r="A4739" s="72"/>
      <c r="B4739" s="76"/>
    </row>
    <row r="4740" customHeight="true" spans="1:2">
      <c r="A4740" s="72"/>
      <c r="B4740" s="76"/>
    </row>
    <row r="4741" customHeight="true" spans="1:2">
      <c r="A4741" s="72"/>
      <c r="B4741" s="76"/>
    </row>
    <row r="4742" customHeight="true" spans="1:2">
      <c r="A4742" s="72"/>
      <c r="B4742" s="76"/>
    </row>
    <row r="4743" customHeight="true" spans="1:2">
      <c r="A4743" s="72"/>
      <c r="B4743" s="76"/>
    </row>
    <row r="4744" customHeight="true" spans="1:2">
      <c r="A4744" s="72"/>
      <c r="B4744" s="76"/>
    </row>
    <row r="4745" customHeight="true" spans="1:2">
      <c r="A4745" s="72"/>
      <c r="B4745" s="76"/>
    </row>
    <row r="4746" customHeight="true" spans="1:2">
      <c r="A4746" s="72"/>
      <c r="B4746" s="76"/>
    </row>
    <row r="4747" customHeight="true" spans="1:2">
      <c r="A4747" s="72"/>
      <c r="B4747" s="76"/>
    </row>
    <row r="4748" customHeight="true" spans="1:2">
      <c r="A4748" s="72"/>
      <c r="B4748" s="76"/>
    </row>
    <row r="4749" customHeight="true" spans="1:2">
      <c r="A4749" s="72"/>
      <c r="B4749" s="76"/>
    </row>
    <row r="4750" customHeight="true" spans="1:2">
      <c r="A4750" s="72"/>
      <c r="B4750" s="76"/>
    </row>
    <row r="4751" customHeight="true" spans="1:2">
      <c r="A4751" s="72"/>
      <c r="B4751" s="76"/>
    </row>
    <row r="4752" customHeight="true" spans="1:2">
      <c r="A4752" s="72"/>
      <c r="B4752" s="76"/>
    </row>
    <row r="4753" customHeight="true" spans="1:2">
      <c r="A4753" s="72"/>
      <c r="B4753" s="76"/>
    </row>
    <row r="4754" customHeight="true" spans="1:2">
      <c r="A4754" s="72"/>
      <c r="B4754" s="76"/>
    </row>
    <row r="4755" customHeight="true" spans="1:2">
      <c r="A4755" s="72"/>
      <c r="B4755" s="76"/>
    </row>
    <row r="4756" customHeight="true" spans="1:2">
      <c r="A4756" s="72"/>
      <c r="B4756" s="76"/>
    </row>
    <row r="4757" customHeight="true" spans="1:2">
      <c r="A4757" s="72"/>
      <c r="B4757" s="76"/>
    </row>
    <row r="4758" customHeight="true" spans="1:2">
      <c r="A4758" s="72"/>
      <c r="B4758" s="76"/>
    </row>
    <row r="4759" customHeight="true" spans="1:2">
      <c r="A4759" s="72"/>
      <c r="B4759" s="76"/>
    </row>
    <row r="4760" customHeight="true" spans="1:2">
      <c r="A4760" s="72"/>
      <c r="B4760" s="76"/>
    </row>
    <row r="4761" customHeight="true" spans="1:2">
      <c r="A4761" s="72"/>
      <c r="B4761" s="76"/>
    </row>
    <row r="4762" customHeight="true" spans="1:2">
      <c r="A4762" s="72"/>
      <c r="B4762" s="76"/>
    </row>
    <row r="4763" customHeight="true" spans="1:2">
      <c r="A4763" s="72"/>
      <c r="B4763" s="76"/>
    </row>
    <row r="4764" customHeight="true" spans="1:2">
      <c r="A4764" s="72"/>
      <c r="B4764" s="76"/>
    </row>
    <row r="4765" customHeight="true" spans="1:2">
      <c r="A4765" s="72"/>
      <c r="B4765" s="76"/>
    </row>
    <row r="4766" customHeight="true" spans="1:2">
      <c r="A4766" s="72"/>
      <c r="B4766" s="76"/>
    </row>
    <row r="4767" customHeight="true" spans="1:2">
      <c r="A4767" s="72"/>
      <c r="B4767" s="76"/>
    </row>
    <row r="4768" customHeight="true" spans="1:2">
      <c r="A4768" s="72"/>
      <c r="B4768" s="76"/>
    </row>
    <row r="4769" customHeight="true" spans="1:2">
      <c r="A4769" s="72"/>
      <c r="B4769" s="76"/>
    </row>
    <row r="4770" customHeight="true" spans="1:2">
      <c r="A4770" s="72"/>
      <c r="B4770" s="76"/>
    </row>
    <row r="4771" customHeight="true" spans="1:2">
      <c r="A4771" s="72"/>
      <c r="B4771" s="76"/>
    </row>
    <row r="4772" customHeight="true" spans="1:2">
      <c r="A4772" s="72"/>
      <c r="B4772" s="76"/>
    </row>
    <row r="4773" customHeight="true" spans="1:2">
      <c r="A4773" s="72"/>
      <c r="B4773" s="76"/>
    </row>
    <row r="4774" customHeight="true" spans="1:2">
      <c r="A4774" s="72"/>
      <c r="B4774" s="76"/>
    </row>
    <row r="4775" customHeight="true" spans="1:2">
      <c r="A4775" s="72"/>
      <c r="B4775" s="76"/>
    </row>
    <row r="4776" customHeight="true" spans="1:2">
      <c r="A4776" s="72"/>
      <c r="B4776" s="76"/>
    </row>
    <row r="4777" customHeight="true" spans="1:2">
      <c r="A4777" s="72"/>
      <c r="B4777" s="76"/>
    </row>
    <row r="4778" customHeight="true" spans="1:2">
      <c r="A4778" s="72"/>
      <c r="B4778" s="76"/>
    </row>
    <row r="4779" customHeight="true" spans="1:2">
      <c r="A4779" s="72"/>
      <c r="B4779" s="76"/>
    </row>
    <row r="4780" customHeight="true" spans="1:2">
      <c r="A4780" s="72"/>
      <c r="B4780" s="76"/>
    </row>
    <row r="4781" customHeight="true" spans="1:2">
      <c r="A4781" s="72"/>
      <c r="B4781" s="76"/>
    </row>
    <row r="4782" customHeight="true" spans="1:2">
      <c r="A4782" s="72"/>
      <c r="B4782" s="76"/>
    </row>
    <row r="4783" customHeight="true" spans="1:2">
      <c r="A4783" s="72"/>
      <c r="B4783" s="76"/>
    </row>
    <row r="4784" customHeight="true" spans="1:2">
      <c r="A4784" s="72"/>
      <c r="B4784" s="76"/>
    </row>
    <row r="4785" customHeight="true" spans="1:2">
      <c r="A4785" s="72"/>
      <c r="B4785" s="76"/>
    </row>
    <row r="4786" customHeight="true" spans="1:2">
      <c r="A4786" s="72"/>
      <c r="B4786" s="76"/>
    </row>
    <row r="4787" customHeight="true" spans="1:2">
      <c r="A4787" s="72"/>
      <c r="B4787" s="76"/>
    </row>
    <row r="4788" customHeight="true" spans="1:2">
      <c r="A4788" s="72"/>
      <c r="B4788" s="76"/>
    </row>
    <row r="4789" customHeight="true" spans="1:2">
      <c r="A4789" s="72"/>
      <c r="B4789" s="76"/>
    </row>
    <row r="4790" customHeight="true" spans="1:2">
      <c r="A4790" s="72"/>
      <c r="B4790" s="76"/>
    </row>
    <row r="4791" customHeight="true" spans="1:2">
      <c r="A4791" s="72"/>
      <c r="B4791" s="76"/>
    </row>
    <row r="4792" customHeight="true" spans="1:2">
      <c r="A4792" s="72"/>
      <c r="B4792" s="76"/>
    </row>
    <row r="4793" customHeight="true" spans="1:2">
      <c r="A4793" s="72"/>
      <c r="B4793" s="76"/>
    </row>
    <row r="4794" customHeight="true" spans="1:2">
      <c r="A4794" s="72"/>
      <c r="B4794" s="76"/>
    </row>
    <row r="4795" customHeight="true" spans="1:2">
      <c r="A4795" s="72"/>
      <c r="B4795" s="76"/>
    </row>
    <row r="4796" customHeight="true" spans="1:2">
      <c r="A4796" s="72"/>
      <c r="B4796" s="76"/>
    </row>
    <row r="4797" customHeight="true" spans="1:2">
      <c r="A4797" s="72"/>
      <c r="B4797" s="76"/>
    </row>
    <row r="4798" customHeight="true" spans="1:2">
      <c r="A4798" s="72"/>
      <c r="B4798" s="76"/>
    </row>
    <row r="4799" customHeight="true" spans="1:2">
      <c r="A4799" s="72"/>
      <c r="B4799" s="76"/>
    </row>
    <row r="4800" customHeight="true" spans="1:2">
      <c r="A4800" s="72"/>
      <c r="B4800" s="76"/>
    </row>
    <row r="4801" customHeight="true" spans="1:2">
      <c r="A4801" s="72"/>
      <c r="B4801" s="76"/>
    </row>
    <row r="4802" customHeight="true" spans="1:2">
      <c r="A4802" s="72"/>
      <c r="B4802" s="76"/>
    </row>
    <row r="4803" customHeight="true" spans="1:2">
      <c r="A4803" s="72"/>
      <c r="B4803" s="76"/>
    </row>
    <row r="4804" customHeight="true" spans="1:2">
      <c r="A4804" s="72"/>
      <c r="B4804" s="76"/>
    </row>
    <row r="4805" customHeight="true" spans="1:2">
      <c r="A4805" s="72"/>
      <c r="B4805" s="76"/>
    </row>
    <row r="4806" customHeight="true" spans="1:2">
      <c r="A4806" s="72"/>
      <c r="B4806" s="76"/>
    </row>
    <row r="4807" customHeight="true" spans="1:2">
      <c r="A4807" s="72"/>
      <c r="B4807" s="76"/>
    </row>
    <row r="4808" customHeight="true" spans="1:2">
      <c r="A4808" s="72"/>
      <c r="B4808" s="76"/>
    </row>
    <row r="4809" customHeight="true" spans="1:2">
      <c r="A4809" s="72"/>
      <c r="B4809" s="76"/>
    </row>
    <row r="4810" customHeight="true" spans="1:2">
      <c r="A4810" s="72"/>
      <c r="B4810" s="76"/>
    </row>
    <row r="4811" customHeight="true" spans="1:2">
      <c r="A4811" s="72"/>
      <c r="B4811" s="76"/>
    </row>
    <row r="4812" customHeight="true" spans="1:2">
      <c r="A4812" s="72"/>
      <c r="B4812" s="76"/>
    </row>
    <row r="4813" customHeight="true" spans="1:2">
      <c r="A4813" s="72"/>
      <c r="B4813" s="76"/>
    </row>
    <row r="4814" customHeight="true" spans="1:2">
      <c r="A4814" s="72"/>
      <c r="B4814" s="76"/>
    </row>
    <row r="4815" customHeight="true" spans="1:2">
      <c r="A4815" s="72"/>
      <c r="B4815" s="76"/>
    </row>
    <row r="4816" customHeight="true" spans="1:2">
      <c r="A4816" s="72"/>
      <c r="B4816" s="76"/>
    </row>
    <row r="4817" customHeight="true" spans="1:2">
      <c r="A4817" s="72"/>
      <c r="B4817" s="76"/>
    </row>
    <row r="4818" customHeight="true" spans="1:2">
      <c r="A4818" s="72"/>
      <c r="B4818" s="76"/>
    </row>
    <row r="4819" customHeight="true" spans="1:2">
      <c r="A4819" s="72"/>
      <c r="B4819" s="76"/>
    </row>
    <row r="4820" customHeight="true" spans="1:2">
      <c r="A4820" s="72"/>
      <c r="B4820" s="76"/>
    </row>
    <row r="4821" customHeight="true" spans="1:2">
      <c r="A4821" s="72"/>
      <c r="B4821" s="76"/>
    </row>
    <row r="4822" customHeight="true" spans="1:2">
      <c r="A4822" s="72"/>
      <c r="B4822" s="76"/>
    </row>
    <row r="4823" customHeight="true" spans="1:2">
      <c r="A4823" s="72"/>
      <c r="B4823" s="76"/>
    </row>
    <row r="4824" customHeight="true" spans="1:2">
      <c r="A4824" s="72"/>
      <c r="B4824" s="76"/>
    </row>
    <row r="4825" customHeight="true" spans="1:2">
      <c r="A4825" s="72"/>
      <c r="B4825" s="76"/>
    </row>
    <row r="4826" customHeight="true" spans="1:2">
      <c r="A4826" s="72"/>
      <c r="B4826" s="76"/>
    </row>
    <row r="4827" customHeight="true" spans="1:2">
      <c r="A4827" s="72"/>
      <c r="B4827" s="76"/>
    </row>
    <row r="4828" customHeight="true" spans="1:2">
      <c r="A4828" s="72"/>
      <c r="B4828" s="76"/>
    </row>
    <row r="4829" customHeight="true" spans="1:2">
      <c r="A4829" s="72"/>
      <c r="B4829" s="76"/>
    </row>
    <row r="4830" customHeight="true" spans="1:2">
      <c r="A4830" s="72"/>
      <c r="B4830" s="76"/>
    </row>
    <row r="4831" customHeight="true" spans="1:2">
      <c r="A4831" s="72"/>
      <c r="B4831" s="76"/>
    </row>
    <row r="4832" customHeight="true" spans="1:2">
      <c r="A4832" s="72"/>
      <c r="B4832" s="76"/>
    </row>
    <row r="4833" customHeight="true" spans="1:2">
      <c r="A4833" s="72"/>
      <c r="B4833" s="76"/>
    </row>
    <row r="4834" customHeight="true" spans="1:2">
      <c r="A4834" s="72"/>
      <c r="B4834" s="76"/>
    </row>
    <row r="4835" customHeight="true" spans="1:2">
      <c r="A4835" s="72"/>
      <c r="B4835" s="76"/>
    </row>
    <row r="4836" customHeight="true" spans="1:2">
      <c r="A4836" s="72"/>
      <c r="B4836" s="76"/>
    </row>
    <row r="4837" customHeight="true" spans="1:2">
      <c r="A4837" s="72"/>
      <c r="B4837" s="76"/>
    </row>
    <row r="4838" customHeight="true" spans="1:2">
      <c r="A4838" s="72"/>
      <c r="B4838" s="76"/>
    </row>
    <row r="4839" customHeight="true" spans="1:2">
      <c r="A4839" s="72"/>
      <c r="B4839" s="76"/>
    </row>
    <row r="4840" customHeight="true" spans="1:2">
      <c r="A4840" s="72"/>
      <c r="B4840" s="76"/>
    </row>
    <row r="4841" customHeight="true" spans="1:2">
      <c r="A4841" s="72"/>
      <c r="B4841" s="76"/>
    </row>
    <row r="4842" customHeight="true" spans="1:2">
      <c r="A4842" s="72"/>
      <c r="B4842" s="76"/>
    </row>
    <row r="4843" customHeight="true" spans="1:2">
      <c r="A4843" s="72"/>
      <c r="B4843" s="76"/>
    </row>
    <row r="4844" customHeight="true" spans="1:2">
      <c r="A4844" s="72"/>
      <c r="B4844" s="76"/>
    </row>
    <row r="4845" customHeight="true" spans="1:2">
      <c r="A4845" s="72"/>
      <c r="B4845" s="76"/>
    </row>
    <row r="4846" customHeight="true" spans="1:2">
      <c r="A4846" s="72"/>
      <c r="B4846" s="76"/>
    </row>
    <row r="4847" customHeight="true" spans="1:2">
      <c r="A4847" s="72"/>
      <c r="B4847" s="76"/>
    </row>
    <row r="4848" customHeight="true" spans="1:2">
      <c r="A4848" s="72"/>
      <c r="B4848" s="76"/>
    </row>
    <row r="4849" customHeight="true" spans="1:2">
      <c r="A4849" s="72"/>
      <c r="B4849" s="76"/>
    </row>
    <row r="4850" customHeight="true" spans="1:2">
      <c r="A4850" s="72"/>
      <c r="B4850" s="76"/>
    </row>
    <row r="4851" customHeight="true" spans="1:2">
      <c r="A4851" s="72"/>
      <c r="B4851" s="76"/>
    </row>
    <row r="4852" customHeight="true" spans="1:2">
      <c r="A4852" s="72"/>
      <c r="B4852" s="76"/>
    </row>
    <row r="4853" customHeight="true" spans="1:2">
      <c r="A4853" s="72"/>
      <c r="B4853" s="76"/>
    </row>
    <row r="4854" customHeight="true" spans="1:2">
      <c r="A4854" s="72"/>
      <c r="B4854" s="76"/>
    </row>
    <row r="4855" customHeight="true" spans="1:2">
      <c r="A4855" s="72"/>
      <c r="B4855" s="76"/>
    </row>
    <row r="4856" customHeight="true" spans="1:2">
      <c r="A4856" s="72"/>
      <c r="B4856" s="76"/>
    </row>
    <row r="4857" customHeight="true" spans="1:2">
      <c r="A4857" s="72"/>
      <c r="B4857" s="76"/>
    </row>
    <row r="4858" customHeight="true" spans="1:2">
      <c r="A4858" s="72"/>
      <c r="B4858" s="76"/>
    </row>
    <row r="4859" customHeight="true" spans="1:2">
      <c r="A4859" s="72"/>
      <c r="B4859" s="76"/>
    </row>
    <row r="4860" customHeight="true" spans="1:2">
      <c r="A4860" s="72"/>
      <c r="B4860" s="76"/>
    </row>
    <row r="4861" customHeight="true" spans="1:2">
      <c r="A4861" s="72"/>
      <c r="B4861" s="76"/>
    </row>
    <row r="4862" customHeight="true" spans="1:2">
      <c r="A4862" s="72"/>
      <c r="B4862" s="76"/>
    </row>
    <row r="4863" customHeight="true" spans="1:2">
      <c r="A4863" s="72"/>
      <c r="B4863" s="76"/>
    </row>
    <row r="4864" customHeight="true" spans="1:2">
      <c r="A4864" s="72"/>
      <c r="B4864" s="76"/>
    </row>
    <row r="4865" customHeight="true" spans="1:2">
      <c r="A4865" s="72"/>
      <c r="B4865" s="76"/>
    </row>
    <row r="4866" customHeight="true" spans="1:2">
      <c r="A4866" s="72"/>
      <c r="B4866" s="76"/>
    </row>
    <row r="4867" customHeight="true" spans="1:2">
      <c r="A4867" s="72"/>
      <c r="B4867" s="76"/>
    </row>
    <row r="4868" customHeight="true" spans="1:2">
      <c r="A4868" s="72"/>
      <c r="B4868" s="76"/>
    </row>
    <row r="4869" customHeight="true" spans="1:2">
      <c r="A4869" s="72"/>
      <c r="B4869" s="76"/>
    </row>
    <row r="4870" customHeight="true" spans="1:2">
      <c r="A4870" s="72"/>
      <c r="B4870" s="76"/>
    </row>
    <row r="4871" customHeight="true" spans="1:2">
      <c r="A4871" s="72"/>
      <c r="B4871" s="76"/>
    </row>
    <row r="4872" customHeight="true" spans="1:2">
      <c r="A4872" s="72"/>
      <c r="B4872" s="76"/>
    </row>
    <row r="4873" customHeight="true" spans="1:2">
      <c r="A4873" s="72"/>
      <c r="B4873" s="76"/>
    </row>
    <row r="4874" customHeight="true" spans="1:2">
      <c r="A4874" s="72"/>
      <c r="B4874" s="76"/>
    </row>
    <row r="4875" customHeight="true" spans="1:2">
      <c r="A4875" s="72"/>
      <c r="B4875" s="76"/>
    </row>
    <row r="4876" customHeight="true" spans="1:2">
      <c r="A4876" s="72"/>
      <c r="B4876" s="76"/>
    </row>
    <row r="4877" customHeight="true" spans="1:2">
      <c r="A4877" s="72"/>
      <c r="B4877" s="76"/>
    </row>
    <row r="4878" customHeight="true" spans="1:2">
      <c r="A4878" s="72"/>
      <c r="B4878" s="76"/>
    </row>
    <row r="4879" customHeight="true" spans="1:2">
      <c r="A4879" s="72"/>
      <c r="B4879" s="76"/>
    </row>
    <row r="4880" customHeight="true" spans="1:2">
      <c r="A4880" s="72"/>
      <c r="B4880" s="76"/>
    </row>
    <row r="4881" customHeight="true" spans="1:2">
      <c r="A4881" s="72"/>
      <c r="B4881" s="76"/>
    </row>
    <row r="4882" customHeight="true" spans="1:2">
      <c r="A4882" s="72"/>
      <c r="B4882" s="76"/>
    </row>
    <row r="4883" customHeight="true" spans="1:2">
      <c r="A4883" s="72"/>
      <c r="B4883" s="76"/>
    </row>
    <row r="4884" customHeight="true" spans="1:2">
      <c r="A4884" s="72"/>
      <c r="B4884" s="76"/>
    </row>
    <row r="4885" customHeight="true" spans="1:2">
      <c r="A4885" s="72"/>
      <c r="B4885" s="76"/>
    </row>
    <row r="4886" customHeight="true" spans="1:2">
      <c r="A4886" s="72"/>
      <c r="B4886" s="76"/>
    </row>
    <row r="4887" customHeight="true" spans="1:2">
      <c r="A4887" s="72"/>
      <c r="B4887" s="76"/>
    </row>
    <row r="4888" customHeight="true" spans="1:2">
      <c r="A4888" s="72"/>
      <c r="B4888" s="76"/>
    </row>
    <row r="4889" customHeight="true" spans="1:2">
      <c r="A4889" s="72"/>
      <c r="B4889" s="76"/>
    </row>
    <row r="4890" customHeight="true" spans="1:2">
      <c r="A4890" s="72"/>
      <c r="B4890" s="76"/>
    </row>
    <row r="4891" customHeight="true" spans="1:2">
      <c r="A4891" s="72"/>
      <c r="B4891" s="76"/>
    </row>
    <row r="4892" customHeight="true" spans="1:2">
      <c r="A4892" s="72"/>
      <c r="B4892" s="76"/>
    </row>
    <row r="4893" customHeight="true" spans="1:2">
      <c r="A4893" s="72"/>
      <c r="B4893" s="76"/>
    </row>
    <row r="4894" customHeight="true" spans="1:2">
      <c r="A4894" s="72"/>
      <c r="B4894" s="76"/>
    </row>
    <row r="4895" customHeight="true" spans="1:2">
      <c r="A4895" s="72"/>
      <c r="B4895" s="76"/>
    </row>
    <row r="4896" customHeight="true" spans="1:2">
      <c r="A4896" s="72"/>
      <c r="B4896" s="76"/>
    </row>
    <row r="4897" customHeight="true" spans="1:2">
      <c r="A4897" s="72"/>
      <c r="B4897" s="76"/>
    </row>
    <row r="4898" customHeight="true" spans="1:2">
      <c r="A4898" s="72"/>
      <c r="B4898" s="76"/>
    </row>
    <row r="4899" customHeight="true" spans="1:2">
      <c r="A4899" s="72"/>
      <c r="B4899" s="76"/>
    </row>
    <row r="4900" customHeight="true" spans="1:2">
      <c r="A4900" s="72"/>
      <c r="B4900" s="76"/>
    </row>
    <row r="4901" customHeight="true" spans="1:2">
      <c r="A4901" s="72"/>
      <c r="B4901" s="76"/>
    </row>
    <row r="4902" customHeight="true" spans="1:2">
      <c r="A4902" s="72"/>
      <c r="B4902" s="76"/>
    </row>
    <row r="4903" customHeight="true" spans="1:2">
      <c r="A4903" s="72"/>
      <c r="B4903" s="76"/>
    </row>
    <row r="4904" customHeight="true" spans="1:2">
      <c r="A4904" s="72"/>
      <c r="B4904" s="76"/>
    </row>
    <row r="4905" customHeight="true" spans="1:2">
      <c r="A4905" s="72"/>
      <c r="B4905" s="76"/>
    </row>
    <row r="4906" customHeight="true" spans="1:2">
      <c r="A4906" s="72"/>
      <c r="B4906" s="76"/>
    </row>
    <row r="4907" customHeight="true" spans="1:2">
      <c r="A4907" s="72"/>
      <c r="B4907" s="76"/>
    </row>
    <row r="4908" customHeight="true" spans="1:2">
      <c r="A4908" s="72"/>
      <c r="B4908" s="76"/>
    </row>
    <row r="4909" customHeight="true" spans="1:2">
      <c r="A4909" s="72"/>
      <c r="B4909" s="76"/>
    </row>
    <row r="4910" customHeight="true" spans="1:2">
      <c r="A4910" s="72"/>
      <c r="B4910" s="76"/>
    </row>
    <row r="4911" customHeight="true" spans="1:2">
      <c r="A4911" s="72"/>
      <c r="B4911" s="76"/>
    </row>
    <row r="4912" customHeight="true" spans="1:2">
      <c r="A4912" s="72"/>
      <c r="B4912" s="76"/>
    </row>
    <row r="4913" customHeight="true" spans="1:2">
      <c r="A4913" s="72"/>
      <c r="B4913" s="76"/>
    </row>
    <row r="4914" customHeight="true" spans="1:2">
      <c r="A4914" s="72"/>
      <c r="B4914" s="76"/>
    </row>
    <row r="4915" customHeight="true" spans="1:2">
      <c r="A4915" s="72"/>
      <c r="B4915" s="76"/>
    </row>
    <row r="4916" customHeight="true" spans="1:2">
      <c r="A4916" s="72"/>
      <c r="B4916" s="76"/>
    </row>
    <row r="4917" customHeight="true" spans="1:2">
      <c r="A4917" s="72"/>
      <c r="B4917" s="76"/>
    </row>
    <row r="4918" customHeight="true" spans="1:2">
      <c r="A4918" s="72"/>
      <c r="B4918" s="76"/>
    </row>
    <row r="4919" customHeight="true" spans="1:2">
      <c r="A4919" s="72"/>
      <c r="B4919" s="76"/>
    </row>
    <row r="4920" customHeight="true" spans="1:2">
      <c r="A4920" s="72"/>
      <c r="B4920" s="76"/>
    </row>
    <row r="4921" customHeight="true" spans="1:2">
      <c r="A4921" s="72"/>
      <c r="B4921" s="76"/>
    </row>
    <row r="4922" customHeight="true" spans="1:2">
      <c r="A4922" s="72"/>
      <c r="B4922" s="76"/>
    </row>
    <row r="4923" customHeight="true" spans="1:2">
      <c r="A4923" s="72"/>
      <c r="B4923" s="76"/>
    </row>
    <row r="4924" customHeight="true" spans="1:2">
      <c r="A4924" s="72"/>
      <c r="B4924" s="76"/>
    </row>
    <row r="4925" customHeight="true" spans="1:2">
      <c r="A4925" s="72"/>
      <c r="B4925" s="76"/>
    </row>
    <row r="4926" customHeight="true" spans="1:2">
      <c r="A4926" s="72"/>
      <c r="B4926" s="76"/>
    </row>
    <row r="4927" customHeight="true" spans="1:2">
      <c r="A4927" s="72"/>
      <c r="B4927" s="76"/>
    </row>
    <row r="4928" customHeight="true" spans="1:2">
      <c r="A4928" s="72"/>
      <c r="B4928" s="76"/>
    </row>
    <row r="4929" customHeight="true" spans="1:2">
      <c r="A4929" s="72"/>
      <c r="B4929" s="76"/>
    </row>
    <row r="4930" customHeight="true" spans="1:2">
      <c r="A4930" s="72"/>
      <c r="B4930" s="76"/>
    </row>
    <row r="4931" customHeight="true" spans="1:2">
      <c r="A4931" s="72"/>
      <c r="B4931" s="76"/>
    </row>
    <row r="4932" customHeight="true" spans="1:2">
      <c r="A4932" s="72"/>
      <c r="B4932" s="76"/>
    </row>
    <row r="4933" customHeight="true" spans="1:2">
      <c r="A4933" s="72"/>
      <c r="B4933" s="76"/>
    </row>
    <row r="4934" customHeight="true" spans="1:2">
      <c r="A4934" s="72"/>
      <c r="B4934" s="76"/>
    </row>
    <row r="4935" customHeight="true" spans="1:2">
      <c r="A4935" s="72"/>
      <c r="B4935" s="76"/>
    </row>
    <row r="4936" customHeight="true" spans="1:2">
      <c r="A4936" s="72"/>
      <c r="B4936" s="76"/>
    </row>
    <row r="4937" customHeight="true" spans="1:2">
      <c r="A4937" s="72"/>
      <c r="B4937" s="76"/>
    </row>
    <row r="4938" customHeight="true" spans="1:2">
      <c r="A4938" s="72"/>
      <c r="B4938" s="76"/>
    </row>
    <row r="4939" customHeight="true" spans="1:2">
      <c r="A4939" s="72"/>
      <c r="B4939" s="76"/>
    </row>
    <row r="4940" customHeight="true" spans="1:2">
      <c r="A4940" s="72"/>
      <c r="B4940" s="76"/>
    </row>
    <row r="4941" customHeight="true" spans="1:2">
      <c r="A4941" s="72"/>
      <c r="B4941" s="76"/>
    </row>
    <row r="4942" customHeight="true" spans="1:2">
      <c r="A4942" s="72"/>
      <c r="B4942" s="76"/>
    </row>
    <row r="4943" customHeight="true" spans="1:2">
      <c r="A4943" s="72"/>
      <c r="B4943" s="76"/>
    </row>
    <row r="4944" customHeight="true" spans="1:2">
      <c r="A4944" s="72"/>
      <c r="B4944" s="76"/>
    </row>
    <row r="4945" customHeight="true" spans="1:2">
      <c r="A4945" s="72"/>
      <c r="B4945" s="76"/>
    </row>
    <row r="4946" customHeight="true" spans="1:2">
      <c r="A4946" s="72"/>
      <c r="B4946" s="76"/>
    </row>
    <row r="4947" customHeight="true" spans="1:2">
      <c r="A4947" s="72"/>
      <c r="B4947" s="76"/>
    </row>
    <row r="4948" customHeight="true" spans="1:2">
      <c r="A4948" s="72"/>
      <c r="B4948" s="76"/>
    </row>
    <row r="4949" customHeight="true" spans="1:2">
      <c r="A4949" s="72"/>
      <c r="B4949" s="76"/>
    </row>
    <row r="4950" customHeight="true" spans="1:2">
      <c r="A4950" s="72"/>
      <c r="B4950" s="76"/>
    </row>
    <row r="4951" customHeight="true" spans="1:2">
      <c r="A4951" s="72"/>
      <c r="B4951" s="76"/>
    </row>
    <row r="4952" customHeight="true" spans="1:2">
      <c r="A4952" s="72"/>
      <c r="B4952" s="76"/>
    </row>
    <row r="4953" customHeight="true" spans="1:2">
      <c r="A4953" s="72"/>
      <c r="B4953" s="76"/>
    </row>
    <row r="4954" customHeight="true" spans="1:2">
      <c r="A4954" s="72"/>
      <c r="B4954" s="76"/>
    </row>
    <row r="4955" customHeight="true" spans="1:2">
      <c r="A4955" s="72"/>
      <c r="B4955" s="76"/>
    </row>
    <row r="4956" customHeight="true" spans="1:2">
      <c r="A4956" s="72"/>
      <c r="B4956" s="76"/>
    </row>
    <row r="4957" customHeight="true" spans="1:2">
      <c r="A4957" s="72"/>
      <c r="B4957" s="76"/>
    </row>
    <row r="4958" customHeight="true" spans="1:2">
      <c r="A4958" s="72"/>
      <c r="B4958" s="76"/>
    </row>
    <row r="4959" customHeight="true" spans="1:2">
      <c r="A4959" s="72"/>
      <c r="B4959" s="76"/>
    </row>
    <row r="4960" customHeight="true" spans="1:2">
      <c r="A4960" s="72"/>
      <c r="B4960" s="76"/>
    </row>
    <row r="4961" customHeight="true" spans="1:2">
      <c r="A4961" s="72"/>
      <c r="B4961" s="76"/>
    </row>
    <row r="4962" customHeight="true" spans="1:2">
      <c r="A4962" s="72"/>
      <c r="B4962" s="76"/>
    </row>
    <row r="4963" customHeight="true" spans="1:2">
      <c r="A4963" s="72"/>
      <c r="B4963" s="76"/>
    </row>
    <row r="4964" customHeight="true" spans="1:2">
      <c r="A4964" s="72"/>
      <c r="B4964" s="76"/>
    </row>
    <row r="4965" customHeight="true" spans="1:2">
      <c r="A4965" s="72"/>
      <c r="B4965" s="76"/>
    </row>
    <row r="4966" customHeight="true" spans="1:2">
      <c r="A4966" s="72"/>
      <c r="B4966" s="76"/>
    </row>
    <row r="4967" customHeight="true" spans="1:2">
      <c r="A4967" s="72"/>
      <c r="B4967" s="76"/>
    </row>
    <row r="4968" customHeight="true" spans="1:2">
      <c r="A4968" s="72"/>
      <c r="B4968" s="76"/>
    </row>
    <row r="4969" customHeight="true" spans="1:2">
      <c r="A4969" s="72"/>
      <c r="B4969" s="76"/>
    </row>
    <row r="4970" customHeight="true" spans="1:2">
      <c r="A4970" s="72"/>
      <c r="B4970" s="76"/>
    </row>
    <row r="4971" customHeight="true" spans="1:2">
      <c r="A4971" s="72"/>
      <c r="B4971" s="76"/>
    </row>
    <row r="4972" customHeight="true" spans="1:2">
      <c r="A4972" s="72"/>
      <c r="B4972" s="76"/>
    </row>
    <row r="4973" customHeight="true" spans="1:2">
      <c r="A4973" s="72"/>
      <c r="B4973" s="76"/>
    </row>
    <row r="4974" customHeight="true" spans="1:2">
      <c r="A4974" s="72"/>
      <c r="B4974" s="76"/>
    </row>
    <row r="4975" customHeight="true" spans="1:2">
      <c r="A4975" s="72"/>
      <c r="B4975" s="76"/>
    </row>
    <row r="4976" customHeight="true" spans="1:2">
      <c r="A4976" s="72"/>
      <c r="B4976" s="76"/>
    </row>
    <row r="4977" customHeight="true" spans="1:2">
      <c r="A4977" s="72"/>
      <c r="B4977" s="76"/>
    </row>
    <row r="4978" customHeight="true" spans="1:2">
      <c r="A4978" s="72"/>
      <c r="B4978" s="76"/>
    </row>
    <row r="4979" customHeight="true" spans="1:2">
      <c r="A4979" s="72"/>
      <c r="B4979" s="76"/>
    </row>
    <row r="4980" customHeight="true" spans="1:2">
      <c r="A4980" s="72"/>
      <c r="B4980" s="76"/>
    </row>
    <row r="4981" customHeight="true" spans="1:2">
      <c r="A4981" s="72"/>
      <c r="B4981" s="76"/>
    </row>
    <row r="4982" customHeight="true" spans="1:2">
      <c r="A4982" s="72"/>
      <c r="B4982" s="76"/>
    </row>
    <row r="4983" customHeight="true" spans="1:2">
      <c r="A4983" s="72"/>
      <c r="B4983" s="76"/>
    </row>
    <row r="4984" customHeight="true" spans="1:2">
      <c r="A4984" s="72"/>
      <c r="B4984" s="76"/>
    </row>
    <row r="4985" customHeight="true" spans="1:2">
      <c r="A4985" s="72"/>
      <c r="B4985" s="76"/>
    </row>
    <row r="4986" customHeight="true" spans="1:2">
      <c r="A4986" s="72"/>
      <c r="B4986" s="76"/>
    </row>
    <row r="4987" customHeight="true" spans="1:2">
      <c r="A4987" s="72"/>
      <c r="B4987" s="76"/>
    </row>
    <row r="4988" customHeight="true" spans="1:2">
      <c r="A4988" s="72"/>
      <c r="B4988" s="76"/>
    </row>
    <row r="4989" customHeight="true" spans="1:2">
      <c r="A4989" s="72"/>
      <c r="B4989" s="76"/>
    </row>
    <row r="4990" customHeight="true" spans="1:2">
      <c r="A4990" s="72"/>
      <c r="B4990" s="76"/>
    </row>
    <row r="4991" customHeight="true" spans="1:2">
      <c r="A4991" s="72"/>
      <c r="B4991" s="76"/>
    </row>
    <row r="4992" customHeight="true" spans="1:2">
      <c r="A4992" s="72"/>
      <c r="B4992" s="76"/>
    </row>
    <row r="4993" customHeight="true" spans="1:2">
      <c r="A4993" s="72"/>
      <c r="B4993" s="76"/>
    </row>
    <row r="4994" customHeight="true" spans="1:2">
      <c r="A4994" s="72"/>
      <c r="B4994" s="76"/>
    </row>
    <row r="4995" customHeight="true" spans="1:2">
      <c r="A4995" s="72"/>
      <c r="B4995" s="76"/>
    </row>
    <row r="4996" customHeight="true" spans="1:2">
      <c r="A4996" s="72"/>
      <c r="B4996" s="76"/>
    </row>
    <row r="4997" customHeight="true" spans="1:2">
      <c r="A4997" s="72"/>
      <c r="B4997" s="76"/>
    </row>
    <row r="4998" customHeight="true" spans="1:2">
      <c r="A4998" s="72"/>
      <c r="B4998" s="76"/>
    </row>
    <row r="4999" customHeight="true" spans="1:2">
      <c r="A4999" s="72"/>
      <c r="B4999" s="76"/>
    </row>
    <row r="5000" customHeight="true" spans="1:2">
      <c r="A5000" s="72"/>
      <c r="B5000" s="76"/>
    </row>
    <row r="5001" customHeight="true" spans="1:2">
      <c r="A5001" s="72"/>
      <c r="B5001" s="76"/>
    </row>
    <row r="5002" customHeight="true" spans="1:2">
      <c r="A5002" s="72"/>
      <c r="B5002" s="76"/>
    </row>
    <row r="5003" customHeight="true" spans="1:2">
      <c r="A5003" s="72"/>
      <c r="B5003" s="76"/>
    </row>
    <row r="5004" customHeight="true" spans="1:2">
      <c r="A5004" s="72"/>
      <c r="B5004" s="76"/>
    </row>
    <row r="5005" customHeight="true" spans="1:2">
      <c r="A5005" s="72"/>
      <c r="B5005" s="76"/>
    </row>
    <row r="5006" customHeight="true" spans="1:2">
      <c r="A5006" s="72"/>
      <c r="B5006" s="76"/>
    </row>
    <row r="5007" customHeight="true" spans="1:2">
      <c r="A5007" s="72"/>
      <c r="B5007" s="76"/>
    </row>
    <row r="5008" customHeight="true" spans="1:2">
      <c r="A5008" s="72"/>
      <c r="B5008" s="76"/>
    </row>
    <row r="5009" customHeight="true" spans="1:2">
      <c r="A5009" s="72"/>
      <c r="B5009" s="76"/>
    </row>
    <row r="5010" customHeight="true" spans="1:2">
      <c r="A5010" s="72"/>
      <c r="B5010" s="76"/>
    </row>
    <row r="5011" customHeight="true" spans="1:2">
      <c r="A5011" s="72"/>
      <c r="B5011" s="76"/>
    </row>
    <row r="5012" customHeight="true" spans="1:2">
      <c r="A5012" s="72"/>
      <c r="B5012" s="76"/>
    </row>
    <row r="5013" customHeight="true" spans="1:2">
      <c r="A5013" s="72"/>
      <c r="B5013" s="76"/>
    </row>
    <row r="5014" customHeight="true" spans="1:2">
      <c r="A5014" s="72"/>
      <c r="B5014" s="76"/>
    </row>
    <row r="5015" customHeight="true" spans="1:2">
      <c r="A5015" s="72"/>
      <c r="B5015" s="76"/>
    </row>
    <row r="5016" customHeight="true" spans="1:2">
      <c r="A5016" s="72"/>
      <c r="B5016" s="76"/>
    </row>
    <row r="5017" customHeight="true" spans="1:2">
      <c r="A5017" s="72"/>
      <c r="B5017" s="76"/>
    </row>
    <row r="5018" customHeight="true" spans="1:2">
      <c r="A5018" s="72"/>
      <c r="B5018" s="76"/>
    </row>
    <row r="5019" customHeight="true" spans="1:2">
      <c r="A5019" s="72"/>
      <c r="B5019" s="76"/>
    </row>
    <row r="5020" customHeight="true" spans="1:2">
      <c r="A5020" s="72"/>
      <c r="B5020" s="76"/>
    </row>
    <row r="5021" customHeight="true" spans="1:2">
      <c r="A5021" s="72"/>
      <c r="B5021" s="76"/>
    </row>
    <row r="5022" customHeight="true" spans="1:2">
      <c r="A5022" s="72"/>
      <c r="B5022" s="76"/>
    </row>
    <row r="5023" customHeight="true" spans="1:2">
      <c r="A5023" s="72"/>
      <c r="B5023" s="76"/>
    </row>
    <row r="5024" customHeight="true" spans="1:2">
      <c r="A5024" s="72"/>
      <c r="B5024" s="76"/>
    </row>
    <row r="5025" customHeight="true" spans="1:2">
      <c r="A5025" s="72"/>
      <c r="B5025" s="76"/>
    </row>
    <row r="5026" customHeight="true" spans="1:2">
      <c r="A5026" s="72"/>
      <c r="B5026" s="76"/>
    </row>
    <row r="5027" customHeight="true" spans="1:2">
      <c r="A5027" s="72"/>
      <c r="B5027" s="76"/>
    </row>
    <row r="5028" customHeight="true" spans="1:2">
      <c r="A5028" s="72"/>
      <c r="B5028" s="76"/>
    </row>
    <row r="5029" customHeight="true" spans="1:2">
      <c r="A5029" s="72"/>
      <c r="B5029" s="76"/>
    </row>
    <row r="5030" customHeight="true" spans="1:2">
      <c r="A5030" s="72"/>
      <c r="B5030" s="76"/>
    </row>
    <row r="5031" customHeight="true" spans="1:2">
      <c r="A5031" s="72"/>
      <c r="B5031" s="76"/>
    </row>
    <row r="5032" customHeight="true" spans="1:2">
      <c r="A5032" s="72"/>
      <c r="B5032" s="76"/>
    </row>
    <row r="5033" customHeight="true" spans="1:2">
      <c r="A5033" s="72"/>
      <c r="B5033" s="76"/>
    </row>
    <row r="5034" customHeight="true" spans="1:2">
      <c r="A5034" s="72"/>
      <c r="B5034" s="76"/>
    </row>
    <row r="5035" customHeight="true" spans="1:2">
      <c r="A5035" s="72"/>
      <c r="B5035" s="76"/>
    </row>
    <row r="5036" customHeight="true" spans="1:2">
      <c r="A5036" s="72"/>
      <c r="B5036" s="76"/>
    </row>
    <row r="5037" customHeight="true" spans="1:2">
      <c r="A5037" s="72"/>
      <c r="B5037" s="76"/>
    </row>
    <row r="5038" customHeight="true" spans="1:2">
      <c r="A5038" s="72"/>
      <c r="B5038" s="76"/>
    </row>
    <row r="5039" customHeight="true" spans="1:2">
      <c r="A5039" s="72"/>
      <c r="B5039" s="76"/>
    </row>
    <row r="5040" customHeight="true" spans="1:2">
      <c r="A5040" s="72"/>
      <c r="B5040" s="76"/>
    </row>
    <row r="5041" customHeight="true" spans="1:2">
      <c r="A5041" s="72"/>
      <c r="B5041" s="76"/>
    </row>
    <row r="5042" customHeight="true" spans="1:2">
      <c r="A5042" s="72"/>
      <c r="B5042" s="76"/>
    </row>
    <row r="5043" customHeight="true" spans="1:2">
      <c r="A5043" s="72"/>
      <c r="B5043" s="76"/>
    </row>
    <row r="5044" customHeight="true" spans="1:2">
      <c r="A5044" s="72"/>
      <c r="B5044" s="76"/>
    </row>
    <row r="5045" customHeight="true" spans="1:2">
      <c r="A5045" s="72"/>
      <c r="B5045" s="76"/>
    </row>
    <row r="5046" customHeight="true" spans="1:2">
      <c r="A5046" s="72"/>
      <c r="B5046" s="76"/>
    </row>
    <row r="5047" customHeight="true" spans="1:2">
      <c r="A5047" s="72"/>
      <c r="B5047" s="76"/>
    </row>
    <row r="5048" customHeight="true" spans="1:2">
      <c r="A5048" s="72"/>
      <c r="B5048" s="76"/>
    </row>
    <row r="5049" customHeight="true" spans="1:2">
      <c r="A5049" s="72"/>
      <c r="B5049" s="76"/>
    </row>
    <row r="5050" customHeight="true" spans="1:2">
      <c r="A5050" s="72"/>
      <c r="B5050" s="76"/>
    </row>
    <row r="5051" customHeight="true" spans="1:2">
      <c r="A5051" s="72"/>
      <c r="B5051" s="76"/>
    </row>
    <row r="5052" customHeight="true" spans="1:2">
      <c r="A5052" s="72"/>
      <c r="B5052" s="76"/>
    </row>
    <row r="5053" customHeight="true" spans="1:2">
      <c r="A5053" s="72"/>
      <c r="B5053" s="76"/>
    </row>
    <row r="5054" customHeight="true" spans="1:2">
      <c r="A5054" s="72"/>
      <c r="B5054" s="76"/>
    </row>
    <row r="5055" customHeight="true" spans="1:2">
      <c r="A5055" s="72"/>
      <c r="B5055" s="76"/>
    </row>
    <row r="5056" customHeight="true" spans="1:2">
      <c r="A5056" s="72"/>
      <c r="B5056" s="76"/>
    </row>
    <row r="5057" customHeight="true" spans="1:2">
      <c r="A5057" s="72"/>
      <c r="B5057" s="76"/>
    </row>
    <row r="5058" customHeight="true" spans="1:2">
      <c r="A5058" s="72"/>
      <c r="B5058" s="76"/>
    </row>
    <row r="5059" customHeight="true" spans="1:2">
      <c r="A5059" s="72"/>
      <c r="B5059" s="76"/>
    </row>
    <row r="5060" customHeight="true" spans="1:2">
      <c r="A5060" s="72"/>
      <c r="B5060" s="76"/>
    </row>
    <row r="5061" customHeight="true" spans="1:2">
      <c r="A5061" s="72"/>
      <c r="B5061" s="76"/>
    </row>
    <row r="5062" customHeight="true" spans="1:2">
      <c r="A5062" s="72"/>
      <c r="B5062" s="76"/>
    </row>
    <row r="5063" customHeight="true" spans="1:2">
      <c r="A5063" s="72"/>
      <c r="B5063" s="76"/>
    </row>
    <row r="5064" customHeight="true" spans="1:2">
      <c r="A5064" s="72"/>
      <c r="B5064" s="76"/>
    </row>
    <row r="5065" customHeight="true" spans="1:2">
      <c r="A5065" s="72"/>
      <c r="B5065" s="76"/>
    </row>
    <row r="5066" customHeight="true" spans="1:2">
      <c r="A5066" s="72"/>
      <c r="B5066" s="76"/>
    </row>
    <row r="5067" customHeight="true" spans="1:2">
      <c r="A5067" s="72"/>
      <c r="B5067" s="76"/>
    </row>
    <row r="5068" customHeight="true" spans="1:2">
      <c r="A5068" s="72"/>
      <c r="B5068" s="76"/>
    </row>
    <row r="5069" customHeight="true" spans="1:2">
      <c r="A5069" s="72"/>
      <c r="B5069" s="76"/>
    </row>
    <row r="5070" customHeight="true" spans="1:2">
      <c r="A5070" s="72"/>
      <c r="B5070" s="76"/>
    </row>
    <row r="5071" customHeight="true" spans="1:2">
      <c r="A5071" s="72"/>
      <c r="B5071" s="76"/>
    </row>
    <row r="5072" customHeight="true" spans="1:2">
      <c r="A5072" s="72"/>
      <c r="B5072" s="76"/>
    </row>
    <row r="5073" customHeight="true" spans="1:2">
      <c r="A5073" s="72"/>
      <c r="B5073" s="76"/>
    </row>
    <row r="5074" customHeight="true" spans="1:2">
      <c r="A5074" s="72"/>
      <c r="B5074" s="76"/>
    </row>
    <row r="5075" customHeight="true" spans="1:2">
      <c r="A5075" s="72"/>
      <c r="B5075" s="76"/>
    </row>
    <row r="5076" customHeight="true" spans="1:2">
      <c r="A5076" s="72"/>
      <c r="B5076" s="76"/>
    </row>
    <row r="5077" customHeight="true" spans="1:2">
      <c r="A5077" s="72"/>
      <c r="B5077" s="76"/>
    </row>
    <row r="5078" customHeight="true" spans="1:2">
      <c r="A5078" s="72"/>
      <c r="B5078" s="76"/>
    </row>
    <row r="5079" customHeight="true" spans="1:2">
      <c r="A5079" s="72"/>
      <c r="B5079" s="76"/>
    </row>
    <row r="5080" customHeight="true" spans="1:2">
      <c r="A5080" s="72"/>
      <c r="B5080" s="76"/>
    </row>
    <row r="5081" customHeight="true" spans="1:2">
      <c r="A5081" s="72"/>
      <c r="B5081" s="76"/>
    </row>
    <row r="5082" customHeight="true" spans="1:2">
      <c r="A5082" s="72"/>
      <c r="B5082" s="76"/>
    </row>
    <row r="5083" customHeight="true" spans="1:2">
      <c r="A5083" s="72"/>
      <c r="B5083" s="76"/>
    </row>
    <row r="5084" customHeight="true" spans="1:2">
      <c r="A5084" s="72"/>
      <c r="B5084" s="76"/>
    </row>
    <row r="5085" customHeight="true" spans="1:2">
      <c r="A5085" s="72"/>
      <c r="B5085" s="76"/>
    </row>
    <row r="5086" customHeight="true" spans="1:2">
      <c r="A5086" s="72"/>
      <c r="B5086" s="76"/>
    </row>
    <row r="5087" customHeight="true" spans="1:2">
      <c r="A5087" s="72"/>
      <c r="B5087" s="76"/>
    </row>
    <row r="5088" customHeight="true" spans="1:2">
      <c r="A5088" s="72"/>
      <c r="B5088" s="76"/>
    </row>
    <row r="5089" customHeight="true" spans="1:2">
      <c r="A5089" s="72"/>
      <c r="B5089" s="76"/>
    </row>
    <row r="5090" customHeight="true" spans="1:2">
      <c r="A5090" s="72"/>
      <c r="B5090" s="76"/>
    </row>
    <row r="5091" customHeight="true" spans="1:2">
      <c r="A5091" s="72"/>
      <c r="B5091" s="76"/>
    </row>
    <row r="5092" customHeight="true" spans="1:2">
      <c r="A5092" s="72"/>
      <c r="B5092" s="76"/>
    </row>
    <row r="5093" customHeight="true" spans="1:2">
      <c r="A5093" s="72"/>
      <c r="B5093" s="76"/>
    </row>
    <row r="5094" customHeight="true" spans="1:2">
      <c r="A5094" s="72"/>
      <c r="B5094" s="76"/>
    </row>
    <row r="5095" customHeight="true" spans="1:2">
      <c r="A5095" s="72"/>
      <c r="B5095" s="76"/>
    </row>
    <row r="5096" customHeight="true" spans="1:2">
      <c r="A5096" s="72"/>
      <c r="B5096" s="76"/>
    </row>
    <row r="5097" customHeight="true" spans="1:2">
      <c r="A5097" s="72"/>
      <c r="B5097" s="76"/>
    </row>
    <row r="5098" customHeight="true" spans="1:2">
      <c r="A5098" s="72"/>
      <c r="B5098" s="76"/>
    </row>
    <row r="5099" customHeight="true" spans="1:2">
      <c r="A5099" s="72"/>
      <c r="B5099" s="76"/>
    </row>
    <row r="5100" customHeight="true" spans="1:2">
      <c r="A5100" s="72"/>
      <c r="B5100" s="76"/>
    </row>
    <row r="5101" customHeight="true" spans="1:2">
      <c r="A5101" s="72"/>
      <c r="B5101" s="76"/>
    </row>
    <row r="5102" customHeight="true" spans="1:2">
      <c r="A5102" s="72"/>
      <c r="B5102" s="76"/>
    </row>
    <row r="5103" customHeight="true" spans="1:2">
      <c r="A5103" s="72"/>
      <c r="B5103" s="76"/>
    </row>
    <row r="5104" customHeight="true" spans="1:2">
      <c r="A5104" s="72"/>
      <c r="B5104" s="76"/>
    </row>
    <row r="5105" customHeight="true" spans="1:2">
      <c r="A5105" s="72"/>
      <c r="B5105" s="76"/>
    </row>
    <row r="5106" customHeight="true" spans="1:2">
      <c r="A5106" s="72"/>
      <c r="B5106" s="76"/>
    </row>
    <row r="5107" customHeight="true" spans="1:2">
      <c r="A5107" s="72"/>
      <c r="B5107" s="76"/>
    </row>
    <row r="5108" customHeight="true" spans="1:2">
      <c r="A5108" s="72"/>
      <c r="B5108" s="76"/>
    </row>
    <row r="5109" customHeight="true" spans="1:2">
      <c r="A5109" s="72"/>
      <c r="B5109" s="76"/>
    </row>
    <row r="5110" customHeight="true" spans="1:2">
      <c r="A5110" s="72"/>
      <c r="B5110" s="76"/>
    </row>
    <row r="5111" customHeight="true" spans="1:2">
      <c r="A5111" s="72"/>
      <c r="B5111" s="76"/>
    </row>
    <row r="5112" customHeight="true" spans="1:2">
      <c r="A5112" s="72"/>
      <c r="B5112" s="76"/>
    </row>
    <row r="5113" customHeight="true" spans="1:2">
      <c r="A5113" s="72"/>
      <c r="B5113" s="76"/>
    </row>
    <row r="5114" customHeight="true" spans="1:2">
      <c r="A5114" s="72"/>
      <c r="B5114" s="76"/>
    </row>
    <row r="5115" customHeight="true" spans="1:2">
      <c r="A5115" s="72"/>
      <c r="B5115" s="76"/>
    </row>
    <row r="5116" customHeight="true" spans="1:2">
      <c r="A5116" s="72"/>
      <c r="B5116" s="76"/>
    </row>
    <row r="5117" customHeight="true" spans="1:2">
      <c r="A5117" s="72"/>
      <c r="B5117" s="76"/>
    </row>
    <row r="5118" customHeight="true" spans="1:2">
      <c r="A5118" s="72"/>
      <c r="B5118" s="76"/>
    </row>
    <row r="5119" customHeight="true" spans="1:2">
      <c r="A5119" s="72"/>
      <c r="B5119" s="76"/>
    </row>
    <row r="5120" customHeight="true" spans="1:2">
      <c r="A5120" s="72"/>
      <c r="B5120" s="76"/>
    </row>
    <row r="5121" customHeight="true" spans="1:2">
      <c r="A5121" s="72"/>
      <c r="B5121" s="76"/>
    </row>
    <row r="5122" customHeight="true" spans="1:2">
      <c r="A5122" s="72"/>
      <c r="B5122" s="76"/>
    </row>
    <row r="5123" customHeight="true" spans="1:2">
      <c r="A5123" s="72"/>
      <c r="B5123" s="76"/>
    </row>
    <row r="5124" customHeight="true" spans="1:2">
      <c r="A5124" s="72"/>
      <c r="B5124" s="76"/>
    </row>
    <row r="5125" customHeight="true" spans="1:2">
      <c r="A5125" s="72"/>
      <c r="B5125" s="76"/>
    </row>
    <row r="5126" customHeight="true" spans="1:2">
      <c r="A5126" s="72"/>
      <c r="B5126" s="76"/>
    </row>
    <row r="5127" customHeight="true" spans="1:2">
      <c r="A5127" s="72"/>
      <c r="B5127" s="76"/>
    </row>
    <row r="5128" customHeight="true" spans="1:2">
      <c r="A5128" s="72"/>
      <c r="B5128" s="76"/>
    </row>
    <row r="5129" customHeight="true" spans="1:2">
      <c r="A5129" s="72"/>
      <c r="B5129" s="76"/>
    </row>
    <row r="5130" customHeight="true" spans="1:2">
      <c r="A5130" s="72"/>
      <c r="B5130" s="76"/>
    </row>
    <row r="5131" customHeight="true" spans="1:2">
      <c r="A5131" s="72"/>
      <c r="B5131" s="76"/>
    </row>
    <row r="5132" customHeight="true" spans="1:2">
      <c r="A5132" s="72"/>
      <c r="B5132" s="76"/>
    </row>
    <row r="5133" customHeight="true" spans="1:2">
      <c r="A5133" s="72"/>
      <c r="B5133" s="76"/>
    </row>
    <row r="5134" customHeight="true" spans="1:2">
      <c r="A5134" s="72"/>
      <c r="B5134" s="76"/>
    </row>
    <row r="5135" customHeight="true" spans="1:2">
      <c r="A5135" s="72"/>
      <c r="B5135" s="76"/>
    </row>
    <row r="5136" customHeight="true" spans="1:2">
      <c r="A5136" s="72"/>
      <c r="B5136" s="76"/>
    </row>
    <row r="5137" customHeight="true" spans="1:2">
      <c r="A5137" s="72"/>
      <c r="B5137" s="76"/>
    </row>
    <row r="5138" customHeight="true" spans="1:2">
      <c r="A5138" s="72"/>
      <c r="B5138" s="76"/>
    </row>
    <row r="5139" customHeight="true" spans="1:2">
      <c r="A5139" s="72"/>
      <c r="B5139" s="76"/>
    </row>
    <row r="5140" customHeight="true" spans="1:2">
      <c r="A5140" s="72"/>
      <c r="B5140" s="76"/>
    </row>
    <row r="5141" customHeight="true" spans="1:2">
      <c r="A5141" s="72"/>
      <c r="B5141" s="76"/>
    </row>
    <row r="5142" customHeight="true" spans="1:2">
      <c r="A5142" s="72"/>
      <c r="B5142" s="76"/>
    </row>
    <row r="5143" customHeight="true" spans="1:2">
      <c r="A5143" s="72"/>
      <c r="B5143" s="76"/>
    </row>
    <row r="5144" customHeight="true" spans="1:2">
      <c r="A5144" s="72"/>
      <c r="B5144" s="76"/>
    </row>
    <row r="5145" customHeight="true" spans="1:2">
      <c r="A5145" s="72"/>
      <c r="B5145" s="76"/>
    </row>
    <row r="5146" customHeight="true" spans="1:2">
      <c r="A5146" s="72"/>
      <c r="B5146" s="76"/>
    </row>
    <row r="5147" customHeight="true" spans="1:2">
      <c r="A5147" s="72"/>
      <c r="B5147" s="76"/>
    </row>
    <row r="5148" customHeight="true" spans="1:2">
      <c r="A5148" s="72"/>
      <c r="B5148" s="76"/>
    </row>
    <row r="5149" customHeight="true" spans="1:2">
      <c r="A5149" s="72"/>
      <c r="B5149" s="76"/>
    </row>
    <row r="5150" customHeight="true" spans="1:2">
      <c r="A5150" s="72"/>
      <c r="B5150" s="76"/>
    </row>
    <row r="5151" customHeight="true" spans="1:2">
      <c r="A5151" s="72"/>
      <c r="B5151" s="76"/>
    </row>
    <row r="5152" customHeight="true" spans="1:2">
      <c r="A5152" s="72"/>
      <c r="B5152" s="76"/>
    </row>
    <row r="5153" customHeight="true" spans="1:2">
      <c r="A5153" s="72"/>
      <c r="B5153" s="76"/>
    </row>
    <row r="5154" customHeight="true" spans="1:2">
      <c r="A5154" s="72"/>
      <c r="B5154" s="76"/>
    </row>
    <row r="5155" customHeight="true" spans="1:2">
      <c r="A5155" s="72"/>
      <c r="B5155" s="76"/>
    </row>
    <row r="5156" customHeight="true" spans="1:2">
      <c r="A5156" s="72"/>
      <c r="B5156" s="76"/>
    </row>
    <row r="5157" customHeight="true" spans="1:2">
      <c r="A5157" s="72"/>
      <c r="B5157" s="76"/>
    </row>
    <row r="5158" customHeight="true" spans="1:2">
      <c r="A5158" s="72"/>
      <c r="B5158" s="76"/>
    </row>
    <row r="5159" customHeight="true" spans="1:2">
      <c r="A5159" s="72"/>
      <c r="B5159" s="76"/>
    </row>
    <row r="5160" customHeight="true" spans="1:2">
      <c r="A5160" s="72"/>
      <c r="B5160" s="76"/>
    </row>
    <row r="5161" customHeight="true" spans="1:2">
      <c r="A5161" s="72"/>
      <c r="B5161" s="76"/>
    </row>
    <row r="5162" customHeight="true" spans="1:2">
      <c r="A5162" s="72"/>
      <c r="B5162" s="76"/>
    </row>
    <row r="5163" customHeight="true" spans="1:2">
      <c r="A5163" s="72"/>
      <c r="B5163" s="76"/>
    </row>
    <row r="5164" customHeight="true" spans="1:2">
      <c r="A5164" s="72"/>
      <c r="B5164" s="76"/>
    </row>
    <row r="5165" customHeight="true" spans="1:2">
      <c r="A5165" s="72"/>
      <c r="B5165" s="76"/>
    </row>
    <row r="5166" customHeight="true" spans="1:2">
      <c r="A5166" s="72"/>
      <c r="B5166" s="76"/>
    </row>
    <row r="5167" customHeight="true" spans="1:2">
      <c r="A5167" s="72"/>
      <c r="B5167" s="76"/>
    </row>
    <row r="5168" customHeight="true" spans="1:2">
      <c r="A5168" s="72"/>
      <c r="B5168" s="76"/>
    </row>
    <row r="5169" customHeight="true" spans="1:2">
      <c r="A5169" s="72"/>
      <c r="B5169" s="76"/>
    </row>
    <row r="5170" customHeight="true" spans="1:2">
      <c r="A5170" s="72"/>
      <c r="B5170" s="76"/>
    </row>
    <row r="5171" customHeight="true" spans="1:2">
      <c r="A5171" s="72"/>
      <c r="B5171" s="76"/>
    </row>
    <row r="5172" customHeight="true" spans="1:2">
      <c r="A5172" s="72"/>
      <c r="B5172" s="76"/>
    </row>
    <row r="5173" customHeight="true" spans="1:2">
      <c r="A5173" s="72"/>
      <c r="B5173" s="76"/>
    </row>
    <row r="5174" customHeight="true" spans="1:2">
      <c r="A5174" s="72"/>
      <c r="B5174" s="76"/>
    </row>
    <row r="5175" customHeight="true" spans="1:2">
      <c r="A5175" s="72"/>
      <c r="B5175" s="76"/>
    </row>
    <row r="5176" customHeight="true" spans="1:2">
      <c r="A5176" s="72"/>
      <c r="B5176" s="76"/>
    </row>
    <row r="5177" customHeight="true" spans="1:2">
      <c r="A5177" s="72"/>
      <c r="B5177" s="76"/>
    </row>
    <row r="5178" customHeight="true" spans="1:2">
      <c r="A5178" s="72"/>
      <c r="B5178" s="76"/>
    </row>
    <row r="5179" customHeight="true" spans="1:2">
      <c r="A5179" s="72"/>
      <c r="B5179" s="76"/>
    </row>
    <row r="5180" customHeight="true" spans="1:2">
      <c r="A5180" s="72"/>
      <c r="B5180" s="76"/>
    </row>
    <row r="5181" customHeight="true" spans="1:2">
      <c r="A5181" s="72"/>
      <c r="B5181" s="76"/>
    </row>
    <row r="5182" customHeight="true" spans="1:2">
      <c r="A5182" s="72"/>
      <c r="B5182" s="76"/>
    </row>
    <row r="5183" customHeight="true" spans="1:2">
      <c r="A5183" s="72"/>
      <c r="B5183" s="76"/>
    </row>
    <row r="5184" customHeight="true" spans="1:2">
      <c r="A5184" s="72"/>
      <c r="B5184" s="76"/>
    </row>
    <row r="5185" customHeight="true" spans="1:2">
      <c r="A5185" s="72"/>
      <c r="B5185" s="76"/>
    </row>
    <row r="5186" customHeight="true" spans="1:2">
      <c r="A5186" s="72"/>
      <c r="B5186" s="76"/>
    </row>
    <row r="5187" customHeight="true" spans="1:2">
      <c r="A5187" s="72"/>
      <c r="B5187" s="76"/>
    </row>
    <row r="5188" customHeight="true" spans="1:2">
      <c r="A5188" s="72"/>
      <c r="B5188" s="76"/>
    </row>
    <row r="5189" customHeight="true" spans="1:2">
      <c r="A5189" s="72"/>
      <c r="B5189" s="76"/>
    </row>
    <row r="5190" customHeight="true" spans="1:2">
      <c r="A5190" s="72"/>
      <c r="B5190" s="76"/>
    </row>
    <row r="5191" customHeight="true" spans="1:2">
      <c r="A5191" s="72"/>
      <c r="B5191" s="76"/>
    </row>
    <row r="5192" customHeight="true" spans="1:2">
      <c r="A5192" s="72"/>
      <c r="B5192" s="76"/>
    </row>
    <row r="5193" customHeight="true" spans="1:2">
      <c r="A5193" s="72"/>
      <c r="B5193" s="76"/>
    </row>
    <row r="5194" customHeight="true" spans="1:2">
      <c r="A5194" s="72"/>
      <c r="B5194" s="76"/>
    </row>
    <row r="5195" customHeight="true" spans="1:2">
      <c r="A5195" s="72"/>
      <c r="B5195" s="76"/>
    </row>
    <row r="5196" customHeight="true" spans="1:2">
      <c r="A5196" s="72"/>
      <c r="B5196" s="76"/>
    </row>
    <row r="5197" customHeight="true" spans="1:2">
      <c r="A5197" s="72"/>
      <c r="B5197" s="76"/>
    </row>
    <row r="5198" customHeight="true" spans="1:2">
      <c r="A5198" s="72"/>
      <c r="B5198" s="76"/>
    </row>
    <row r="5199" customHeight="true" spans="1:2">
      <c r="A5199" s="72"/>
      <c r="B5199" s="76"/>
    </row>
    <row r="5200" customHeight="true" spans="1:2">
      <c r="A5200" s="72"/>
      <c r="B5200" s="76"/>
    </row>
    <row r="5201" customHeight="true" spans="1:2">
      <c r="A5201" s="72"/>
      <c r="B5201" s="76"/>
    </row>
    <row r="5202" customHeight="true" spans="1:2">
      <c r="A5202" s="72"/>
      <c r="B5202" s="76"/>
    </row>
    <row r="5203" customHeight="true" spans="1:2">
      <c r="A5203" s="72"/>
      <c r="B5203" s="76"/>
    </row>
    <row r="5204" customHeight="true" spans="1:2">
      <c r="A5204" s="72"/>
      <c r="B5204" s="76"/>
    </row>
    <row r="5205" customHeight="true" spans="1:2">
      <c r="A5205" s="72"/>
      <c r="B5205" s="76"/>
    </row>
    <row r="5206" customHeight="true" spans="1:2">
      <c r="A5206" s="72"/>
      <c r="B5206" s="76"/>
    </row>
    <row r="5207" customHeight="true" spans="1:2">
      <c r="A5207" s="72"/>
      <c r="B5207" s="76"/>
    </row>
    <row r="5208" customHeight="true" spans="1:2">
      <c r="A5208" s="72"/>
      <c r="B5208" s="76"/>
    </row>
    <row r="5209" customHeight="true" spans="1:2">
      <c r="A5209" s="72"/>
      <c r="B5209" s="76"/>
    </row>
    <row r="5210" customHeight="true" spans="1:2">
      <c r="A5210" s="72"/>
      <c r="B5210" s="76"/>
    </row>
    <row r="5211" customHeight="true" spans="1:2">
      <c r="A5211" s="72"/>
      <c r="B5211" s="76"/>
    </row>
    <row r="5212" customHeight="true" spans="1:2">
      <c r="A5212" s="72"/>
      <c r="B5212" s="76"/>
    </row>
    <row r="5213" customHeight="true" spans="1:2">
      <c r="A5213" s="72"/>
      <c r="B5213" s="76"/>
    </row>
    <row r="5214" customHeight="true" spans="1:2">
      <c r="A5214" s="72"/>
      <c r="B5214" s="76"/>
    </row>
    <row r="5215" customHeight="true" spans="1:2">
      <c r="A5215" s="72"/>
      <c r="B5215" s="76"/>
    </row>
    <row r="5216" customHeight="true" spans="1:2">
      <c r="A5216" s="72"/>
      <c r="B5216" s="76"/>
    </row>
    <row r="5217" customHeight="true" spans="1:2">
      <c r="A5217" s="72"/>
      <c r="B5217" s="76"/>
    </row>
    <row r="5218" customHeight="true" spans="1:2">
      <c r="A5218" s="72"/>
      <c r="B5218" s="76"/>
    </row>
    <row r="5219" customHeight="true" spans="1:2">
      <c r="A5219" s="72"/>
      <c r="B5219" s="76"/>
    </row>
    <row r="5220" customHeight="true" spans="1:2">
      <c r="A5220" s="72"/>
      <c r="B5220" s="76"/>
    </row>
    <row r="5221" customHeight="true" spans="1:2">
      <c r="A5221" s="72"/>
      <c r="B5221" s="76"/>
    </row>
    <row r="5222" customHeight="true" spans="1:2">
      <c r="A5222" s="72"/>
      <c r="B5222" s="76"/>
    </row>
    <row r="5223" customHeight="true" spans="1:2">
      <c r="A5223" s="72"/>
      <c r="B5223" s="76"/>
    </row>
    <row r="5224" customHeight="true" spans="1:2">
      <c r="A5224" s="72"/>
      <c r="B5224" s="76"/>
    </row>
    <row r="5225" customHeight="true" spans="1:2">
      <c r="A5225" s="72"/>
      <c r="B5225" s="76"/>
    </row>
    <row r="5226" customHeight="true" spans="1:2">
      <c r="A5226" s="72"/>
      <c r="B5226" s="76"/>
    </row>
    <row r="5227" customHeight="true" spans="1:2">
      <c r="A5227" s="72"/>
      <c r="B5227" s="76"/>
    </row>
    <row r="5228" customHeight="true" spans="1:2">
      <c r="A5228" s="72"/>
      <c r="B5228" s="76"/>
    </row>
    <row r="5229" customHeight="true" spans="1:2">
      <c r="A5229" s="72"/>
      <c r="B5229" s="76"/>
    </row>
    <row r="5230" customHeight="true" spans="1:2">
      <c r="A5230" s="72"/>
      <c r="B5230" s="76"/>
    </row>
    <row r="5231" customHeight="true" spans="1:2">
      <c r="A5231" s="72"/>
      <c r="B5231" s="76"/>
    </row>
    <row r="5232" customHeight="true" spans="1:2">
      <c r="A5232" s="72"/>
      <c r="B5232" s="76"/>
    </row>
    <row r="5233" customHeight="true" spans="1:2">
      <c r="A5233" s="72"/>
      <c r="B5233" s="76"/>
    </row>
    <row r="5234" customHeight="true" spans="1:2">
      <c r="A5234" s="72"/>
      <c r="B5234" s="76"/>
    </row>
    <row r="5235" customHeight="true" spans="1:2">
      <c r="A5235" s="72"/>
      <c r="B5235" s="76"/>
    </row>
    <row r="5236" customHeight="true" spans="1:2">
      <c r="A5236" s="72"/>
      <c r="B5236" s="76"/>
    </row>
    <row r="5237" customHeight="true" spans="1:2">
      <c r="A5237" s="72"/>
      <c r="B5237" s="76"/>
    </row>
    <row r="5238" customHeight="true" spans="1:2">
      <c r="A5238" s="72"/>
      <c r="B5238" s="76"/>
    </row>
    <row r="5239" customHeight="true" spans="1:2">
      <c r="A5239" s="72"/>
      <c r="B5239" s="76"/>
    </row>
    <row r="5240" customHeight="true" spans="1:2">
      <c r="A5240" s="72"/>
      <c r="B5240" s="76"/>
    </row>
    <row r="5241" customHeight="true" spans="1:2">
      <c r="A5241" s="72"/>
      <c r="B5241" s="76"/>
    </row>
    <row r="5242" customHeight="true" spans="1:2">
      <c r="A5242" s="72"/>
      <c r="B5242" s="76"/>
    </row>
    <row r="5243" customHeight="true" spans="1:2">
      <c r="A5243" s="72"/>
      <c r="B5243" s="76"/>
    </row>
    <row r="5244" customHeight="true" spans="1:2">
      <c r="A5244" s="72"/>
      <c r="B5244" s="76"/>
    </row>
    <row r="5245" customHeight="true" spans="1:2">
      <c r="A5245" s="72"/>
      <c r="B5245" s="76"/>
    </row>
    <row r="5246" customHeight="true" spans="1:2">
      <c r="A5246" s="72"/>
      <c r="B5246" s="76"/>
    </row>
    <row r="5247" customHeight="true" spans="1:2">
      <c r="A5247" s="72"/>
      <c r="B5247" s="76"/>
    </row>
    <row r="5248" customHeight="true" spans="1:2">
      <c r="A5248" s="72"/>
      <c r="B5248" s="76"/>
    </row>
    <row r="5249" customHeight="true" spans="1:2">
      <c r="A5249" s="72"/>
      <c r="B5249" s="76"/>
    </row>
    <row r="5250" customHeight="true" spans="1:2">
      <c r="A5250" s="72"/>
      <c r="B5250" s="76"/>
    </row>
    <row r="5251" customHeight="true" spans="1:2">
      <c r="A5251" s="72"/>
      <c r="B5251" s="76"/>
    </row>
    <row r="5252" customHeight="true" spans="1:2">
      <c r="A5252" s="72"/>
      <c r="B5252" s="76"/>
    </row>
    <row r="5253" customHeight="true" spans="1:2">
      <c r="A5253" s="72"/>
      <c r="B5253" s="76"/>
    </row>
    <row r="5254" customHeight="true" spans="1:2">
      <c r="A5254" s="72"/>
      <c r="B5254" s="76"/>
    </row>
    <row r="5255" customHeight="true" spans="1:2">
      <c r="A5255" s="72"/>
      <c r="B5255" s="76"/>
    </row>
    <row r="5256" customHeight="true" spans="1:2">
      <c r="A5256" s="72"/>
      <c r="B5256" s="76"/>
    </row>
    <row r="5257" customHeight="true" spans="1:2">
      <c r="A5257" s="72"/>
      <c r="B5257" s="76"/>
    </row>
    <row r="5258" customHeight="true" spans="1:2">
      <c r="A5258" s="72"/>
      <c r="B5258" s="76"/>
    </row>
    <row r="5259" customHeight="true" spans="1:2">
      <c r="A5259" s="72"/>
      <c r="B5259" s="76"/>
    </row>
    <row r="5260" customHeight="true" spans="1:2">
      <c r="A5260" s="72"/>
      <c r="B5260" s="76"/>
    </row>
    <row r="5261" customHeight="true" spans="1:2">
      <c r="A5261" s="72"/>
      <c r="B5261" s="76"/>
    </row>
    <row r="5262" customHeight="true" spans="1:2">
      <c r="A5262" s="72"/>
      <c r="B5262" s="76"/>
    </row>
    <row r="5263" customHeight="true" spans="1:2">
      <c r="A5263" s="72"/>
      <c r="B5263" s="76"/>
    </row>
    <row r="5264" customHeight="true" spans="1:2">
      <c r="A5264" s="72"/>
      <c r="B5264" s="76"/>
    </row>
    <row r="5265" customHeight="true" spans="1:2">
      <c r="A5265" s="72"/>
      <c r="B5265" s="76"/>
    </row>
    <row r="5266" customHeight="true" spans="1:2">
      <c r="A5266" s="72"/>
      <c r="B5266" s="76"/>
    </row>
    <row r="5267" customHeight="true" spans="1:2">
      <c r="A5267" s="72"/>
      <c r="B5267" s="76"/>
    </row>
    <row r="5268" customHeight="true" spans="1:2">
      <c r="A5268" s="72"/>
      <c r="B5268" s="76"/>
    </row>
    <row r="5269" customHeight="true" spans="1:2">
      <c r="A5269" s="72"/>
      <c r="B5269" s="76"/>
    </row>
    <row r="5270" customHeight="true" spans="1:2">
      <c r="A5270" s="72"/>
      <c r="B5270" s="76"/>
    </row>
    <row r="5271" customHeight="true" spans="1:2">
      <c r="A5271" s="72"/>
      <c r="B5271" s="76"/>
    </row>
    <row r="5272" customHeight="true" spans="1:2">
      <c r="A5272" s="72"/>
      <c r="B5272" s="76"/>
    </row>
    <row r="5273" customHeight="true" spans="1:2">
      <c r="A5273" s="72"/>
      <c r="B5273" s="76"/>
    </row>
    <row r="5274" customHeight="true" spans="1:2">
      <c r="A5274" s="72"/>
      <c r="B5274" s="76"/>
    </row>
    <row r="5275" customHeight="true" spans="1:2">
      <c r="A5275" s="72"/>
      <c r="B5275" s="76"/>
    </row>
    <row r="5276" customHeight="true" spans="1:2">
      <c r="A5276" s="72"/>
      <c r="B5276" s="76"/>
    </row>
    <row r="5277" customHeight="true" spans="1:2">
      <c r="A5277" s="72"/>
      <c r="B5277" s="76"/>
    </row>
    <row r="5278" customHeight="true" spans="1:2">
      <c r="A5278" s="72"/>
      <c r="B5278" s="76"/>
    </row>
    <row r="5279" customHeight="true" spans="1:2">
      <c r="A5279" s="72"/>
      <c r="B5279" s="76"/>
    </row>
    <row r="5280" customHeight="true" spans="1:2">
      <c r="A5280" s="72"/>
      <c r="B5280" s="76"/>
    </row>
    <row r="5281" customHeight="true" spans="1:2">
      <c r="A5281" s="72"/>
      <c r="B5281" s="76"/>
    </row>
    <row r="5282" customHeight="true" spans="1:2">
      <c r="A5282" s="72"/>
      <c r="B5282" s="76"/>
    </row>
    <row r="5283" customHeight="true" spans="1:2">
      <c r="A5283" s="72"/>
      <c r="B5283" s="76"/>
    </row>
    <row r="5284" customHeight="true" spans="1:2">
      <c r="A5284" s="72"/>
      <c r="B5284" s="76"/>
    </row>
    <row r="5285" customHeight="true" spans="1:2">
      <c r="A5285" s="72"/>
      <c r="B5285" s="76"/>
    </row>
    <row r="5286" customHeight="true" spans="1:2">
      <c r="A5286" s="72"/>
      <c r="B5286" s="76"/>
    </row>
    <row r="5287" customHeight="true" spans="1:2">
      <c r="A5287" s="72"/>
      <c r="B5287" s="76"/>
    </row>
    <row r="5288" customHeight="true" spans="1:2">
      <c r="A5288" s="72"/>
      <c r="B5288" s="76"/>
    </row>
    <row r="5289" customHeight="true" spans="1:2">
      <c r="A5289" s="72"/>
      <c r="B5289" s="76"/>
    </row>
    <row r="5290" customHeight="true" spans="1:2">
      <c r="A5290" s="72"/>
      <c r="B5290" s="76"/>
    </row>
    <row r="5291" customHeight="true" spans="1:2">
      <c r="A5291" s="72"/>
      <c r="B5291" s="76"/>
    </row>
    <row r="5292" customHeight="true" spans="1:2">
      <c r="A5292" s="72"/>
      <c r="B5292" s="76"/>
    </row>
    <row r="5293" customHeight="true" spans="1:2">
      <c r="A5293" s="72"/>
      <c r="B5293" s="76"/>
    </row>
    <row r="5294" customHeight="true" spans="1:2">
      <c r="A5294" s="72"/>
      <c r="B5294" s="76"/>
    </row>
    <row r="5295" customHeight="true" spans="1:2">
      <c r="A5295" s="72"/>
      <c r="B5295" s="76"/>
    </row>
    <row r="5296" customHeight="true" spans="1:2">
      <c r="A5296" s="72"/>
      <c r="B5296" s="76"/>
    </row>
    <row r="5297" customHeight="true" spans="1:2">
      <c r="A5297" s="72"/>
      <c r="B5297" s="76"/>
    </row>
    <row r="5298" customHeight="true" spans="1:2">
      <c r="A5298" s="72"/>
      <c r="B5298" s="76"/>
    </row>
    <row r="5299" customHeight="true" spans="1:2">
      <c r="A5299" s="72"/>
      <c r="B5299" s="76"/>
    </row>
    <row r="5300" customHeight="true" spans="1:2">
      <c r="A5300" s="72"/>
      <c r="B5300" s="76"/>
    </row>
    <row r="5301" customHeight="true" spans="1:2">
      <c r="A5301" s="72"/>
      <c r="B5301" s="76"/>
    </row>
    <row r="5302" customHeight="true" spans="1:2">
      <c r="A5302" s="72"/>
      <c r="B5302" s="76"/>
    </row>
    <row r="5303" customHeight="true" spans="1:2">
      <c r="A5303" s="72"/>
      <c r="B5303" s="76"/>
    </row>
    <row r="5304" customHeight="true" spans="1:2">
      <c r="A5304" s="72"/>
      <c r="B5304" s="76"/>
    </row>
    <row r="5305" customHeight="true" spans="1:2">
      <c r="A5305" s="72"/>
      <c r="B5305" s="76"/>
    </row>
    <row r="5306" customHeight="true" spans="1:2">
      <c r="A5306" s="72"/>
      <c r="B5306" s="76"/>
    </row>
    <row r="5307" customHeight="true" spans="1:2">
      <c r="A5307" s="72"/>
      <c r="B5307" s="76"/>
    </row>
    <row r="5308" customHeight="true" spans="1:2">
      <c r="A5308" s="72"/>
      <c r="B5308" s="76"/>
    </row>
    <row r="5309" customHeight="true" spans="1:2">
      <c r="A5309" s="72"/>
      <c r="B5309" s="76"/>
    </row>
    <row r="5310" customHeight="true" spans="1:2">
      <c r="A5310" s="72"/>
      <c r="B5310" s="76"/>
    </row>
    <row r="5311" customHeight="true" spans="1:2">
      <c r="A5311" s="72"/>
      <c r="B5311" s="76"/>
    </row>
    <row r="5312" customHeight="true" spans="1:2">
      <c r="A5312" s="72"/>
      <c r="B5312" s="76"/>
    </row>
    <row r="5313" customHeight="true" spans="1:2">
      <c r="A5313" s="72"/>
      <c r="B5313" s="76"/>
    </row>
    <row r="5314" customHeight="true" spans="1:2">
      <c r="A5314" s="72"/>
      <c r="B5314" s="76"/>
    </row>
    <row r="5315" customHeight="true" spans="1:2">
      <c r="A5315" s="72"/>
      <c r="B5315" s="76"/>
    </row>
    <row r="5316" customHeight="true" spans="1:2">
      <c r="A5316" s="72"/>
      <c r="B5316" s="76"/>
    </row>
    <row r="5317" customHeight="true" spans="1:2">
      <c r="A5317" s="72"/>
      <c r="B5317" s="76"/>
    </row>
    <row r="5318" customHeight="true" spans="1:2">
      <c r="A5318" s="72"/>
      <c r="B5318" s="76"/>
    </row>
    <row r="5319" customHeight="true" spans="1:2">
      <c r="A5319" s="72"/>
      <c r="B5319" s="76"/>
    </row>
    <row r="5320" customHeight="true" spans="1:2">
      <c r="A5320" s="72"/>
      <c r="B5320" s="76"/>
    </row>
    <row r="5321" customHeight="true" spans="1:2">
      <c r="A5321" s="72"/>
      <c r="B5321" s="76"/>
    </row>
    <row r="5322" customHeight="true" spans="1:2">
      <c r="A5322" s="72"/>
      <c r="B5322" s="76"/>
    </row>
    <row r="5323" customHeight="true" spans="1:2">
      <c r="A5323" s="72"/>
      <c r="B5323" s="76"/>
    </row>
    <row r="5324" customHeight="true" spans="1:2">
      <c r="A5324" s="72"/>
      <c r="B5324" s="76"/>
    </row>
    <row r="5325" customHeight="true" spans="1:2">
      <c r="A5325" s="72"/>
      <c r="B5325" s="76"/>
    </row>
    <row r="5326" customHeight="true" spans="1:2">
      <c r="A5326" s="72"/>
      <c r="B5326" s="76"/>
    </row>
    <row r="5327" customHeight="true" spans="1:2">
      <c r="A5327" s="72"/>
      <c r="B5327" s="76"/>
    </row>
    <row r="5328" customHeight="true" spans="1:2">
      <c r="A5328" s="72"/>
      <c r="B5328" s="76"/>
    </row>
    <row r="5329" customHeight="true" spans="1:2">
      <c r="A5329" s="72"/>
      <c r="B5329" s="76"/>
    </row>
    <row r="5330" customHeight="true" spans="1:2">
      <c r="A5330" s="72"/>
      <c r="B5330" s="76"/>
    </row>
    <row r="5331" customHeight="true" spans="1:2">
      <c r="A5331" s="72"/>
      <c r="B5331" s="76"/>
    </row>
    <row r="5332" customHeight="true" spans="1:2">
      <c r="A5332" s="72"/>
      <c r="B5332" s="76"/>
    </row>
    <row r="5333" customHeight="true" spans="1:2">
      <c r="A5333" s="72"/>
      <c r="B5333" s="76"/>
    </row>
    <row r="5334" customHeight="true" spans="1:2">
      <c r="A5334" s="72"/>
      <c r="B5334" s="76"/>
    </row>
    <row r="5335" customHeight="true" spans="1:2">
      <c r="A5335" s="72"/>
      <c r="B5335" s="76"/>
    </row>
    <row r="5336" customHeight="true" spans="1:2">
      <c r="A5336" s="72"/>
      <c r="B5336" s="76"/>
    </row>
    <row r="5337" customHeight="true" spans="1:2">
      <c r="A5337" s="72"/>
      <c r="B5337" s="76"/>
    </row>
    <row r="5338" customHeight="true" spans="1:2">
      <c r="A5338" s="72"/>
      <c r="B5338" s="76"/>
    </row>
    <row r="5339" customHeight="true" spans="1:2">
      <c r="A5339" s="72"/>
      <c r="B5339" s="76"/>
    </row>
    <row r="5340" customHeight="true" spans="1:2">
      <c r="A5340" s="72"/>
      <c r="B5340" s="76"/>
    </row>
    <row r="5341" customHeight="true" spans="1:2">
      <c r="A5341" s="72"/>
      <c r="B5341" s="76"/>
    </row>
    <row r="5342" customHeight="true" spans="1:2">
      <c r="A5342" s="72"/>
      <c r="B5342" s="76"/>
    </row>
    <row r="5343" customHeight="true" spans="1:2">
      <c r="A5343" s="72"/>
      <c r="B5343" s="76"/>
    </row>
    <row r="5344" customHeight="true" spans="1:2">
      <c r="A5344" s="72"/>
      <c r="B5344" s="76"/>
    </row>
    <row r="5345" customHeight="true" spans="1:2">
      <c r="A5345" s="72"/>
      <c r="B5345" s="76"/>
    </row>
    <row r="5346" customHeight="true" spans="1:2">
      <c r="A5346" s="72"/>
      <c r="B5346" s="76"/>
    </row>
    <row r="5347" customHeight="true" spans="1:2">
      <c r="A5347" s="72"/>
      <c r="B5347" s="76"/>
    </row>
    <row r="5348" customHeight="true" spans="1:2">
      <c r="A5348" s="72"/>
      <c r="B5348" s="76"/>
    </row>
    <row r="5349" customHeight="true" spans="1:2">
      <c r="A5349" s="72"/>
      <c r="B5349" s="76"/>
    </row>
    <row r="5350" customHeight="true" spans="1:2">
      <c r="A5350" s="72"/>
      <c r="B5350" s="76"/>
    </row>
    <row r="5351" customHeight="true" spans="1:2">
      <c r="A5351" s="72"/>
      <c r="B5351" s="76"/>
    </row>
    <row r="5352" customHeight="true" spans="1:2">
      <c r="A5352" s="72"/>
      <c r="B5352" s="76"/>
    </row>
    <row r="5353" customHeight="true" spans="1:2">
      <c r="A5353" s="72"/>
      <c r="B5353" s="76"/>
    </row>
    <row r="5354" customHeight="true" spans="1:2">
      <c r="A5354" s="72"/>
      <c r="B5354" s="76"/>
    </row>
    <row r="5355" customHeight="true" spans="1:2">
      <c r="A5355" s="72"/>
      <c r="B5355" s="76"/>
    </row>
    <row r="5356" customHeight="true" spans="1:2">
      <c r="A5356" s="72"/>
      <c r="B5356" s="76"/>
    </row>
    <row r="5357" customHeight="true" spans="1:2">
      <c r="A5357" s="72"/>
      <c r="B5357" s="76"/>
    </row>
    <row r="5358" customHeight="true" spans="1:2">
      <c r="A5358" s="72"/>
      <c r="B5358" s="76"/>
    </row>
    <row r="5359" customHeight="true" spans="1:2">
      <c r="A5359" s="72"/>
      <c r="B5359" s="76"/>
    </row>
    <row r="5360" customHeight="true" spans="1:2">
      <c r="A5360" s="72"/>
      <c r="B5360" s="76"/>
    </row>
    <row r="5361" customHeight="true" spans="1:2">
      <c r="A5361" s="72"/>
      <c r="B5361" s="76"/>
    </row>
    <row r="5362" customHeight="true" spans="1:2">
      <c r="A5362" s="72"/>
      <c r="B5362" s="76"/>
    </row>
    <row r="5363" customHeight="true" spans="1:2">
      <c r="A5363" s="72"/>
      <c r="B5363" s="76"/>
    </row>
    <row r="5364" customHeight="true" spans="1:2">
      <c r="A5364" s="72"/>
      <c r="B5364" s="76"/>
    </row>
    <row r="5365" customHeight="true" spans="1:2">
      <c r="A5365" s="72"/>
      <c r="B5365" s="76"/>
    </row>
    <row r="5366" customHeight="true" spans="1:2">
      <c r="A5366" s="72"/>
      <c r="B5366" s="76"/>
    </row>
    <row r="5367" customHeight="true" spans="1:2">
      <c r="A5367" s="72"/>
      <c r="B5367" s="76"/>
    </row>
    <row r="5368" customHeight="true" spans="1:2">
      <c r="A5368" s="72"/>
      <c r="B5368" s="76"/>
    </row>
    <row r="5369" customHeight="true" spans="1:2">
      <c r="A5369" s="72"/>
      <c r="B5369" s="76"/>
    </row>
    <row r="5370" customHeight="true" spans="1:2">
      <c r="A5370" s="72"/>
      <c r="B5370" s="76"/>
    </row>
    <row r="5371" customHeight="true" spans="1:2">
      <c r="A5371" s="72"/>
      <c r="B5371" s="76"/>
    </row>
    <row r="5372" customHeight="true" spans="1:2">
      <c r="A5372" s="72"/>
      <c r="B5372" s="76"/>
    </row>
    <row r="5373" customHeight="true" spans="1:2">
      <c r="A5373" s="72"/>
      <c r="B5373" s="76"/>
    </row>
    <row r="5374" customHeight="true" spans="1:2">
      <c r="A5374" s="72"/>
      <c r="B5374" s="76"/>
    </row>
    <row r="5375" customHeight="true" spans="1:2">
      <c r="A5375" s="72"/>
      <c r="B5375" s="76"/>
    </row>
    <row r="5376" customHeight="true" spans="1:2">
      <c r="A5376" s="72"/>
      <c r="B5376" s="76"/>
    </row>
    <row r="5377" customHeight="true" spans="1:2">
      <c r="A5377" s="72"/>
      <c r="B5377" s="76"/>
    </row>
    <row r="5378" customHeight="true" spans="1:2">
      <c r="A5378" s="72"/>
      <c r="B5378" s="76"/>
    </row>
    <row r="5379" customHeight="true" spans="1:2">
      <c r="A5379" s="72"/>
      <c r="B5379" s="76"/>
    </row>
    <row r="5380" customHeight="true" spans="1:2">
      <c r="A5380" s="72"/>
      <c r="B5380" s="76"/>
    </row>
    <row r="5381" customHeight="true" spans="1:2">
      <c r="A5381" s="72"/>
      <c r="B5381" s="76"/>
    </row>
    <row r="5382" customHeight="true" spans="1:2">
      <c r="A5382" s="72"/>
      <c r="B5382" s="76"/>
    </row>
    <row r="5383" customHeight="true" spans="1:2">
      <c r="A5383" s="72"/>
      <c r="B5383" s="76"/>
    </row>
    <row r="5384" customHeight="true" spans="1:2">
      <c r="A5384" s="72"/>
      <c r="B5384" s="76"/>
    </row>
    <row r="5385" customHeight="true" spans="1:2">
      <c r="A5385" s="72"/>
      <c r="B5385" s="76"/>
    </row>
    <row r="5386" customHeight="true" spans="1:2">
      <c r="A5386" s="72"/>
      <c r="B5386" s="76"/>
    </row>
    <row r="5387" customHeight="true" spans="1:2">
      <c r="A5387" s="72"/>
      <c r="B5387" s="76"/>
    </row>
    <row r="5388" customHeight="true" spans="1:2">
      <c r="A5388" s="72"/>
      <c r="B5388" s="76"/>
    </row>
    <row r="5389" customHeight="true" spans="1:2">
      <c r="A5389" s="72"/>
      <c r="B5389" s="76"/>
    </row>
    <row r="5390" customHeight="true" spans="1:2">
      <c r="A5390" s="72"/>
      <c r="B5390" s="76"/>
    </row>
    <row r="5391" customHeight="true" spans="1:2">
      <c r="A5391" s="72"/>
      <c r="B5391" s="76"/>
    </row>
    <row r="5392" customHeight="true" spans="1:2">
      <c r="A5392" s="72"/>
      <c r="B5392" s="76"/>
    </row>
    <row r="5393" customHeight="true" spans="1:2">
      <c r="A5393" s="72"/>
      <c r="B5393" s="76"/>
    </row>
    <row r="5394" customHeight="true" spans="1:2">
      <c r="A5394" s="72"/>
      <c r="B5394" s="76"/>
    </row>
    <row r="5395" customHeight="true" spans="1:2">
      <c r="A5395" s="72"/>
      <c r="B5395" s="76"/>
    </row>
    <row r="5396" customHeight="true" spans="1:2">
      <c r="A5396" s="72"/>
      <c r="B5396" s="76"/>
    </row>
    <row r="5397" customHeight="true" spans="1:2">
      <c r="A5397" s="72"/>
      <c r="B5397" s="76"/>
    </row>
    <row r="5398" customHeight="true" spans="1:2">
      <c r="A5398" s="72"/>
      <c r="B5398" s="76"/>
    </row>
    <row r="5399" customHeight="true" spans="1:2">
      <c r="A5399" s="72"/>
      <c r="B5399" s="76"/>
    </row>
    <row r="5400" customHeight="true" spans="1:2">
      <c r="A5400" s="72"/>
      <c r="B5400" s="76"/>
    </row>
    <row r="5401" customHeight="true" spans="1:2">
      <c r="A5401" s="72"/>
      <c r="B5401" s="76"/>
    </row>
    <row r="5402" customHeight="true" spans="1:2">
      <c r="A5402" s="72"/>
      <c r="B5402" s="76"/>
    </row>
    <row r="5403" customHeight="true" spans="1:2">
      <c r="A5403" s="72"/>
      <c r="B5403" s="76"/>
    </row>
    <row r="5404" customHeight="true" spans="1:2">
      <c r="A5404" s="72"/>
      <c r="B5404" s="76"/>
    </row>
    <row r="5405" customHeight="true" spans="1:2">
      <c r="A5405" s="72"/>
      <c r="B5405" s="76"/>
    </row>
    <row r="5406" customHeight="true" spans="1:2">
      <c r="A5406" s="72"/>
      <c r="B5406" s="76"/>
    </row>
    <row r="5407" customHeight="true" spans="1:2">
      <c r="A5407" s="72"/>
      <c r="B5407" s="76"/>
    </row>
    <row r="5408" customHeight="true" spans="1:2">
      <c r="A5408" s="72"/>
      <c r="B5408" s="76"/>
    </row>
    <row r="5409" customHeight="true" spans="1:2">
      <c r="A5409" s="72"/>
      <c r="B5409" s="76"/>
    </row>
    <row r="5410" customHeight="true" spans="1:2">
      <c r="A5410" s="72"/>
      <c r="B5410" s="76"/>
    </row>
    <row r="5411" customHeight="true" spans="1:2">
      <c r="A5411" s="72"/>
      <c r="B5411" s="76"/>
    </row>
    <row r="5412" customHeight="true" spans="1:2">
      <c r="A5412" s="72"/>
      <c r="B5412" s="76"/>
    </row>
    <row r="5413" customHeight="true" spans="1:2">
      <c r="A5413" s="72"/>
      <c r="B5413" s="76"/>
    </row>
    <row r="5414" customHeight="true" spans="1:2">
      <c r="A5414" s="72"/>
      <c r="B5414" s="76"/>
    </row>
    <row r="5415" customHeight="true" spans="1:2">
      <c r="A5415" s="72"/>
      <c r="B5415" s="76"/>
    </row>
    <row r="5416" customHeight="true" spans="1:2">
      <c r="A5416" s="72"/>
      <c r="B5416" s="76"/>
    </row>
    <row r="5417" customHeight="true" spans="1:2">
      <c r="A5417" s="72"/>
      <c r="B5417" s="76"/>
    </row>
    <row r="5418" customHeight="true" spans="1:2">
      <c r="A5418" s="72"/>
      <c r="B5418" s="76"/>
    </row>
    <row r="5419" customHeight="true" spans="1:2">
      <c r="A5419" s="72"/>
      <c r="B5419" s="76"/>
    </row>
    <row r="5420" customHeight="true" spans="1:2">
      <c r="A5420" s="72"/>
      <c r="B5420" s="76"/>
    </row>
    <row r="5421" customHeight="true" spans="1:2">
      <c r="A5421" s="72"/>
      <c r="B5421" s="76"/>
    </row>
    <row r="5422" customHeight="true" spans="1:2">
      <c r="A5422" s="72"/>
      <c r="B5422" s="76"/>
    </row>
    <row r="5423" customHeight="true" spans="1:2">
      <c r="A5423" s="72"/>
      <c r="B5423" s="76"/>
    </row>
    <row r="5424" customHeight="true" spans="1:2">
      <c r="A5424" s="72"/>
      <c r="B5424" s="76"/>
    </row>
    <row r="5425" customHeight="true" spans="1:2">
      <c r="A5425" s="72"/>
      <c r="B5425" s="76"/>
    </row>
    <row r="5426" customHeight="true" spans="1:2">
      <c r="A5426" s="72"/>
      <c r="B5426" s="76"/>
    </row>
    <row r="5427" customHeight="true" spans="1:2">
      <c r="A5427" s="72"/>
      <c r="B5427" s="76"/>
    </row>
    <row r="5428" customHeight="true" spans="1:2">
      <c r="A5428" s="72"/>
      <c r="B5428" s="76"/>
    </row>
    <row r="5429" customHeight="true" spans="1:2">
      <c r="A5429" s="72"/>
      <c r="B5429" s="76"/>
    </row>
    <row r="5430" customHeight="true" spans="1:2">
      <c r="A5430" s="72"/>
      <c r="B5430" s="76"/>
    </row>
    <row r="5431" customHeight="true" spans="1:2">
      <c r="A5431" s="72"/>
      <c r="B5431" s="76"/>
    </row>
    <row r="5432" customHeight="true" spans="1:2">
      <c r="A5432" s="72"/>
      <c r="B5432" s="76"/>
    </row>
    <row r="5433" customHeight="true" spans="1:2">
      <c r="A5433" s="72"/>
      <c r="B5433" s="76"/>
    </row>
    <row r="5434" customHeight="true" spans="1:2">
      <c r="A5434" s="72"/>
      <c r="B5434" s="76"/>
    </row>
    <row r="5435" customHeight="true" spans="1:2">
      <c r="A5435" s="72"/>
      <c r="B5435" s="76"/>
    </row>
    <row r="5436" customHeight="true" spans="1:2">
      <c r="A5436" s="72"/>
      <c r="B5436" s="76"/>
    </row>
    <row r="5437" customHeight="true" spans="1:2">
      <c r="A5437" s="72"/>
      <c r="B5437" s="76"/>
    </row>
    <row r="5438" customHeight="true" spans="1:2">
      <c r="A5438" s="72"/>
      <c r="B5438" s="76"/>
    </row>
    <row r="5439" customHeight="true" spans="1:2">
      <c r="A5439" s="72"/>
      <c r="B5439" s="76"/>
    </row>
    <row r="5440" customHeight="true" spans="1:2">
      <c r="A5440" s="72"/>
      <c r="B5440" s="76"/>
    </row>
    <row r="5441" customHeight="true" spans="1:2">
      <c r="A5441" s="72"/>
      <c r="B5441" s="76"/>
    </row>
    <row r="5442" customHeight="true" spans="1:2">
      <c r="A5442" s="72"/>
      <c r="B5442" s="76"/>
    </row>
    <row r="5443" customHeight="true" spans="1:2">
      <c r="A5443" s="72"/>
      <c r="B5443" s="76"/>
    </row>
    <row r="5444" customHeight="true" spans="1:2">
      <c r="A5444" s="72"/>
      <c r="B5444" s="76"/>
    </row>
    <row r="5445" customHeight="true" spans="1:2">
      <c r="A5445" s="72"/>
      <c r="B5445" s="76"/>
    </row>
    <row r="5446" customHeight="true" spans="1:2">
      <c r="A5446" s="72"/>
      <c r="B5446" s="76"/>
    </row>
    <row r="5447" customHeight="true" spans="1:2">
      <c r="A5447" s="72"/>
      <c r="B5447" s="76"/>
    </row>
    <row r="5448" customHeight="true" spans="1:2">
      <c r="A5448" s="72"/>
      <c r="B5448" s="76"/>
    </row>
    <row r="5449" customHeight="true" spans="1:2">
      <c r="A5449" s="72"/>
      <c r="B5449" s="76"/>
    </row>
    <row r="5450" customHeight="true" spans="1:2">
      <c r="A5450" s="72"/>
      <c r="B5450" s="76"/>
    </row>
    <row r="5451" customHeight="true" spans="1:2">
      <c r="A5451" s="72"/>
      <c r="B5451" s="76"/>
    </row>
    <row r="5452" customHeight="true" spans="1:2">
      <c r="A5452" s="72"/>
      <c r="B5452" s="76"/>
    </row>
    <row r="5453" customHeight="true" spans="1:2">
      <c r="A5453" s="72"/>
      <c r="B5453" s="76"/>
    </row>
    <row r="5454" customHeight="true" spans="1:2">
      <c r="A5454" s="72"/>
      <c r="B5454" s="76"/>
    </row>
    <row r="5455" customHeight="true" spans="1:2">
      <c r="A5455" s="72"/>
      <c r="B5455" s="76"/>
    </row>
    <row r="5456" customHeight="true" spans="1:2">
      <c r="A5456" s="72"/>
      <c r="B5456" s="76"/>
    </row>
    <row r="5457" customHeight="true" spans="1:2">
      <c r="A5457" s="72"/>
      <c r="B5457" s="76"/>
    </row>
    <row r="5458" customHeight="true" spans="1:2">
      <c r="A5458" s="72"/>
      <c r="B5458" s="76"/>
    </row>
    <row r="5459" customHeight="true" spans="1:2">
      <c r="A5459" s="72"/>
      <c r="B5459" s="76"/>
    </row>
    <row r="5460" customHeight="true" spans="1:2">
      <c r="A5460" s="72"/>
      <c r="B5460" s="76"/>
    </row>
    <row r="5461" customHeight="true" spans="1:2">
      <c r="A5461" s="72"/>
      <c r="B5461" s="76"/>
    </row>
    <row r="5462" customHeight="true" spans="1:2">
      <c r="A5462" s="72"/>
      <c r="B5462" s="76"/>
    </row>
    <row r="5463" customHeight="true" spans="1:2">
      <c r="A5463" s="72"/>
      <c r="B5463" s="76"/>
    </row>
    <row r="5464" customHeight="true" spans="1:2">
      <c r="A5464" s="72"/>
      <c r="B5464" s="76"/>
    </row>
    <row r="5465" customHeight="true" spans="1:2">
      <c r="A5465" s="72"/>
      <c r="B5465" s="76"/>
    </row>
    <row r="5466" customHeight="true" spans="1:2">
      <c r="A5466" s="72"/>
      <c r="B5466" s="76"/>
    </row>
    <row r="5467" customHeight="true" spans="1:2">
      <c r="A5467" s="72"/>
      <c r="B5467" s="76"/>
    </row>
    <row r="5468" customHeight="true" spans="1:2">
      <c r="A5468" s="72"/>
      <c r="B5468" s="76"/>
    </row>
    <row r="5469" customHeight="true" spans="1:2">
      <c r="A5469" s="72"/>
      <c r="B5469" s="76"/>
    </row>
    <row r="5470" customHeight="true" spans="1:2">
      <c r="A5470" s="72"/>
      <c r="B5470" s="76"/>
    </row>
    <row r="5471" customHeight="true" spans="1:2">
      <c r="A5471" s="72"/>
      <c r="B5471" s="76"/>
    </row>
    <row r="5472" customHeight="true" spans="1:2">
      <c r="A5472" s="72"/>
      <c r="B5472" s="76"/>
    </row>
    <row r="5473" customHeight="true" spans="1:2">
      <c r="A5473" s="72"/>
      <c r="B5473" s="76"/>
    </row>
    <row r="5474" customHeight="true" spans="1:2">
      <c r="A5474" s="72"/>
      <c r="B5474" s="76"/>
    </row>
    <row r="5475" customHeight="true" spans="1:2">
      <c r="A5475" s="72"/>
      <c r="B5475" s="76"/>
    </row>
    <row r="5476" customHeight="true" spans="1:2">
      <c r="A5476" s="72"/>
      <c r="B5476" s="76"/>
    </row>
    <row r="5477" customHeight="true" spans="1:2">
      <c r="A5477" s="72"/>
      <c r="B5477" s="76"/>
    </row>
    <row r="5478" customHeight="true" spans="1:2">
      <c r="A5478" s="72"/>
      <c r="B5478" s="76"/>
    </row>
    <row r="5479" customHeight="true" spans="1:2">
      <c r="A5479" s="72"/>
      <c r="B5479" s="76"/>
    </row>
    <row r="5480" customHeight="true" spans="1:2">
      <c r="A5480" s="72"/>
      <c r="B5480" s="76"/>
    </row>
    <row r="5481" customHeight="true" spans="1:2">
      <c r="A5481" s="72"/>
      <c r="B5481" s="76"/>
    </row>
    <row r="5482" customHeight="true" spans="1:2">
      <c r="A5482" s="72"/>
      <c r="B5482" s="76"/>
    </row>
    <row r="5483" customHeight="true" spans="1:2">
      <c r="A5483" s="72"/>
      <c r="B5483" s="76"/>
    </row>
    <row r="5484" customHeight="true" spans="1:2">
      <c r="A5484" s="72"/>
      <c r="B5484" s="76"/>
    </row>
    <row r="5485" customHeight="true" spans="1:2">
      <c r="A5485" s="72"/>
      <c r="B5485" s="76"/>
    </row>
    <row r="5486" customHeight="true" spans="1:2">
      <c r="A5486" s="72"/>
      <c r="B5486" s="76"/>
    </row>
    <row r="5487" customHeight="true" spans="1:2">
      <c r="A5487" s="72"/>
      <c r="B5487" s="76"/>
    </row>
    <row r="5488" customHeight="true" spans="1:2">
      <c r="A5488" s="72"/>
      <c r="B5488" s="76"/>
    </row>
    <row r="5489" customHeight="true" spans="1:2">
      <c r="A5489" s="72"/>
      <c r="B5489" s="76"/>
    </row>
    <row r="5490" customHeight="true" spans="1:2">
      <c r="A5490" s="72"/>
      <c r="B5490" s="76"/>
    </row>
    <row r="5491" customHeight="true" spans="1:2">
      <c r="A5491" s="72"/>
      <c r="B5491" s="76"/>
    </row>
    <row r="5492" customHeight="true" spans="1:2">
      <c r="A5492" s="72"/>
      <c r="B5492" s="76"/>
    </row>
    <row r="5493" customHeight="true" spans="1:2">
      <c r="A5493" s="72"/>
      <c r="B5493" s="76"/>
    </row>
    <row r="5494" customHeight="true" spans="1:2">
      <c r="A5494" s="72"/>
      <c r="B5494" s="76"/>
    </row>
    <row r="5495" customHeight="true" spans="1:2">
      <c r="A5495" s="72"/>
      <c r="B5495" s="76"/>
    </row>
    <row r="5496" customHeight="true" spans="1:2">
      <c r="A5496" s="72"/>
      <c r="B5496" s="76"/>
    </row>
    <row r="5497" customHeight="true" spans="1:2">
      <c r="A5497" s="72"/>
      <c r="B5497" s="76"/>
    </row>
    <row r="5498" customHeight="true" spans="1:2">
      <c r="A5498" s="72"/>
      <c r="B5498" s="76"/>
    </row>
    <row r="5499" customHeight="true" spans="1:2">
      <c r="A5499" s="72"/>
      <c r="B5499" s="76"/>
    </row>
    <row r="5500" customHeight="true" spans="1:2">
      <c r="A5500" s="72"/>
      <c r="B5500" s="76"/>
    </row>
    <row r="5501" customHeight="true" spans="1:2">
      <c r="A5501" s="72"/>
      <c r="B5501" s="76"/>
    </row>
    <row r="5502" customHeight="true" spans="1:2">
      <c r="A5502" s="72"/>
      <c r="B5502" s="76"/>
    </row>
    <row r="5503" customHeight="true" spans="1:2">
      <c r="A5503" s="72"/>
      <c r="B5503" s="76"/>
    </row>
    <row r="5504" customHeight="true" spans="1:2">
      <c r="A5504" s="72"/>
      <c r="B5504" s="76"/>
    </row>
    <row r="5505" customHeight="true" spans="1:2">
      <c r="A5505" s="72"/>
      <c r="B5505" s="76"/>
    </row>
    <row r="5506" customHeight="true" spans="1:2">
      <c r="A5506" s="72"/>
      <c r="B5506" s="76"/>
    </row>
    <row r="5507" customHeight="true" spans="1:2">
      <c r="A5507" s="72"/>
      <c r="B5507" s="76"/>
    </row>
    <row r="5508" customHeight="true" spans="1:2">
      <c r="A5508" s="72"/>
      <c r="B5508" s="76"/>
    </row>
    <row r="5509" customHeight="true" spans="1:2">
      <c r="A5509" s="72"/>
      <c r="B5509" s="76"/>
    </row>
    <row r="5510" customHeight="true" spans="1:2">
      <c r="A5510" s="72"/>
      <c r="B5510" s="76"/>
    </row>
    <row r="5511" customHeight="true" spans="1:2">
      <c r="A5511" s="72"/>
      <c r="B5511" s="76"/>
    </row>
    <row r="5512" customHeight="true" spans="1:2">
      <c r="A5512" s="72"/>
      <c r="B5512" s="76"/>
    </row>
    <row r="5513" customHeight="true" spans="1:2">
      <c r="A5513" s="72"/>
      <c r="B5513" s="76"/>
    </row>
    <row r="5514" customHeight="true" spans="1:2">
      <c r="A5514" s="72"/>
      <c r="B5514" s="76"/>
    </row>
    <row r="5515" customHeight="true" spans="1:2">
      <c r="A5515" s="72"/>
      <c r="B5515" s="76"/>
    </row>
    <row r="5516" customHeight="true" spans="1:2">
      <c r="A5516" s="72"/>
      <c r="B5516" s="76"/>
    </row>
    <row r="5517" customHeight="true" spans="1:2">
      <c r="A5517" s="72"/>
      <c r="B5517" s="76"/>
    </row>
    <row r="5518" customHeight="true" spans="1:2">
      <c r="A5518" s="72"/>
      <c r="B5518" s="76"/>
    </row>
    <row r="5519" customHeight="true" spans="1:2">
      <c r="A5519" s="72"/>
      <c r="B5519" s="76"/>
    </row>
    <row r="5520" customHeight="true" spans="1:2">
      <c r="A5520" s="72"/>
      <c r="B5520" s="76"/>
    </row>
    <row r="5521" customHeight="true" spans="1:2">
      <c r="A5521" s="72"/>
      <c r="B5521" s="76"/>
    </row>
    <row r="5522" customHeight="true" spans="1:2">
      <c r="A5522" s="72"/>
      <c r="B5522" s="76"/>
    </row>
    <row r="5523" customHeight="true" spans="1:2">
      <c r="A5523" s="72"/>
      <c r="B5523" s="76"/>
    </row>
    <row r="5524" customHeight="true" spans="1:2">
      <c r="A5524" s="72"/>
      <c r="B5524" s="76"/>
    </row>
    <row r="5525" customHeight="true" spans="1:2">
      <c r="A5525" s="72"/>
      <c r="B5525" s="76"/>
    </row>
    <row r="5526" customHeight="true" spans="1:2">
      <c r="A5526" s="72"/>
      <c r="B5526" s="76"/>
    </row>
    <row r="5527" customHeight="true" spans="1:2">
      <c r="A5527" s="72"/>
      <c r="B5527" s="76"/>
    </row>
    <row r="5528" customHeight="true" spans="1:2">
      <c r="A5528" s="72"/>
      <c r="B5528" s="76"/>
    </row>
    <row r="5529" customHeight="true" spans="1:2">
      <c r="A5529" s="72"/>
      <c r="B5529" s="76"/>
    </row>
    <row r="5530" customHeight="true" spans="1:2">
      <c r="A5530" s="72"/>
      <c r="B5530" s="76"/>
    </row>
    <row r="5531" customHeight="true" spans="1:2">
      <c r="A5531" s="72"/>
      <c r="B5531" s="76"/>
    </row>
    <row r="5532" customHeight="true" spans="1:2">
      <c r="A5532" s="72"/>
      <c r="B5532" s="76"/>
    </row>
    <row r="5533" customHeight="true" spans="1:2">
      <c r="A5533" s="72"/>
      <c r="B5533" s="76"/>
    </row>
    <row r="5534" customHeight="true" spans="1:2">
      <c r="A5534" s="72"/>
      <c r="B5534" s="76"/>
    </row>
    <row r="5535" customHeight="true" spans="1:2">
      <c r="A5535" s="72"/>
      <c r="B5535" s="76"/>
    </row>
    <row r="5536" customHeight="true" spans="1:2">
      <c r="A5536" s="72"/>
      <c r="B5536" s="76"/>
    </row>
    <row r="5537" customHeight="true" spans="1:2">
      <c r="A5537" s="72"/>
      <c r="B5537" s="76"/>
    </row>
    <row r="5538" customHeight="true" spans="1:2">
      <c r="A5538" s="72"/>
      <c r="B5538" s="76"/>
    </row>
    <row r="5539" customHeight="true" spans="1:2">
      <c r="A5539" s="72"/>
      <c r="B5539" s="76"/>
    </row>
    <row r="5540" customHeight="true" spans="1:2">
      <c r="A5540" s="72"/>
      <c r="B5540" s="76"/>
    </row>
    <row r="5541" customHeight="true" spans="1:2">
      <c r="A5541" s="72"/>
      <c r="B5541" s="76"/>
    </row>
    <row r="5542" customHeight="true" spans="1:2">
      <c r="A5542" s="72"/>
      <c r="B5542" s="76"/>
    </row>
    <row r="5543" customHeight="true" spans="1:2">
      <c r="A5543" s="72"/>
      <c r="B5543" s="76"/>
    </row>
    <row r="5544" customHeight="true" spans="1:2">
      <c r="A5544" s="72"/>
      <c r="B5544" s="76"/>
    </row>
    <row r="5545" customHeight="true" spans="1:2">
      <c r="A5545" s="72"/>
      <c r="B5545" s="76"/>
    </row>
    <row r="5546" customHeight="true" spans="1:2">
      <c r="A5546" s="72"/>
      <c r="B5546" s="76"/>
    </row>
    <row r="5547" customHeight="true" spans="1:2">
      <c r="A5547" s="72"/>
      <c r="B5547" s="76"/>
    </row>
    <row r="5548" customHeight="true" spans="1:2">
      <c r="A5548" s="72"/>
      <c r="B5548" s="76"/>
    </row>
    <row r="5549" customHeight="true" spans="1:2">
      <c r="A5549" s="72"/>
      <c r="B5549" s="76"/>
    </row>
    <row r="5550" customHeight="true" spans="1:2">
      <c r="A5550" s="72"/>
      <c r="B5550" s="76"/>
    </row>
    <row r="5551" customHeight="true" spans="1:2">
      <c r="A5551" s="72"/>
      <c r="B5551" s="76"/>
    </row>
    <row r="5552" customHeight="true" spans="1:2">
      <c r="A5552" s="72"/>
      <c r="B5552" s="76"/>
    </row>
    <row r="5553" customHeight="true" spans="1:2">
      <c r="A5553" s="72"/>
      <c r="B5553" s="76"/>
    </row>
    <row r="5554" customHeight="true" spans="1:2">
      <c r="A5554" s="72"/>
      <c r="B5554" s="76"/>
    </row>
    <row r="5555" customHeight="true" spans="1:2">
      <c r="A5555" s="72"/>
      <c r="B5555" s="76"/>
    </row>
    <row r="5556" customHeight="true" spans="1:2">
      <c r="A5556" s="72"/>
      <c r="B5556" s="76"/>
    </row>
    <row r="5557" customHeight="true" spans="1:2">
      <c r="A5557" s="72"/>
      <c r="B5557" s="76"/>
    </row>
    <row r="5558" customHeight="true" spans="1:2">
      <c r="A5558" s="72"/>
      <c r="B5558" s="76"/>
    </row>
    <row r="5559" customHeight="true" spans="1:2">
      <c r="A5559" s="72"/>
      <c r="B5559" s="76"/>
    </row>
    <row r="5560" customHeight="true" spans="1:2">
      <c r="A5560" s="72"/>
      <c r="B5560" s="76"/>
    </row>
    <row r="5561" customHeight="true" spans="1:2">
      <c r="A5561" s="72"/>
      <c r="B5561" s="76"/>
    </row>
    <row r="5562" customHeight="true" spans="1:2">
      <c r="A5562" s="72"/>
      <c r="B5562" s="76"/>
    </row>
    <row r="5563" customHeight="true" spans="1:2">
      <c r="A5563" s="72"/>
      <c r="B5563" s="76"/>
    </row>
    <row r="5564" customHeight="true" spans="1:2">
      <c r="A5564" s="72"/>
      <c r="B5564" s="76"/>
    </row>
    <row r="5565" customHeight="true" spans="1:2">
      <c r="A5565" s="72"/>
      <c r="B5565" s="76"/>
    </row>
    <row r="5566" customHeight="true" spans="1:2">
      <c r="A5566" s="72"/>
      <c r="B5566" s="76"/>
    </row>
    <row r="5567" customHeight="true" spans="1:2">
      <c r="A5567" s="72"/>
      <c r="B5567" s="76"/>
    </row>
    <row r="5568" customHeight="true" spans="1:2">
      <c r="A5568" s="72"/>
      <c r="B5568" s="76"/>
    </row>
    <row r="5569" customHeight="true" spans="1:2">
      <c r="A5569" s="72"/>
      <c r="B5569" s="76"/>
    </row>
    <row r="5570" customHeight="true" spans="1:2">
      <c r="A5570" s="72"/>
      <c r="B5570" s="76"/>
    </row>
    <row r="5571" customHeight="true" spans="1:2">
      <c r="A5571" s="72"/>
      <c r="B5571" s="76"/>
    </row>
    <row r="5572" customHeight="true" spans="1:2">
      <c r="A5572" s="72"/>
      <c r="B5572" s="76"/>
    </row>
    <row r="5573" customHeight="true" spans="1:2">
      <c r="A5573" s="72"/>
      <c r="B5573" s="76"/>
    </row>
    <row r="5574" customHeight="true" spans="1:2">
      <c r="A5574" s="72"/>
      <c r="B5574" s="76"/>
    </row>
    <row r="5575" customHeight="true" spans="1:2">
      <c r="A5575" s="72"/>
      <c r="B5575" s="76"/>
    </row>
    <row r="5576" customHeight="true" spans="1:2">
      <c r="A5576" s="72"/>
      <c r="B5576" s="76"/>
    </row>
    <row r="5577" customHeight="true" spans="1:2">
      <c r="A5577" s="72"/>
      <c r="B5577" s="76"/>
    </row>
    <row r="5578" customHeight="true" spans="1:2">
      <c r="A5578" s="72"/>
      <c r="B5578" s="76"/>
    </row>
    <row r="5579" customHeight="true" spans="1:2">
      <c r="A5579" s="72"/>
      <c r="B5579" s="76"/>
    </row>
    <row r="5580" customHeight="true" spans="1:2">
      <c r="A5580" s="72"/>
      <c r="B5580" s="76"/>
    </row>
    <row r="5581" customHeight="true" spans="1:2">
      <c r="A5581" s="72"/>
      <c r="B5581" s="76"/>
    </row>
    <row r="5582" customHeight="true" spans="1:2">
      <c r="A5582" s="72"/>
      <c r="B5582" s="76"/>
    </row>
    <row r="5583" customHeight="true" spans="1:2">
      <c r="A5583" s="72"/>
      <c r="B5583" s="76"/>
    </row>
    <row r="5584" customHeight="true" spans="1:2">
      <c r="A5584" s="72"/>
      <c r="B5584" s="76"/>
    </row>
    <row r="5585" customHeight="true" spans="1:2">
      <c r="A5585" s="72"/>
      <c r="B5585" s="76"/>
    </row>
    <row r="5586" customHeight="true" spans="1:2">
      <c r="A5586" s="72"/>
      <c r="B5586" s="76"/>
    </row>
    <row r="5587" customHeight="true" spans="1:2">
      <c r="A5587" s="72"/>
      <c r="B5587" s="76"/>
    </row>
    <row r="5588" customHeight="true" spans="1:2">
      <c r="A5588" s="72"/>
      <c r="B5588" s="76"/>
    </row>
    <row r="5589" customHeight="true" spans="1:2">
      <c r="A5589" s="72"/>
      <c r="B5589" s="76"/>
    </row>
    <row r="5590" customHeight="true" spans="1:2">
      <c r="A5590" s="72"/>
      <c r="B5590" s="76"/>
    </row>
    <row r="5591" customHeight="true" spans="1:2">
      <c r="A5591" s="72"/>
      <c r="B5591" s="76"/>
    </row>
    <row r="5592" customHeight="true" spans="1:2">
      <c r="A5592" s="72"/>
      <c r="B5592" s="76"/>
    </row>
    <row r="5593" customHeight="true" spans="1:2">
      <c r="A5593" s="72"/>
      <c r="B5593" s="76"/>
    </row>
    <row r="5594" customHeight="true" spans="1:2">
      <c r="A5594" s="72"/>
      <c r="B5594" s="76"/>
    </row>
    <row r="5595" customHeight="true" spans="1:2">
      <c r="A5595" s="72"/>
      <c r="B5595" s="76"/>
    </row>
    <row r="5596" customHeight="true" spans="1:2">
      <c r="A5596" s="72"/>
      <c r="B5596" s="76"/>
    </row>
    <row r="5597" customHeight="true" spans="1:2">
      <c r="A5597" s="72"/>
      <c r="B5597" s="76"/>
    </row>
    <row r="5598" customHeight="true" spans="1:2">
      <c r="A5598" s="72"/>
      <c r="B5598" s="76"/>
    </row>
    <row r="5599" customHeight="true" spans="1:2">
      <c r="A5599" s="72"/>
      <c r="B5599" s="76"/>
    </row>
    <row r="5600" customHeight="true" spans="1:2">
      <c r="A5600" s="72"/>
      <c r="B5600" s="76"/>
    </row>
    <row r="5601" customHeight="true" spans="1:2">
      <c r="A5601" s="72"/>
      <c r="B5601" s="76"/>
    </row>
    <row r="5602" customHeight="true" spans="1:2">
      <c r="A5602" s="72"/>
      <c r="B5602" s="76"/>
    </row>
    <row r="5603" customHeight="true" spans="1:2">
      <c r="A5603" s="72"/>
      <c r="B5603" s="76"/>
    </row>
    <row r="5604" customHeight="true" spans="1:2">
      <c r="A5604" s="72"/>
      <c r="B5604" s="76"/>
    </row>
    <row r="5605" customHeight="true" spans="1:2">
      <c r="A5605" s="72"/>
      <c r="B5605" s="76"/>
    </row>
    <row r="5606" customHeight="true" spans="1:2">
      <c r="A5606" s="72"/>
      <c r="B5606" s="76"/>
    </row>
    <row r="5607" customHeight="true" spans="1:2">
      <c r="A5607" s="72"/>
      <c r="B5607" s="76"/>
    </row>
    <row r="5608" customHeight="true" spans="1:2">
      <c r="A5608" s="72"/>
      <c r="B5608" s="76"/>
    </row>
    <row r="5609" customHeight="true" spans="1:2">
      <c r="A5609" s="72"/>
      <c r="B5609" s="76"/>
    </row>
    <row r="5610" customHeight="true" spans="1:2">
      <c r="A5610" s="72"/>
      <c r="B5610" s="76"/>
    </row>
    <row r="5611" customHeight="true" spans="1:2">
      <c r="A5611" s="72"/>
      <c r="B5611" s="76"/>
    </row>
    <row r="5612" customHeight="true" spans="1:2">
      <c r="A5612" s="72"/>
      <c r="B5612" s="76"/>
    </row>
    <row r="5613" customHeight="true" spans="1:2">
      <c r="A5613" s="72"/>
      <c r="B5613" s="76"/>
    </row>
    <row r="5614" customHeight="true" spans="1:2">
      <c r="A5614" s="72"/>
      <c r="B5614" s="76"/>
    </row>
    <row r="5615" customHeight="true" spans="1:2">
      <c r="A5615" s="72"/>
      <c r="B5615" s="76"/>
    </row>
    <row r="5616" customHeight="true" spans="1:2">
      <c r="A5616" s="72"/>
      <c r="B5616" s="76"/>
    </row>
    <row r="5617" customHeight="true" spans="1:2">
      <c r="A5617" s="72"/>
      <c r="B5617" s="76"/>
    </row>
    <row r="5618" customHeight="true" spans="1:2">
      <c r="A5618" s="72"/>
      <c r="B5618" s="76"/>
    </row>
    <row r="5619" customHeight="true" spans="1:2">
      <c r="A5619" s="72"/>
      <c r="B5619" s="76"/>
    </row>
    <row r="5620" customHeight="true" spans="1:2">
      <c r="A5620" s="72"/>
      <c r="B5620" s="76"/>
    </row>
    <row r="5621" customHeight="true" spans="1:2">
      <c r="A5621" s="72"/>
      <c r="B5621" s="76"/>
    </row>
    <row r="5622" customHeight="true" spans="1:2">
      <c r="A5622" s="72"/>
      <c r="B5622" s="76"/>
    </row>
    <row r="5623" customHeight="true" spans="1:2">
      <c r="A5623" s="72"/>
      <c r="B5623" s="76"/>
    </row>
    <row r="5624" customHeight="true" spans="1:2">
      <c r="A5624" s="72"/>
      <c r="B5624" s="76"/>
    </row>
    <row r="5625" customHeight="true" spans="1:2">
      <c r="A5625" s="72"/>
      <c r="B5625" s="76"/>
    </row>
    <row r="5626" customHeight="true" spans="1:2">
      <c r="A5626" s="72"/>
      <c r="B5626" s="76"/>
    </row>
    <row r="5627" customHeight="true" spans="1:2">
      <c r="A5627" s="72"/>
      <c r="B5627" s="76"/>
    </row>
    <row r="5628" customHeight="true" spans="1:2">
      <c r="A5628" s="72"/>
      <c r="B5628" s="76"/>
    </row>
    <row r="5629" customHeight="true" spans="1:2">
      <c r="A5629" s="72"/>
      <c r="B5629" s="76"/>
    </row>
    <row r="5630" customHeight="true" spans="1:2">
      <c r="A5630" s="72"/>
      <c r="B5630" s="76"/>
    </row>
    <row r="5631" customHeight="true" spans="1:2">
      <c r="A5631" s="72"/>
      <c r="B5631" s="76"/>
    </row>
    <row r="5632" customHeight="true" spans="1:2">
      <c r="A5632" s="72"/>
      <c r="B5632" s="76"/>
    </row>
    <row r="5633" customHeight="true" spans="1:2">
      <c r="A5633" s="72"/>
      <c r="B5633" s="76"/>
    </row>
    <row r="5634" customHeight="true" spans="1:2">
      <c r="A5634" s="72"/>
      <c r="B5634" s="76"/>
    </row>
    <row r="5635" customHeight="true" spans="1:2">
      <c r="A5635" s="72"/>
      <c r="B5635" s="76"/>
    </row>
    <row r="5636" customHeight="true" spans="1:2">
      <c r="A5636" s="72"/>
      <c r="B5636" s="76"/>
    </row>
    <row r="5637" customHeight="true" spans="1:2">
      <c r="A5637" s="72"/>
      <c r="B5637" s="76"/>
    </row>
    <row r="5638" customHeight="true" spans="1:2">
      <c r="A5638" s="72"/>
      <c r="B5638" s="76"/>
    </row>
    <row r="5639" customHeight="true" spans="1:2">
      <c r="A5639" s="72"/>
      <c r="B5639" s="76"/>
    </row>
    <row r="5640" customHeight="true" spans="1:2">
      <c r="A5640" s="72"/>
      <c r="B5640" s="76"/>
    </row>
    <row r="5641" customHeight="true" spans="1:2">
      <c r="A5641" s="72"/>
      <c r="B5641" s="76"/>
    </row>
    <row r="5642" customHeight="true" spans="1:2">
      <c r="A5642" s="72"/>
      <c r="B5642" s="76"/>
    </row>
    <row r="5643" customHeight="true" spans="1:2">
      <c r="A5643" s="72"/>
      <c r="B5643" s="76"/>
    </row>
    <row r="5644" customHeight="true" spans="1:2">
      <c r="A5644" s="72"/>
      <c r="B5644" s="76"/>
    </row>
    <row r="5645" customHeight="true" spans="1:2">
      <c r="A5645" s="72"/>
      <c r="B5645" s="76"/>
    </row>
    <row r="5646" customHeight="true" spans="1:2">
      <c r="A5646" s="72"/>
      <c r="B5646" s="76"/>
    </row>
    <row r="5647" customHeight="true" spans="1:2">
      <c r="A5647" s="72"/>
      <c r="B5647" s="76"/>
    </row>
    <row r="5648" customHeight="true" spans="1:2">
      <c r="A5648" s="72"/>
      <c r="B5648" s="76"/>
    </row>
    <row r="5649" customHeight="true" spans="1:2">
      <c r="A5649" s="72"/>
      <c r="B5649" s="76"/>
    </row>
    <row r="5650" customHeight="true" spans="1:2">
      <c r="A5650" s="72"/>
      <c r="B5650" s="76"/>
    </row>
    <row r="5651" customHeight="true" spans="1:2">
      <c r="A5651" s="72"/>
      <c r="B5651" s="76"/>
    </row>
    <row r="5652" customHeight="true" spans="1:2">
      <c r="A5652" s="72"/>
      <c r="B5652" s="76"/>
    </row>
    <row r="5653" customHeight="true" spans="1:2">
      <c r="A5653" s="72"/>
      <c r="B5653" s="76"/>
    </row>
    <row r="5654" customHeight="true" spans="1:2">
      <c r="A5654" s="72"/>
      <c r="B5654" s="76"/>
    </row>
    <row r="5655" customHeight="true" spans="1:2">
      <c r="A5655" s="72"/>
      <c r="B5655" s="76"/>
    </row>
    <row r="5656" customHeight="true" spans="1:2">
      <c r="A5656" s="72"/>
      <c r="B5656" s="76"/>
    </row>
    <row r="5657" customHeight="true" spans="1:2">
      <c r="A5657" s="72"/>
      <c r="B5657" s="76"/>
    </row>
    <row r="5658" customHeight="true" spans="1:2">
      <c r="A5658" s="72"/>
      <c r="B5658" s="76"/>
    </row>
    <row r="5659" customHeight="true" spans="1:2">
      <c r="A5659" s="72"/>
      <c r="B5659" s="76"/>
    </row>
    <row r="5660" customHeight="true" spans="1:2">
      <c r="A5660" s="72"/>
      <c r="B5660" s="76"/>
    </row>
    <row r="5661" customHeight="true" spans="1:2">
      <c r="A5661" s="72"/>
      <c r="B5661" s="76"/>
    </row>
    <row r="5662" customHeight="true" spans="1:2">
      <c r="A5662" s="72"/>
      <c r="B5662" s="76"/>
    </row>
    <row r="5663" customHeight="true" spans="1:2">
      <c r="A5663" s="72"/>
      <c r="B5663" s="76"/>
    </row>
    <row r="5664" customHeight="true" spans="1:2">
      <c r="A5664" s="72"/>
      <c r="B5664" s="76"/>
    </row>
    <row r="5665" customHeight="true" spans="1:2">
      <c r="A5665" s="72"/>
      <c r="B5665" s="76"/>
    </row>
    <row r="5666" customHeight="true" spans="1:2">
      <c r="A5666" s="72"/>
      <c r="B5666" s="76"/>
    </row>
    <row r="5667" customHeight="true" spans="1:2">
      <c r="A5667" s="72"/>
      <c r="B5667" s="76"/>
    </row>
    <row r="5668" customHeight="true" spans="1:2">
      <c r="A5668" s="72"/>
      <c r="B5668" s="76"/>
    </row>
    <row r="5669" customHeight="true" spans="1:2">
      <c r="A5669" s="72"/>
      <c r="B5669" s="76"/>
    </row>
    <row r="5670" customHeight="true" spans="1:2">
      <c r="A5670" s="72"/>
      <c r="B5670" s="76"/>
    </row>
    <row r="5671" customHeight="true" spans="1:2">
      <c r="A5671" s="72"/>
      <c r="B5671" s="76"/>
    </row>
    <row r="5672" customHeight="true" spans="1:2">
      <c r="A5672" s="72"/>
      <c r="B5672" s="76"/>
    </row>
    <row r="5673" customHeight="true" spans="1:2">
      <c r="A5673" s="72"/>
      <c r="B5673" s="76"/>
    </row>
    <row r="5674" customHeight="true" spans="1:2">
      <c r="A5674" s="72"/>
      <c r="B5674" s="76"/>
    </row>
    <row r="5675" customHeight="true" spans="1:2">
      <c r="A5675" s="72"/>
      <c r="B5675" s="76"/>
    </row>
    <row r="5676" customHeight="true" spans="1:2">
      <c r="A5676" s="72"/>
      <c r="B5676" s="76"/>
    </row>
    <row r="5677" customHeight="true" spans="1:2">
      <c r="A5677" s="72"/>
      <c r="B5677" s="76"/>
    </row>
    <row r="5678" customHeight="true" spans="1:2">
      <c r="A5678" s="72"/>
      <c r="B5678" s="76"/>
    </row>
    <row r="5679" customHeight="true" spans="1:2">
      <c r="A5679" s="72"/>
      <c r="B5679" s="76"/>
    </row>
    <row r="5680" customHeight="true" spans="1:2">
      <c r="A5680" s="72"/>
      <c r="B5680" s="76"/>
    </row>
    <row r="5681" customHeight="true" spans="1:2">
      <c r="A5681" s="72"/>
      <c r="B5681" s="76"/>
    </row>
    <row r="5682" customHeight="true" spans="1:2">
      <c r="A5682" s="72"/>
      <c r="B5682" s="76"/>
    </row>
    <row r="5683" customHeight="true" spans="1:2">
      <c r="A5683" s="72"/>
      <c r="B5683" s="76"/>
    </row>
    <row r="5684" customHeight="true" spans="1:2">
      <c r="A5684" s="72"/>
      <c r="B5684" s="76"/>
    </row>
    <row r="5685" customHeight="true" spans="1:2">
      <c r="A5685" s="72"/>
      <c r="B5685" s="76"/>
    </row>
    <row r="5686" customHeight="true" spans="1:2">
      <c r="A5686" s="72"/>
      <c r="B5686" s="76"/>
    </row>
    <row r="5687" customHeight="true" spans="1:2">
      <c r="A5687" s="72"/>
      <c r="B5687" s="76"/>
    </row>
    <row r="5688" customHeight="true" spans="1:2">
      <c r="A5688" s="72"/>
      <c r="B5688" s="76"/>
    </row>
    <row r="5689" customHeight="true" spans="1:2">
      <c r="A5689" s="72"/>
      <c r="B5689" s="76"/>
    </row>
    <row r="5690" customHeight="true" spans="1:2">
      <c r="A5690" s="72"/>
      <c r="B5690" s="76"/>
    </row>
    <row r="5691" customHeight="true" spans="1:2">
      <c r="A5691" s="72"/>
      <c r="B5691" s="76"/>
    </row>
    <row r="5692" customHeight="true" spans="1:2">
      <c r="A5692" s="72"/>
      <c r="B5692" s="76"/>
    </row>
    <row r="5693" customHeight="true" spans="1:2">
      <c r="A5693" s="72"/>
      <c r="B5693" s="76"/>
    </row>
    <row r="5694" customHeight="true" spans="1:2">
      <c r="A5694" s="72"/>
      <c r="B5694" s="76"/>
    </row>
    <row r="5695" customHeight="true" spans="1:2">
      <c r="A5695" s="72"/>
      <c r="B5695" s="76"/>
    </row>
    <row r="5696" customHeight="true" spans="1:2">
      <c r="A5696" s="72"/>
      <c r="B5696" s="76"/>
    </row>
    <row r="5697" customHeight="true" spans="1:2">
      <c r="A5697" s="72"/>
      <c r="B5697" s="76"/>
    </row>
    <row r="5698" customHeight="true" spans="1:2">
      <c r="A5698" s="72"/>
      <c r="B5698" s="76"/>
    </row>
    <row r="5699" customHeight="true" spans="1:2">
      <c r="A5699" s="72"/>
      <c r="B5699" s="76"/>
    </row>
    <row r="5700" customHeight="true" spans="1:2">
      <c r="A5700" s="72"/>
      <c r="B5700" s="76"/>
    </row>
    <row r="5701" customHeight="true" spans="1:2">
      <c r="A5701" s="72"/>
      <c r="B5701" s="76"/>
    </row>
    <row r="5702" customHeight="true" spans="1:2">
      <c r="A5702" s="72"/>
      <c r="B5702" s="76"/>
    </row>
    <row r="5703" customHeight="true" spans="1:2">
      <c r="A5703" s="72"/>
      <c r="B5703" s="76"/>
    </row>
    <row r="5704" customHeight="true" spans="1:2">
      <c r="A5704" s="72"/>
      <c r="B5704" s="76"/>
    </row>
    <row r="5705" customHeight="true" spans="1:2">
      <c r="A5705" s="72"/>
      <c r="B5705" s="76"/>
    </row>
    <row r="5706" customHeight="true" spans="1:2">
      <c r="A5706" s="72"/>
      <c r="B5706" s="76"/>
    </row>
    <row r="5707" customHeight="true" spans="1:2">
      <c r="A5707" s="72"/>
      <c r="B5707" s="76"/>
    </row>
    <row r="5708" customHeight="true" spans="1:2">
      <c r="A5708" s="72"/>
      <c r="B5708" s="76"/>
    </row>
    <row r="5709" customHeight="true" spans="1:2">
      <c r="A5709" s="72"/>
      <c r="B5709" s="76"/>
    </row>
    <row r="5710" customHeight="true" spans="1:2">
      <c r="A5710" s="72"/>
      <c r="B5710" s="76"/>
    </row>
    <row r="5711" customHeight="true" spans="1:2">
      <c r="A5711" s="72"/>
      <c r="B5711" s="76"/>
    </row>
    <row r="5712" customHeight="true" spans="1:2">
      <c r="A5712" s="72"/>
      <c r="B5712" s="76"/>
    </row>
    <row r="5713" customHeight="true" spans="1:2">
      <c r="A5713" s="72"/>
      <c r="B5713" s="76"/>
    </row>
    <row r="5714" customHeight="true" spans="1:2">
      <c r="A5714" s="72"/>
      <c r="B5714" s="76"/>
    </row>
    <row r="5715" customHeight="true" spans="1:2">
      <c r="A5715" s="72"/>
      <c r="B5715" s="76"/>
    </row>
    <row r="5716" customHeight="true" spans="1:2">
      <c r="A5716" s="72"/>
      <c r="B5716" s="76"/>
    </row>
    <row r="5717" customHeight="true" spans="1:2">
      <c r="A5717" s="72"/>
      <c r="B5717" s="76"/>
    </row>
    <row r="5718" customHeight="true" spans="1:2">
      <c r="A5718" s="72"/>
      <c r="B5718" s="76"/>
    </row>
    <row r="5719" customHeight="true" spans="1:2">
      <c r="A5719" s="72"/>
      <c r="B5719" s="76"/>
    </row>
    <row r="5720" customHeight="true" spans="1:2">
      <c r="A5720" s="72"/>
      <c r="B5720" s="76"/>
    </row>
    <row r="5721" customHeight="true" spans="1:2">
      <c r="A5721" s="72"/>
      <c r="B5721" s="76"/>
    </row>
    <row r="5722" customHeight="true" spans="1:2">
      <c r="A5722" s="72"/>
      <c r="B5722" s="76"/>
    </row>
    <row r="5723" customHeight="true" spans="1:2">
      <c r="A5723" s="72"/>
      <c r="B5723" s="76"/>
    </row>
    <row r="5724" customHeight="true" spans="1:2">
      <c r="A5724" s="72"/>
      <c r="B5724" s="76"/>
    </row>
    <row r="5725" customHeight="true" spans="1:2">
      <c r="A5725" s="72"/>
      <c r="B5725" s="76"/>
    </row>
    <row r="5726" customHeight="true" spans="1:2">
      <c r="A5726" s="72"/>
      <c r="B5726" s="76"/>
    </row>
    <row r="5727" customHeight="true" spans="1:2">
      <c r="A5727" s="72"/>
      <c r="B5727" s="76"/>
    </row>
    <row r="5728" customHeight="true" spans="1:2">
      <c r="A5728" s="72"/>
      <c r="B5728" s="76"/>
    </row>
    <row r="5729" customHeight="true" spans="1:2">
      <c r="A5729" s="72"/>
      <c r="B5729" s="76"/>
    </row>
    <row r="5730" customHeight="true" spans="1:2">
      <c r="A5730" s="72"/>
      <c r="B5730" s="76"/>
    </row>
    <row r="5731" customHeight="true" spans="1:2">
      <c r="A5731" s="72"/>
      <c r="B5731" s="76"/>
    </row>
    <row r="5732" customHeight="true" spans="1:2">
      <c r="A5732" s="72"/>
      <c r="B5732" s="76"/>
    </row>
    <row r="5733" customHeight="true" spans="1:2">
      <c r="A5733" s="72"/>
      <c r="B5733" s="76"/>
    </row>
    <row r="5734" customHeight="true" spans="1:2">
      <c r="A5734" s="72"/>
      <c r="B5734" s="76"/>
    </row>
    <row r="5735" customHeight="true" spans="1:2">
      <c r="A5735" s="72"/>
      <c r="B5735" s="76"/>
    </row>
    <row r="5736" customHeight="true" spans="1:2">
      <c r="A5736" s="72"/>
      <c r="B5736" s="76"/>
    </row>
    <row r="5737" customHeight="true" spans="1:2">
      <c r="A5737" s="72"/>
      <c r="B5737" s="76"/>
    </row>
    <row r="5738" customHeight="true" spans="1:2">
      <c r="A5738" s="72"/>
      <c r="B5738" s="76"/>
    </row>
    <row r="5739" customHeight="true" spans="1:2">
      <c r="A5739" s="72"/>
      <c r="B5739" s="76"/>
    </row>
    <row r="5740" customHeight="true" spans="1:2">
      <c r="A5740" s="72"/>
      <c r="B5740" s="76"/>
    </row>
    <row r="5741" customHeight="true" spans="1:2">
      <c r="A5741" s="72"/>
      <c r="B5741" s="76"/>
    </row>
    <row r="5742" customHeight="true" spans="1:2">
      <c r="A5742" s="72"/>
      <c r="B5742" s="76"/>
    </row>
    <row r="5743" customHeight="true" spans="1:2">
      <c r="A5743" s="72"/>
      <c r="B5743" s="76"/>
    </row>
    <row r="5744" customHeight="true" spans="1:2">
      <c r="A5744" s="72"/>
      <c r="B5744" s="76"/>
    </row>
    <row r="5745" customHeight="true" spans="1:2">
      <c r="A5745" s="72"/>
      <c r="B5745" s="76"/>
    </row>
    <row r="5746" customHeight="true" spans="1:2">
      <c r="A5746" s="72"/>
      <c r="B5746" s="76"/>
    </row>
    <row r="5747" customHeight="true" spans="1:2">
      <c r="A5747" s="72"/>
      <c r="B5747" s="76"/>
    </row>
    <row r="5748" customHeight="true" spans="1:2">
      <c r="A5748" s="72"/>
      <c r="B5748" s="76"/>
    </row>
    <row r="5749" customHeight="true" spans="1:2">
      <c r="A5749" s="72"/>
      <c r="B5749" s="76"/>
    </row>
    <row r="5750" customHeight="true" spans="1:2">
      <c r="A5750" s="72"/>
      <c r="B5750" s="76"/>
    </row>
    <row r="5751" customHeight="true" spans="1:2">
      <c r="A5751" s="72"/>
      <c r="B5751" s="76"/>
    </row>
    <row r="5752" customHeight="true" spans="1:2">
      <c r="A5752" s="72"/>
      <c r="B5752" s="76"/>
    </row>
    <row r="5753" customHeight="true" spans="1:2">
      <c r="A5753" s="72"/>
      <c r="B5753" s="76"/>
    </row>
    <row r="5754" customHeight="true" spans="1:2">
      <c r="A5754" s="72"/>
      <c r="B5754" s="76"/>
    </row>
    <row r="5755" customHeight="true" spans="1:2">
      <c r="A5755" s="72"/>
      <c r="B5755" s="76"/>
    </row>
    <row r="5756" customHeight="true" spans="1:2">
      <c r="A5756" s="72"/>
      <c r="B5756" s="76"/>
    </row>
    <row r="5757" customHeight="true" spans="1:2">
      <c r="A5757" s="72"/>
      <c r="B5757" s="76"/>
    </row>
    <row r="5758" customHeight="true" spans="1:2">
      <c r="A5758" s="72"/>
      <c r="B5758" s="76"/>
    </row>
    <row r="5759" customHeight="true" spans="1:2">
      <c r="A5759" s="72"/>
      <c r="B5759" s="76"/>
    </row>
    <row r="5760" customHeight="true" spans="1:2">
      <c r="A5760" s="72"/>
      <c r="B5760" s="76"/>
    </row>
    <row r="5761" customHeight="true" spans="1:2">
      <c r="A5761" s="72"/>
      <c r="B5761" s="76"/>
    </row>
    <row r="5762" customHeight="true" spans="1:2">
      <c r="A5762" s="72"/>
      <c r="B5762" s="76"/>
    </row>
    <row r="5763" customHeight="true" spans="1:2">
      <c r="A5763" s="72"/>
      <c r="B5763" s="76"/>
    </row>
    <row r="5764" customHeight="true" spans="1:2">
      <c r="A5764" s="72"/>
      <c r="B5764" s="76"/>
    </row>
    <row r="5765" customHeight="true" spans="1:2">
      <c r="A5765" s="72"/>
      <c r="B5765" s="76"/>
    </row>
    <row r="5766" customHeight="true" spans="1:2">
      <c r="A5766" s="72"/>
      <c r="B5766" s="76"/>
    </row>
    <row r="5767" customHeight="true" spans="1:2">
      <c r="A5767" s="72"/>
      <c r="B5767" s="76"/>
    </row>
    <row r="5768" customHeight="true" spans="1:2">
      <c r="A5768" s="72"/>
      <c r="B5768" s="76"/>
    </row>
    <row r="5769" customHeight="true" spans="1:2">
      <c r="A5769" s="72"/>
      <c r="B5769" s="76"/>
    </row>
    <row r="5770" customHeight="true" spans="1:2">
      <c r="A5770" s="72"/>
      <c r="B5770" s="76"/>
    </row>
    <row r="5771" customHeight="true" spans="1:2">
      <c r="A5771" s="72"/>
      <c r="B5771" s="76"/>
    </row>
    <row r="5772" customHeight="true" spans="1:2">
      <c r="A5772" s="72"/>
      <c r="B5772" s="76"/>
    </row>
    <row r="5773" customHeight="true" spans="1:2">
      <c r="A5773" s="72"/>
      <c r="B5773" s="76"/>
    </row>
    <row r="5774" customHeight="true" spans="1:2">
      <c r="A5774" s="72"/>
      <c r="B5774" s="76"/>
    </row>
    <row r="5775" customHeight="true" spans="1:2">
      <c r="A5775" s="72"/>
      <c r="B5775" s="76"/>
    </row>
    <row r="5776" customHeight="true" spans="1:2">
      <c r="A5776" s="72"/>
      <c r="B5776" s="76"/>
    </row>
    <row r="5777" customHeight="true" spans="1:2">
      <c r="A5777" s="72"/>
      <c r="B5777" s="76"/>
    </row>
    <row r="5778" customHeight="true" spans="1:2">
      <c r="A5778" s="72"/>
      <c r="B5778" s="76"/>
    </row>
    <row r="5779" customHeight="true" spans="1:2">
      <c r="A5779" s="72"/>
      <c r="B5779" s="76"/>
    </row>
    <row r="5780" customHeight="true" spans="1:2">
      <c r="A5780" s="72"/>
      <c r="B5780" s="76"/>
    </row>
    <row r="5781" customHeight="true" spans="1:2">
      <c r="A5781" s="72"/>
      <c r="B5781" s="76"/>
    </row>
    <row r="5782" customHeight="true" spans="1:2">
      <c r="A5782" s="72"/>
      <c r="B5782" s="76"/>
    </row>
    <row r="5783" customHeight="true" spans="1:2">
      <c r="A5783" s="72"/>
      <c r="B5783" s="76"/>
    </row>
    <row r="5784" customHeight="true" spans="1:2">
      <c r="A5784" s="72"/>
      <c r="B5784" s="76"/>
    </row>
    <row r="5785" customHeight="true" spans="1:2">
      <c r="A5785" s="72"/>
      <c r="B5785" s="76"/>
    </row>
    <row r="5786" customHeight="true" spans="1:2">
      <c r="A5786" s="72"/>
      <c r="B5786" s="76"/>
    </row>
    <row r="5787" customHeight="true" spans="1:2">
      <c r="A5787" s="72"/>
      <c r="B5787" s="76"/>
    </row>
    <row r="5788" customHeight="true" spans="1:2">
      <c r="A5788" s="72"/>
      <c r="B5788" s="76"/>
    </row>
    <row r="5789" customHeight="true" spans="1:2">
      <c r="A5789" s="72"/>
      <c r="B5789" s="76"/>
    </row>
    <row r="5790" customHeight="true" spans="1:2">
      <c r="A5790" s="72"/>
      <c r="B5790" s="76"/>
    </row>
    <row r="5791" customHeight="true" spans="1:2">
      <c r="A5791" s="72"/>
      <c r="B5791" s="76"/>
    </row>
    <row r="5792" customHeight="true" spans="1:2">
      <c r="A5792" s="72"/>
      <c r="B5792" s="76"/>
    </row>
    <row r="5793" customHeight="true" spans="1:2">
      <c r="A5793" s="72"/>
      <c r="B5793" s="76"/>
    </row>
    <row r="5794" customHeight="true" spans="1:2">
      <c r="A5794" s="72"/>
      <c r="B5794" s="76"/>
    </row>
    <row r="5795" customHeight="true" spans="1:2">
      <c r="A5795" s="72"/>
      <c r="B5795" s="76"/>
    </row>
    <row r="5796" customHeight="true" spans="1:2">
      <c r="A5796" s="72"/>
      <c r="B5796" s="76"/>
    </row>
    <row r="5797" customHeight="true" spans="1:2">
      <c r="A5797" s="72"/>
      <c r="B5797" s="76"/>
    </row>
    <row r="5798" customHeight="true" spans="1:2">
      <c r="A5798" s="72"/>
      <c r="B5798" s="76"/>
    </row>
    <row r="5799" customHeight="true" spans="1:2">
      <c r="A5799" s="72"/>
      <c r="B5799" s="76"/>
    </row>
    <row r="5800" customHeight="true" spans="1:2">
      <c r="A5800" s="72"/>
      <c r="B5800" s="76"/>
    </row>
    <row r="5801" customHeight="true" spans="1:2">
      <c r="A5801" s="72"/>
      <c r="B5801" s="76"/>
    </row>
    <row r="5802" customHeight="true" spans="1:2">
      <c r="A5802" s="72"/>
      <c r="B5802" s="76"/>
    </row>
    <row r="5803" customHeight="true" spans="1:2">
      <c r="A5803" s="72"/>
      <c r="B5803" s="76"/>
    </row>
    <row r="5804" customHeight="true" spans="1:2">
      <c r="A5804" s="72"/>
      <c r="B5804" s="76"/>
    </row>
    <row r="5805" customHeight="true" spans="1:2">
      <c r="A5805" s="72"/>
      <c r="B5805" s="76"/>
    </row>
    <row r="5806" customHeight="true" spans="1:2">
      <c r="A5806" s="72"/>
      <c r="B5806" s="76"/>
    </row>
    <row r="5807" customHeight="true" spans="1:2">
      <c r="A5807" s="72"/>
      <c r="B5807" s="76"/>
    </row>
    <row r="5808" customHeight="true" spans="1:2">
      <c r="A5808" s="72"/>
      <c r="B5808" s="76"/>
    </row>
    <row r="5809" customHeight="true" spans="1:2">
      <c r="A5809" s="72"/>
      <c r="B5809" s="76"/>
    </row>
    <row r="5810" customHeight="true" spans="1:2">
      <c r="A5810" s="72"/>
      <c r="B5810" s="76"/>
    </row>
    <row r="5811" customHeight="true" spans="1:2">
      <c r="A5811" s="72"/>
      <c r="B5811" s="76"/>
    </row>
    <row r="5812" customHeight="true" spans="1:2">
      <c r="A5812" s="72"/>
      <c r="B5812" s="76"/>
    </row>
    <row r="5813" customHeight="true" spans="1:2">
      <c r="A5813" s="72"/>
      <c r="B5813" s="76"/>
    </row>
    <row r="5814" customHeight="true" spans="1:2">
      <c r="A5814" s="72"/>
      <c r="B5814" s="76"/>
    </row>
    <row r="5815" customHeight="true" spans="1:2">
      <c r="A5815" s="72"/>
      <c r="B5815" s="76"/>
    </row>
    <row r="5816" customHeight="true" spans="1:2">
      <c r="A5816" s="72"/>
      <c r="B5816" s="76"/>
    </row>
    <row r="5817" customHeight="true" spans="1:2">
      <c r="A5817" s="72"/>
      <c r="B5817" s="76"/>
    </row>
    <row r="5818" customHeight="true" spans="1:2">
      <c r="A5818" s="72"/>
      <c r="B5818" s="76"/>
    </row>
    <row r="5819" customHeight="true" spans="1:2">
      <c r="A5819" s="72"/>
      <c r="B5819" s="76"/>
    </row>
    <row r="5820" customHeight="true" spans="1:2">
      <c r="A5820" s="72"/>
      <c r="B5820" s="76"/>
    </row>
    <row r="5821" customHeight="true" spans="1:2">
      <c r="A5821" s="72"/>
      <c r="B5821" s="76"/>
    </row>
    <row r="5822" customHeight="true" spans="1:2">
      <c r="A5822" s="72"/>
      <c r="B5822" s="76"/>
    </row>
    <row r="5823" customHeight="true" spans="1:2">
      <c r="A5823" s="72"/>
      <c r="B5823" s="76"/>
    </row>
    <row r="5824" customHeight="true" spans="1:2">
      <c r="A5824" s="72"/>
      <c r="B5824" s="76"/>
    </row>
    <row r="5825" customHeight="true" spans="1:2">
      <c r="A5825" s="72"/>
      <c r="B5825" s="76"/>
    </row>
    <row r="5826" customHeight="true" spans="1:2">
      <c r="A5826" s="72"/>
      <c r="B5826" s="76"/>
    </row>
    <row r="5827" customHeight="true" spans="1:2">
      <c r="A5827" s="72"/>
      <c r="B5827" s="76"/>
    </row>
    <row r="5828" customHeight="true" spans="1:2">
      <c r="A5828" s="72"/>
      <c r="B5828" s="76"/>
    </row>
    <row r="5829" customHeight="true" spans="1:2">
      <c r="A5829" s="72"/>
      <c r="B5829" s="76"/>
    </row>
    <row r="5830" customHeight="true" spans="1:2">
      <c r="A5830" s="72"/>
      <c r="B5830" s="76"/>
    </row>
    <row r="5831" customHeight="true" spans="1:2">
      <c r="A5831" s="72"/>
      <c r="B5831" s="76"/>
    </row>
    <row r="5832" customHeight="true" spans="1:2">
      <c r="A5832" s="72"/>
      <c r="B5832" s="76"/>
    </row>
    <row r="5833" customHeight="true" spans="1:2">
      <c r="A5833" s="72"/>
      <c r="B5833" s="76"/>
    </row>
    <row r="5834" customHeight="true" spans="1:2">
      <c r="A5834" s="72"/>
      <c r="B5834" s="76"/>
    </row>
    <row r="5835" customHeight="true" spans="1:2">
      <c r="A5835" s="72"/>
      <c r="B5835" s="76"/>
    </row>
    <row r="5836" customHeight="true" spans="1:2">
      <c r="A5836" s="72"/>
      <c r="B5836" s="76"/>
    </row>
    <row r="5837" customHeight="true" spans="1:2">
      <c r="A5837" s="72"/>
      <c r="B5837" s="76"/>
    </row>
    <row r="5838" customHeight="true" spans="1:2">
      <c r="A5838" s="72"/>
      <c r="B5838" s="76"/>
    </row>
    <row r="5839" customHeight="true" spans="1:2">
      <c r="A5839" s="72"/>
      <c r="B5839" s="76"/>
    </row>
    <row r="5840" customHeight="true" spans="1:2">
      <c r="A5840" s="72"/>
      <c r="B5840" s="76"/>
    </row>
    <row r="5841" customHeight="true" spans="1:2">
      <c r="A5841" s="72"/>
      <c r="B5841" s="76"/>
    </row>
    <row r="5842" customHeight="true" spans="1:2">
      <c r="A5842" s="72"/>
      <c r="B5842" s="76"/>
    </row>
    <row r="5843" customHeight="true" spans="1:2">
      <c r="A5843" s="72"/>
      <c r="B5843" s="76"/>
    </row>
    <row r="5844" customHeight="true" spans="1:2">
      <c r="A5844" s="72"/>
      <c r="B5844" s="76"/>
    </row>
    <row r="5845" customHeight="true" spans="1:2">
      <c r="A5845" s="72"/>
      <c r="B5845" s="76"/>
    </row>
    <row r="5846" customHeight="true" spans="1:2">
      <c r="A5846" s="72"/>
      <c r="B5846" s="76"/>
    </row>
    <row r="5847" customHeight="true" spans="1:2">
      <c r="A5847" s="72"/>
      <c r="B5847" s="76"/>
    </row>
    <row r="5848" customHeight="true" spans="1:2">
      <c r="A5848" s="72"/>
      <c r="B5848" s="76"/>
    </row>
    <row r="5849" customHeight="true" spans="1:2">
      <c r="A5849" s="72"/>
      <c r="B5849" s="76"/>
    </row>
    <row r="5850" customHeight="true" spans="1:2">
      <c r="A5850" s="72"/>
      <c r="B5850" s="76"/>
    </row>
    <row r="5851" customHeight="true" spans="1:2">
      <c r="A5851" s="72"/>
      <c r="B5851" s="76"/>
    </row>
    <row r="5852" customHeight="true" spans="1:2">
      <c r="A5852" s="72"/>
      <c r="B5852" s="76"/>
    </row>
    <row r="5853" customHeight="true" spans="1:2">
      <c r="A5853" s="72"/>
      <c r="B5853" s="76"/>
    </row>
    <row r="5854" customHeight="true" spans="1:2">
      <c r="A5854" s="72"/>
      <c r="B5854" s="76"/>
    </row>
    <row r="5855" customHeight="true" spans="1:2">
      <c r="A5855" s="72"/>
      <c r="B5855" s="76"/>
    </row>
    <row r="5856" customHeight="true" spans="1:2">
      <c r="A5856" s="72"/>
      <c r="B5856" s="76"/>
    </row>
    <row r="5857" customHeight="true" spans="1:2">
      <c r="A5857" s="72"/>
      <c r="B5857" s="76"/>
    </row>
    <row r="5858" customHeight="true" spans="1:2">
      <c r="A5858" s="72"/>
      <c r="B5858" s="76"/>
    </row>
    <row r="5859" customHeight="true" spans="1:2">
      <c r="A5859" s="72"/>
      <c r="B5859" s="76"/>
    </row>
    <row r="5860" customHeight="true" spans="1:2">
      <c r="A5860" s="72"/>
      <c r="B5860" s="76"/>
    </row>
    <row r="5861" customHeight="true" spans="1:2">
      <c r="A5861" s="72"/>
      <c r="B5861" s="76"/>
    </row>
    <row r="5862" customHeight="true" spans="1:2">
      <c r="A5862" s="72"/>
      <c r="B5862" s="76"/>
    </row>
    <row r="5863" customHeight="true" spans="1:2">
      <c r="A5863" s="72"/>
      <c r="B5863" s="76"/>
    </row>
    <row r="5864" customHeight="true" spans="1:2">
      <c r="A5864" s="72"/>
      <c r="B5864" s="76"/>
    </row>
    <row r="5865" customHeight="true" spans="1:2">
      <c r="A5865" s="72"/>
      <c r="B5865" s="76"/>
    </row>
    <row r="5866" customHeight="true" spans="1:2">
      <c r="A5866" s="72"/>
      <c r="B5866" s="76"/>
    </row>
    <row r="5867" customHeight="true" spans="1:2">
      <c r="A5867" s="72"/>
      <c r="B5867" s="76"/>
    </row>
    <row r="5868" customHeight="true" spans="1:2">
      <c r="A5868" s="72"/>
      <c r="B5868" s="76"/>
    </row>
    <row r="5869" customHeight="true" spans="1:2">
      <c r="A5869" s="72"/>
      <c r="B5869" s="76"/>
    </row>
    <row r="5870" customHeight="true" spans="1:2">
      <c r="A5870" s="72"/>
      <c r="B5870" s="76"/>
    </row>
    <row r="5871" customHeight="true" spans="1:2">
      <c r="A5871" s="72"/>
      <c r="B5871" s="76"/>
    </row>
    <row r="5872" customHeight="true" spans="1:2">
      <c r="A5872" s="72"/>
      <c r="B5872" s="76"/>
    </row>
    <row r="5873" customHeight="true" spans="1:2">
      <c r="A5873" s="72"/>
      <c r="B5873" s="76"/>
    </row>
    <row r="5874" customHeight="true" spans="1:2">
      <c r="A5874" s="72"/>
      <c r="B5874" s="76"/>
    </row>
    <row r="5875" customHeight="true" spans="1:2">
      <c r="A5875" s="72"/>
      <c r="B5875" s="76"/>
    </row>
    <row r="5876" customHeight="true" spans="1:2">
      <c r="A5876" s="72"/>
      <c r="B5876" s="76"/>
    </row>
    <row r="5877" customHeight="true" spans="1:2">
      <c r="A5877" s="72"/>
      <c r="B5877" s="76"/>
    </row>
    <row r="5878" customHeight="true" spans="1:2">
      <c r="A5878" s="72"/>
      <c r="B5878" s="76"/>
    </row>
    <row r="5879" customHeight="true" spans="1:2">
      <c r="A5879" s="72"/>
      <c r="B5879" s="76"/>
    </row>
    <row r="5880" customHeight="true" spans="1:2">
      <c r="A5880" s="72"/>
      <c r="B5880" s="76"/>
    </row>
    <row r="5881" customHeight="true" spans="1:2">
      <c r="A5881" s="72"/>
      <c r="B5881" s="76"/>
    </row>
    <row r="5882" customHeight="true" spans="1:2">
      <c r="A5882" s="72"/>
      <c r="B5882" s="76"/>
    </row>
    <row r="5883" customHeight="true" spans="1:2">
      <c r="A5883" s="72"/>
      <c r="B5883" s="76"/>
    </row>
    <row r="5884" customHeight="true" spans="1:2">
      <c r="A5884" s="72"/>
      <c r="B5884" s="76"/>
    </row>
    <row r="5885" customHeight="true" spans="1:2">
      <c r="A5885" s="72"/>
      <c r="B5885" s="76"/>
    </row>
    <row r="5886" customHeight="true" spans="1:2">
      <c r="A5886" s="72"/>
      <c r="B5886" s="76"/>
    </row>
    <row r="5887" customHeight="true" spans="1:2">
      <c r="A5887" s="72"/>
      <c r="B5887" s="76"/>
    </row>
    <row r="5888" customHeight="true" spans="1:2">
      <c r="A5888" s="72"/>
      <c r="B5888" s="76"/>
    </row>
    <row r="5889" customHeight="true" spans="1:2">
      <c r="A5889" s="72"/>
      <c r="B5889" s="76"/>
    </row>
    <row r="5890" customHeight="true" spans="1:2">
      <c r="A5890" s="72"/>
      <c r="B5890" s="76"/>
    </row>
    <row r="5891" customHeight="true" spans="1:2">
      <c r="A5891" s="72"/>
      <c r="B5891" s="76"/>
    </row>
    <row r="5892" customHeight="true" spans="1:2">
      <c r="A5892" s="72"/>
      <c r="B5892" s="76"/>
    </row>
    <row r="5893" customHeight="true" spans="1:2">
      <c r="A5893" s="72"/>
      <c r="B5893" s="76"/>
    </row>
    <row r="5894" customHeight="true" spans="1:2">
      <c r="A5894" s="72"/>
      <c r="B5894" s="76"/>
    </row>
    <row r="5895" customHeight="true" spans="1:2">
      <c r="A5895" s="72"/>
      <c r="B5895" s="76"/>
    </row>
    <row r="5896" customHeight="true" spans="1:2">
      <c r="A5896" s="72"/>
      <c r="B5896" s="76"/>
    </row>
    <row r="5897" customHeight="true" spans="1:2">
      <c r="A5897" s="72"/>
      <c r="B5897" s="76"/>
    </row>
    <row r="5898" customHeight="true" spans="1:2">
      <c r="A5898" s="72"/>
      <c r="B5898" s="76"/>
    </row>
    <row r="5899" customHeight="true" spans="1:2">
      <c r="A5899" s="72"/>
      <c r="B5899" s="76"/>
    </row>
    <row r="5900" customHeight="true" spans="1:2">
      <c r="A5900" s="72"/>
      <c r="B5900" s="76"/>
    </row>
    <row r="5901" customHeight="true" spans="1:2">
      <c r="A5901" s="72"/>
      <c r="B5901" s="76"/>
    </row>
    <row r="5902" customHeight="true" spans="1:2">
      <c r="A5902" s="72"/>
      <c r="B5902" s="76"/>
    </row>
    <row r="5903" customHeight="true" spans="1:2">
      <c r="A5903" s="72"/>
      <c r="B5903" s="76"/>
    </row>
    <row r="5904" customHeight="true" spans="1:2">
      <c r="A5904" s="72"/>
      <c r="B5904" s="76"/>
    </row>
    <row r="5905" customHeight="true" spans="1:2">
      <c r="A5905" s="72"/>
      <c r="B5905" s="76"/>
    </row>
    <row r="5906" customHeight="true" spans="1:2">
      <c r="A5906" s="72"/>
      <c r="B5906" s="76"/>
    </row>
    <row r="5907" customHeight="true" spans="1:2">
      <c r="A5907" s="72"/>
      <c r="B5907" s="76"/>
    </row>
    <row r="5908" customHeight="true" spans="1:2">
      <c r="A5908" s="72"/>
      <c r="B5908" s="76"/>
    </row>
    <row r="5909" customHeight="true" spans="1:2">
      <c r="A5909" s="72"/>
      <c r="B5909" s="76"/>
    </row>
    <row r="5910" customHeight="true" spans="1:2">
      <c r="A5910" s="72"/>
      <c r="B5910" s="76"/>
    </row>
    <row r="5911" customHeight="true" spans="1:2">
      <c r="A5911" s="72"/>
      <c r="B5911" s="76"/>
    </row>
    <row r="5912" customHeight="true" spans="1:2">
      <c r="A5912" s="72"/>
      <c r="B5912" s="76"/>
    </row>
    <row r="5913" customHeight="true" spans="1:2">
      <c r="A5913" s="72"/>
      <c r="B5913" s="76"/>
    </row>
    <row r="5914" customHeight="true" spans="1:2">
      <c r="A5914" s="72"/>
      <c r="B5914" s="76"/>
    </row>
    <row r="5915" customHeight="true" spans="1:2">
      <c r="A5915" s="72"/>
      <c r="B5915" s="76"/>
    </row>
    <row r="5916" customHeight="true" spans="1:2">
      <c r="A5916" s="72"/>
      <c r="B5916" s="76"/>
    </row>
    <row r="5917" customHeight="true" spans="1:2">
      <c r="A5917" s="72"/>
      <c r="B5917" s="76"/>
    </row>
    <row r="5918" customHeight="true" spans="1:2">
      <c r="A5918" s="72"/>
      <c r="B5918" s="76"/>
    </row>
    <row r="5919" customHeight="true" spans="1:2">
      <c r="A5919" s="72"/>
      <c r="B5919" s="76"/>
    </row>
    <row r="5920" customHeight="true" spans="1:2">
      <c r="A5920" s="72"/>
      <c r="B5920" s="76"/>
    </row>
    <row r="5921" customHeight="true" spans="1:2">
      <c r="A5921" s="72"/>
      <c r="B5921" s="76"/>
    </row>
    <row r="5922" customHeight="true" spans="1:2">
      <c r="A5922" s="72"/>
      <c r="B5922" s="76"/>
    </row>
    <row r="5923" customHeight="true" spans="1:2">
      <c r="A5923" s="72"/>
      <c r="B5923" s="76"/>
    </row>
    <row r="5924" customHeight="true" spans="1:2">
      <c r="A5924" s="72"/>
      <c r="B5924" s="76"/>
    </row>
    <row r="5925" customHeight="true" spans="1:2">
      <c r="A5925" s="72"/>
      <c r="B5925" s="76"/>
    </row>
    <row r="5926" customHeight="true" spans="1:2">
      <c r="A5926" s="72"/>
      <c r="B5926" s="76"/>
    </row>
    <row r="5927" customHeight="true" spans="1:2">
      <c r="A5927" s="72"/>
      <c r="B5927" s="76"/>
    </row>
    <row r="5928" customHeight="true" spans="1:2">
      <c r="A5928" s="72"/>
      <c r="B5928" s="76"/>
    </row>
    <row r="5929" customHeight="true" spans="1:2">
      <c r="A5929" s="72"/>
      <c r="B5929" s="76"/>
    </row>
    <row r="5930" customHeight="true" spans="1:2">
      <c r="A5930" s="72"/>
      <c r="B5930" s="76"/>
    </row>
    <row r="5931" customHeight="true" spans="1:2">
      <c r="A5931" s="72"/>
      <c r="B5931" s="76"/>
    </row>
    <row r="5932" customHeight="true" spans="1:2">
      <c r="A5932" s="72"/>
      <c r="B5932" s="76"/>
    </row>
    <row r="5933" customHeight="true" spans="1:2">
      <c r="A5933" s="72"/>
      <c r="B5933" s="76"/>
    </row>
    <row r="5934" customHeight="true" spans="1:2">
      <c r="A5934" s="72"/>
      <c r="B5934" s="76"/>
    </row>
    <row r="5935" customHeight="true" spans="1:2">
      <c r="A5935" s="72"/>
      <c r="B5935" s="76"/>
    </row>
    <row r="5936" customHeight="true" spans="1:2">
      <c r="A5936" s="72"/>
      <c r="B5936" s="76"/>
    </row>
    <row r="5937" customHeight="true" spans="1:2">
      <c r="A5937" s="72"/>
      <c r="B5937" s="76"/>
    </row>
    <row r="5938" customHeight="true" spans="1:2">
      <c r="A5938" s="72"/>
      <c r="B5938" s="76"/>
    </row>
    <row r="5939" customHeight="true" spans="1:2">
      <c r="A5939" s="72"/>
      <c r="B5939" s="76"/>
    </row>
    <row r="5940" customHeight="true" spans="1:2">
      <c r="A5940" s="72"/>
      <c r="B5940" s="76"/>
    </row>
    <row r="5941" customHeight="true" spans="1:2">
      <c r="A5941" s="72"/>
      <c r="B5941" s="76"/>
    </row>
    <row r="5942" customHeight="true" spans="1:2">
      <c r="A5942" s="72"/>
      <c r="B5942" s="76"/>
    </row>
    <row r="5943" customHeight="true" spans="1:2">
      <c r="A5943" s="72"/>
      <c r="B5943" s="76"/>
    </row>
    <row r="5944" customHeight="true" spans="1:2">
      <c r="A5944" s="72"/>
      <c r="B5944" s="76"/>
    </row>
    <row r="5945" customHeight="true" spans="1:2">
      <c r="A5945" s="72"/>
      <c r="B5945" s="76"/>
    </row>
    <row r="5946" customHeight="true" spans="1:2">
      <c r="A5946" s="72"/>
      <c r="B5946" s="76"/>
    </row>
    <row r="5947" customHeight="true" spans="1:2">
      <c r="A5947" s="72"/>
      <c r="B5947" s="76"/>
    </row>
    <row r="5948" customHeight="true" spans="1:2">
      <c r="A5948" s="72"/>
      <c r="B5948" s="76"/>
    </row>
    <row r="5949" customHeight="true" spans="1:2">
      <c r="A5949" s="72"/>
      <c r="B5949" s="76"/>
    </row>
    <row r="5950" customHeight="true" spans="1:2">
      <c r="A5950" s="72"/>
      <c r="B5950" s="76"/>
    </row>
    <row r="5951" customHeight="true" spans="1:2">
      <c r="A5951" s="72"/>
      <c r="B5951" s="76"/>
    </row>
    <row r="5952" customHeight="true" spans="1:2">
      <c r="A5952" s="72"/>
      <c r="B5952" s="76"/>
    </row>
    <row r="5953" customHeight="true" spans="1:2">
      <c r="A5953" s="72"/>
      <c r="B5953" s="76"/>
    </row>
    <row r="5954" customHeight="true" spans="1:2">
      <c r="A5954" s="72"/>
      <c r="B5954" s="76"/>
    </row>
    <row r="5955" customHeight="true" spans="1:2">
      <c r="A5955" s="72"/>
      <c r="B5955" s="76"/>
    </row>
    <row r="5956" customHeight="true" spans="1:2">
      <c r="A5956" s="72"/>
      <c r="B5956" s="76"/>
    </row>
    <row r="5957" customHeight="true" spans="1:2">
      <c r="A5957" s="72"/>
      <c r="B5957" s="76"/>
    </row>
    <row r="5958" customHeight="true" spans="1:2">
      <c r="A5958" s="72"/>
      <c r="B5958" s="76"/>
    </row>
    <row r="5959" customHeight="true" spans="1:2">
      <c r="A5959" s="72"/>
      <c r="B5959" s="76"/>
    </row>
    <row r="5960" customHeight="true" spans="1:2">
      <c r="A5960" s="72"/>
      <c r="B5960" s="76"/>
    </row>
    <row r="5961" customHeight="true" spans="1:2">
      <c r="A5961" s="72"/>
      <c r="B5961" s="76"/>
    </row>
    <row r="5962" customHeight="true" spans="1:2">
      <c r="A5962" s="72"/>
      <c r="B5962" s="76"/>
    </row>
    <row r="5963" customHeight="true" spans="1:2">
      <c r="A5963" s="72"/>
      <c r="B5963" s="76"/>
    </row>
    <row r="5964" customHeight="true" spans="1:2">
      <c r="A5964" s="72"/>
      <c r="B5964" s="76"/>
    </row>
    <row r="5965" customHeight="true" spans="1:2">
      <c r="A5965" s="72"/>
      <c r="B5965" s="76"/>
    </row>
    <row r="5966" customHeight="true" spans="1:2">
      <c r="A5966" s="72"/>
      <c r="B5966" s="76"/>
    </row>
    <row r="5967" customHeight="true" spans="1:2">
      <c r="A5967" s="72"/>
      <c r="B5967" s="76"/>
    </row>
    <row r="5968" customHeight="true" spans="1:2">
      <c r="A5968" s="72"/>
      <c r="B5968" s="76"/>
    </row>
    <row r="5969" customHeight="true" spans="1:2">
      <c r="A5969" s="72"/>
      <c r="B5969" s="76"/>
    </row>
    <row r="5970" customHeight="true" spans="1:2">
      <c r="A5970" s="72"/>
      <c r="B5970" s="76"/>
    </row>
    <row r="5971" customHeight="true" spans="1:2">
      <c r="A5971" s="72"/>
      <c r="B5971" s="76"/>
    </row>
    <row r="5972" customHeight="true" spans="1:2">
      <c r="A5972" s="72"/>
      <c r="B5972" s="76"/>
    </row>
    <row r="5973" customHeight="true" spans="1:2">
      <c r="A5973" s="72"/>
      <c r="B5973" s="76"/>
    </row>
    <row r="5974" customHeight="true" spans="1:2">
      <c r="A5974" s="72"/>
      <c r="B5974" s="76"/>
    </row>
    <row r="5975" customHeight="true" spans="1:2">
      <c r="A5975" s="72"/>
      <c r="B5975" s="76"/>
    </row>
    <row r="5976" customHeight="true" spans="1:2">
      <c r="A5976" s="72"/>
      <c r="B5976" s="76"/>
    </row>
    <row r="5977" customHeight="true" spans="1:2">
      <c r="A5977" s="72"/>
      <c r="B5977" s="76"/>
    </row>
    <row r="5978" customHeight="true" spans="1:2">
      <c r="A5978" s="72"/>
      <c r="B5978" s="76"/>
    </row>
    <row r="5979" customHeight="true" spans="1:2">
      <c r="A5979" s="72"/>
      <c r="B5979" s="76"/>
    </row>
    <row r="5980" customHeight="true" spans="1:2">
      <c r="A5980" s="72"/>
      <c r="B5980" s="76"/>
    </row>
    <row r="5981" customHeight="true" spans="1:2">
      <c r="A5981" s="72"/>
      <c r="B5981" s="76"/>
    </row>
    <row r="5982" customHeight="true" spans="1:2">
      <c r="A5982" s="72"/>
      <c r="B5982" s="76"/>
    </row>
    <row r="5983" customHeight="true" spans="1:2">
      <c r="A5983" s="72"/>
      <c r="B5983" s="76"/>
    </row>
    <row r="5984" customHeight="true" spans="1:2">
      <c r="A5984" s="72"/>
      <c r="B5984" s="76"/>
    </row>
    <row r="5985" customHeight="true" spans="1:2">
      <c r="A5985" s="72"/>
      <c r="B5985" s="76"/>
    </row>
    <row r="5986" customHeight="true" spans="1:2">
      <c r="A5986" s="72"/>
      <c r="B5986" s="76"/>
    </row>
    <row r="5987" customHeight="true" spans="1:2">
      <c r="A5987" s="72"/>
      <c r="B5987" s="76"/>
    </row>
    <row r="5988" customHeight="true" spans="1:2">
      <c r="A5988" s="72"/>
      <c r="B5988" s="76"/>
    </row>
    <row r="5989" customHeight="true" spans="1:2">
      <c r="A5989" s="72"/>
      <c r="B5989" s="76"/>
    </row>
    <row r="5990" customHeight="true" spans="1:2">
      <c r="A5990" s="72"/>
      <c r="B5990" s="76"/>
    </row>
    <row r="5991" customHeight="true" spans="1:2">
      <c r="A5991" s="72"/>
      <c r="B5991" s="76"/>
    </row>
    <row r="5992" customHeight="true" spans="1:2">
      <c r="A5992" s="72"/>
      <c r="B5992" s="76"/>
    </row>
    <row r="5993" customHeight="true" spans="1:2">
      <c r="A5993" s="72"/>
      <c r="B5993" s="76"/>
    </row>
    <row r="5994" customHeight="true" spans="1:2">
      <c r="A5994" s="72"/>
      <c r="B5994" s="76"/>
    </row>
    <row r="5995" customHeight="true" spans="1:2">
      <c r="A5995" s="72"/>
      <c r="B5995" s="76"/>
    </row>
    <row r="5996" customHeight="true" spans="1:2">
      <c r="A5996" s="72"/>
      <c r="B5996" s="76"/>
    </row>
    <row r="5997" customHeight="true" spans="1:2">
      <c r="A5997" s="72"/>
      <c r="B5997" s="76"/>
    </row>
    <row r="5998" customHeight="true" spans="1:2">
      <c r="A5998" s="72"/>
      <c r="B5998" s="76"/>
    </row>
    <row r="5999" customHeight="true" spans="1:2">
      <c r="A5999" s="72"/>
      <c r="B5999" s="76"/>
    </row>
    <row r="6000" customHeight="true" spans="1:2">
      <c r="A6000" s="72"/>
      <c r="B6000" s="76"/>
    </row>
    <row r="6001" customHeight="true" spans="1:2">
      <c r="A6001" s="72"/>
      <c r="B6001" s="76"/>
    </row>
    <row r="6002" customHeight="true" spans="1:2">
      <c r="A6002" s="72"/>
      <c r="B6002" s="76"/>
    </row>
    <row r="6003" customHeight="true" spans="1:2">
      <c r="A6003" s="72"/>
      <c r="B6003" s="76"/>
    </row>
    <row r="6004" customHeight="true" spans="1:2">
      <c r="A6004" s="72"/>
      <c r="B6004" s="76"/>
    </row>
    <row r="6005" customHeight="true" spans="1:2">
      <c r="A6005" s="72"/>
      <c r="B6005" s="76"/>
    </row>
    <row r="6006" customHeight="true" spans="1:2">
      <c r="A6006" s="72"/>
      <c r="B6006" s="76"/>
    </row>
    <row r="6007" customHeight="true" spans="1:2">
      <c r="A6007" s="72"/>
      <c r="B6007" s="76"/>
    </row>
    <row r="6008" customHeight="true" spans="1:2">
      <c r="A6008" s="72"/>
      <c r="B6008" s="76"/>
    </row>
    <row r="6009" customHeight="true" spans="1:2">
      <c r="A6009" s="72"/>
      <c r="B6009" s="76"/>
    </row>
    <row r="6010" customHeight="true" spans="1:2">
      <c r="A6010" s="72"/>
      <c r="B6010" s="76"/>
    </row>
    <row r="6011" customHeight="true" spans="1:2">
      <c r="A6011" s="72"/>
      <c r="B6011" s="76"/>
    </row>
    <row r="6012" customHeight="true" spans="1:2">
      <c r="A6012" s="72"/>
      <c r="B6012" s="76"/>
    </row>
    <row r="6013" customHeight="true" spans="1:2">
      <c r="A6013" s="72"/>
      <c r="B6013" s="76"/>
    </row>
    <row r="6014" customHeight="true" spans="1:2">
      <c r="A6014" s="72"/>
      <c r="B6014" s="76"/>
    </row>
    <row r="6015" customHeight="true" spans="1:2">
      <c r="A6015" s="72"/>
      <c r="B6015" s="76"/>
    </row>
    <row r="6016" customHeight="true" spans="1:2">
      <c r="A6016" s="72"/>
      <c r="B6016" s="76"/>
    </row>
    <row r="6017" customHeight="true" spans="1:2">
      <c r="A6017" s="72"/>
      <c r="B6017" s="76"/>
    </row>
    <row r="6018" customHeight="true" spans="1:2">
      <c r="A6018" s="72"/>
      <c r="B6018" s="76"/>
    </row>
    <row r="6019" customHeight="true" spans="1:2">
      <c r="A6019" s="72"/>
      <c r="B6019" s="76"/>
    </row>
    <row r="6020" customHeight="true" spans="1:2">
      <c r="A6020" s="72"/>
      <c r="B6020" s="76"/>
    </row>
    <row r="6021" customHeight="true" spans="1:2">
      <c r="A6021" s="72"/>
      <c r="B6021" s="76"/>
    </row>
    <row r="6022" customHeight="true" spans="1:2">
      <c r="A6022" s="72"/>
      <c r="B6022" s="76"/>
    </row>
    <row r="6023" customHeight="true" spans="1:2">
      <c r="A6023" s="72"/>
      <c r="B6023" s="76"/>
    </row>
    <row r="6024" customHeight="true" spans="1:2">
      <c r="A6024" s="72"/>
      <c r="B6024" s="76"/>
    </row>
    <row r="6025" customHeight="true" spans="1:2">
      <c r="A6025" s="72"/>
      <c r="B6025" s="76"/>
    </row>
    <row r="6026" customHeight="true" spans="1:2">
      <c r="A6026" s="72"/>
      <c r="B6026" s="76"/>
    </row>
    <row r="6027" customHeight="true" spans="1:2">
      <c r="A6027" s="72"/>
      <c r="B6027" s="76"/>
    </row>
    <row r="6028" customHeight="true" spans="1:2">
      <c r="A6028" s="72"/>
      <c r="B6028" s="76"/>
    </row>
    <row r="6029" customHeight="true" spans="1:2">
      <c r="A6029" s="72"/>
      <c r="B6029" s="76"/>
    </row>
    <row r="6030" customHeight="true" spans="1:2">
      <c r="A6030" s="72"/>
      <c r="B6030" s="76"/>
    </row>
    <row r="6031" customHeight="true" spans="1:2">
      <c r="A6031" s="72"/>
      <c r="B6031" s="76"/>
    </row>
    <row r="6032" customHeight="true" spans="1:2">
      <c r="A6032" s="72"/>
      <c r="B6032" s="76"/>
    </row>
    <row r="6033" customHeight="true" spans="1:2">
      <c r="A6033" s="72"/>
      <c r="B6033" s="76"/>
    </row>
    <row r="6034" customHeight="true" spans="1:2">
      <c r="A6034" s="72"/>
      <c r="B6034" s="76"/>
    </row>
    <row r="6035" customHeight="true" spans="1:2">
      <c r="A6035" s="72"/>
      <c r="B6035" s="76"/>
    </row>
    <row r="6036" customHeight="true" spans="1:2">
      <c r="A6036" s="72"/>
      <c r="B6036" s="76"/>
    </row>
    <row r="6037" customHeight="true" spans="1:2">
      <c r="A6037" s="72"/>
      <c r="B6037" s="76"/>
    </row>
    <row r="6038" customHeight="true" spans="1:2">
      <c r="A6038" s="72"/>
      <c r="B6038" s="76"/>
    </row>
    <row r="6039" customHeight="true" spans="1:2">
      <c r="A6039" s="72"/>
      <c r="B6039" s="76"/>
    </row>
    <row r="6040" customHeight="true" spans="1:2">
      <c r="A6040" s="72"/>
      <c r="B6040" s="76"/>
    </row>
    <row r="6041" customHeight="true" spans="1:2">
      <c r="A6041" s="72"/>
      <c r="B6041" s="76"/>
    </row>
    <row r="6042" customHeight="true" spans="1:2">
      <c r="A6042" s="72"/>
      <c r="B6042" s="76"/>
    </row>
    <row r="6043" customHeight="true" spans="1:2">
      <c r="A6043" s="72"/>
      <c r="B6043" s="76"/>
    </row>
    <row r="6044" customHeight="true" spans="1:2">
      <c r="A6044" s="72"/>
      <c r="B6044" s="76"/>
    </row>
    <row r="6045" customHeight="true" spans="1:2">
      <c r="A6045" s="72"/>
      <c r="B6045" s="76"/>
    </row>
    <row r="6046" customHeight="true" spans="1:2">
      <c r="A6046" s="72"/>
      <c r="B6046" s="76"/>
    </row>
    <row r="6047" customHeight="true" spans="1:2">
      <c r="A6047" s="72"/>
      <c r="B6047" s="76"/>
    </row>
    <row r="6048" customHeight="true" spans="1:2">
      <c r="A6048" s="72"/>
      <c r="B6048" s="76"/>
    </row>
    <row r="6049" customHeight="true" spans="1:2">
      <c r="A6049" s="72"/>
      <c r="B6049" s="76"/>
    </row>
    <row r="6050" customHeight="true" spans="1:2">
      <c r="A6050" s="72"/>
      <c r="B6050" s="76"/>
    </row>
    <row r="6051" customHeight="true" spans="1:2">
      <c r="A6051" s="72"/>
      <c r="B6051" s="76"/>
    </row>
    <row r="6052" customHeight="true" spans="1:2">
      <c r="A6052" s="72"/>
      <c r="B6052" s="76"/>
    </row>
    <row r="6053" customHeight="true" spans="1:2">
      <c r="A6053" s="72"/>
      <c r="B6053" s="76"/>
    </row>
    <row r="6054" customHeight="true" spans="1:2">
      <c r="A6054" s="72"/>
      <c r="B6054" s="76"/>
    </row>
    <row r="6055" customHeight="true" spans="1:2">
      <c r="A6055" s="72"/>
      <c r="B6055" s="76"/>
    </row>
    <row r="6056" customHeight="true" spans="1:2">
      <c r="A6056" s="72"/>
      <c r="B6056" s="76"/>
    </row>
    <row r="6057" customHeight="true" spans="1:2">
      <c r="A6057" s="72"/>
      <c r="B6057" s="76"/>
    </row>
    <row r="6058" customHeight="true" spans="1:2">
      <c r="A6058" s="72"/>
      <c r="B6058" s="76"/>
    </row>
    <row r="6059" customHeight="true" spans="1:2">
      <c r="A6059" s="72"/>
      <c r="B6059" s="76"/>
    </row>
    <row r="6060" customHeight="true" spans="1:2">
      <c r="A6060" s="72"/>
      <c r="B6060" s="76"/>
    </row>
    <row r="6061" customHeight="true" spans="1:2">
      <c r="A6061" s="72"/>
      <c r="B6061" s="76"/>
    </row>
    <row r="6062" customHeight="true" spans="1:2">
      <c r="A6062" s="72"/>
      <c r="B6062" s="76"/>
    </row>
    <row r="6063" customHeight="true" spans="1:2">
      <c r="A6063" s="72"/>
      <c r="B6063" s="76"/>
    </row>
    <row r="6064" customHeight="true" spans="1:2">
      <c r="A6064" s="72"/>
      <c r="B6064" s="76"/>
    </row>
    <row r="6065" customHeight="true" spans="1:2">
      <c r="A6065" s="72"/>
      <c r="B6065" s="76"/>
    </row>
    <row r="6066" customHeight="true" spans="1:2">
      <c r="A6066" s="72"/>
      <c r="B6066" s="76"/>
    </row>
    <row r="6067" customHeight="true" spans="1:2">
      <c r="A6067" s="72"/>
      <c r="B6067" s="76"/>
    </row>
    <row r="6068" customHeight="true" spans="1:2">
      <c r="A6068" s="72"/>
      <c r="B6068" s="76"/>
    </row>
    <row r="6069" customHeight="true" spans="1:2">
      <c r="A6069" s="72"/>
      <c r="B6069" s="76"/>
    </row>
    <row r="6070" customHeight="true" spans="1:2">
      <c r="A6070" s="72"/>
      <c r="B6070" s="76"/>
    </row>
    <row r="6071" customHeight="true" spans="1:2">
      <c r="A6071" s="72"/>
      <c r="B6071" s="76"/>
    </row>
    <row r="6072" customHeight="true" spans="1:2">
      <c r="A6072" s="72"/>
      <c r="B6072" s="76"/>
    </row>
    <row r="6073" customHeight="true" spans="1:2">
      <c r="A6073" s="72"/>
      <c r="B6073" s="76"/>
    </row>
    <row r="6074" customHeight="true" spans="1:2">
      <c r="A6074" s="72"/>
      <c r="B6074" s="76"/>
    </row>
    <row r="6075" customHeight="true" spans="1:2">
      <c r="A6075" s="72"/>
      <c r="B6075" s="76"/>
    </row>
    <row r="6076" customHeight="true" spans="1:2">
      <c r="A6076" s="72"/>
      <c r="B6076" s="76"/>
    </row>
    <row r="6077" customHeight="true" spans="1:2">
      <c r="A6077" s="72"/>
      <c r="B6077" s="76"/>
    </row>
    <row r="6078" customHeight="true" spans="1:2">
      <c r="A6078" s="72"/>
      <c r="B6078" s="76"/>
    </row>
    <row r="6079" customHeight="true" spans="1:2">
      <c r="A6079" s="72"/>
      <c r="B6079" s="76"/>
    </row>
    <row r="6080" customHeight="true" spans="1:2">
      <c r="A6080" s="72"/>
      <c r="B6080" s="76"/>
    </row>
    <row r="6081" customHeight="true" spans="1:2">
      <c r="A6081" s="72"/>
      <c r="B6081" s="76"/>
    </row>
    <row r="6082" customHeight="true" spans="1:2">
      <c r="A6082" s="72"/>
      <c r="B6082" s="76"/>
    </row>
    <row r="6083" customHeight="true" spans="1:2">
      <c r="A6083" s="72"/>
      <c r="B6083" s="76"/>
    </row>
    <row r="6084" customHeight="true" spans="1:2">
      <c r="A6084" s="72"/>
      <c r="B6084" s="76"/>
    </row>
    <row r="6085" customHeight="true" spans="1:2">
      <c r="A6085" s="72"/>
      <c r="B6085" s="76"/>
    </row>
    <row r="6086" customHeight="true" spans="1:2">
      <c r="A6086" s="72"/>
      <c r="B6086" s="76"/>
    </row>
    <row r="6087" customHeight="true" spans="1:2">
      <c r="A6087" s="72"/>
      <c r="B6087" s="76"/>
    </row>
    <row r="6088" customHeight="true" spans="1:2">
      <c r="A6088" s="72"/>
      <c r="B6088" s="76"/>
    </row>
    <row r="6089" customHeight="true" spans="1:2">
      <c r="A6089" s="72"/>
      <c r="B6089" s="76"/>
    </row>
    <row r="6090" customHeight="true" spans="1:2">
      <c r="A6090" s="72"/>
      <c r="B6090" s="76"/>
    </row>
    <row r="6091" customHeight="true" spans="1:2">
      <c r="A6091" s="72"/>
      <c r="B6091" s="76"/>
    </row>
    <row r="6092" customHeight="true" spans="1:2">
      <c r="A6092" s="72"/>
      <c r="B6092" s="76"/>
    </row>
    <row r="6093" customHeight="true" spans="1:2">
      <c r="A6093" s="72"/>
      <c r="B6093" s="76"/>
    </row>
    <row r="6094" customHeight="true" spans="1:2">
      <c r="A6094" s="72"/>
      <c r="B6094" s="76"/>
    </row>
    <row r="6095" customHeight="true" spans="1:2">
      <c r="A6095" s="72"/>
      <c r="B6095" s="76"/>
    </row>
    <row r="6096" customHeight="true" spans="1:2">
      <c r="A6096" s="72"/>
      <c r="B6096" s="76"/>
    </row>
    <row r="6097" customHeight="true" spans="1:2">
      <c r="A6097" s="72"/>
      <c r="B6097" s="76"/>
    </row>
    <row r="6098" customHeight="true" spans="1:2">
      <c r="A6098" s="72"/>
      <c r="B6098" s="76"/>
    </row>
    <row r="6099" customHeight="true" spans="1:2">
      <c r="A6099" s="72"/>
      <c r="B6099" s="76"/>
    </row>
    <row r="6100" customHeight="true" spans="1:2">
      <c r="A6100" s="72"/>
      <c r="B6100" s="76"/>
    </row>
    <row r="6101" customHeight="true" spans="1:2">
      <c r="A6101" s="72"/>
      <c r="B6101" s="76"/>
    </row>
    <row r="6102" customHeight="true" spans="1:2">
      <c r="A6102" s="72"/>
      <c r="B6102" s="76"/>
    </row>
    <row r="6103" customHeight="true" spans="1:2">
      <c r="A6103" s="72"/>
      <c r="B6103" s="76"/>
    </row>
    <row r="6104" customHeight="true" spans="1:2">
      <c r="A6104" s="72"/>
      <c r="B6104" s="76"/>
    </row>
    <row r="6105" customHeight="true" spans="1:2">
      <c r="A6105" s="72"/>
      <c r="B6105" s="76"/>
    </row>
    <row r="6106" customHeight="true" spans="1:2">
      <c r="A6106" s="72"/>
      <c r="B6106" s="76"/>
    </row>
    <row r="6107" customHeight="true" spans="1:2">
      <c r="A6107" s="72"/>
      <c r="B6107" s="76"/>
    </row>
    <row r="6108" customHeight="true" spans="1:2">
      <c r="A6108" s="72"/>
      <c r="B6108" s="76"/>
    </row>
    <row r="6109" customHeight="true" spans="1:2">
      <c r="A6109" s="72"/>
      <c r="B6109" s="76"/>
    </row>
    <row r="6110" customHeight="true" spans="1:2">
      <c r="A6110" s="72"/>
      <c r="B6110" s="76"/>
    </row>
    <row r="6111" customHeight="true" spans="1:2">
      <c r="A6111" s="72"/>
      <c r="B6111" s="76"/>
    </row>
    <row r="6112" customHeight="true" spans="1:2">
      <c r="A6112" s="72"/>
      <c r="B6112" s="76"/>
    </row>
    <row r="6113" customHeight="true" spans="1:2">
      <c r="A6113" s="72"/>
      <c r="B6113" s="76"/>
    </row>
    <row r="6114" customHeight="true" spans="1:2">
      <c r="A6114" s="72"/>
      <c r="B6114" s="76"/>
    </row>
    <row r="6115" customHeight="true" spans="1:2">
      <c r="A6115" s="72"/>
      <c r="B6115" s="76"/>
    </row>
    <row r="6116" customHeight="true" spans="1:2">
      <c r="A6116" s="72"/>
      <c r="B6116" s="76"/>
    </row>
    <row r="6117" customHeight="true" spans="1:2">
      <c r="A6117" s="72"/>
      <c r="B6117" s="76"/>
    </row>
    <row r="6118" customHeight="true" spans="1:2">
      <c r="A6118" s="72"/>
      <c r="B6118" s="76"/>
    </row>
    <row r="6119" customHeight="true" spans="1:2">
      <c r="A6119" s="72"/>
      <c r="B6119" s="76"/>
    </row>
    <row r="6120" customHeight="true" spans="1:2">
      <c r="A6120" s="72"/>
      <c r="B6120" s="76"/>
    </row>
    <row r="6121" customHeight="true" spans="1:2">
      <c r="A6121" s="72"/>
      <c r="B6121" s="76"/>
    </row>
    <row r="6122" customHeight="true" spans="1:2">
      <c r="A6122" s="72"/>
      <c r="B6122" s="76"/>
    </row>
    <row r="6123" customHeight="true" spans="1:2">
      <c r="A6123" s="72"/>
      <c r="B6123" s="76"/>
    </row>
    <row r="6124" customHeight="true" spans="1:2">
      <c r="A6124" s="72"/>
      <c r="B6124" s="76"/>
    </row>
    <row r="6125" customHeight="true" spans="1:2">
      <c r="A6125" s="72"/>
      <c r="B6125" s="76"/>
    </row>
    <row r="6126" customHeight="true" spans="1:2">
      <c r="A6126" s="72"/>
      <c r="B6126" s="76"/>
    </row>
    <row r="6127" customHeight="true" spans="1:2">
      <c r="A6127" s="72"/>
      <c r="B6127" s="76"/>
    </row>
    <row r="6128" customHeight="true" spans="1:2">
      <c r="A6128" s="72"/>
      <c r="B6128" s="76"/>
    </row>
    <row r="6129" customHeight="true" spans="1:2">
      <c r="A6129" s="72"/>
      <c r="B6129" s="76"/>
    </row>
    <row r="6130" customHeight="true" spans="1:2">
      <c r="A6130" s="72"/>
      <c r="B6130" s="76"/>
    </row>
    <row r="6131" customHeight="true" spans="1:2">
      <c r="A6131" s="72"/>
      <c r="B6131" s="76"/>
    </row>
    <row r="6132" customHeight="true" spans="1:2">
      <c r="A6132" s="72"/>
      <c r="B6132" s="76"/>
    </row>
    <row r="6133" customHeight="true" spans="1:2">
      <c r="A6133" s="72"/>
      <c r="B6133" s="76"/>
    </row>
    <row r="6134" customHeight="true" spans="1:2">
      <c r="A6134" s="72"/>
      <c r="B6134" s="76"/>
    </row>
    <row r="6135" customHeight="true" spans="1:2">
      <c r="A6135" s="72"/>
      <c r="B6135" s="76"/>
    </row>
    <row r="6136" customHeight="true" spans="1:2">
      <c r="A6136" s="72"/>
      <c r="B6136" s="76"/>
    </row>
    <row r="6137" customHeight="true" spans="1:2">
      <c r="A6137" s="72"/>
      <c r="B6137" s="76"/>
    </row>
    <row r="6138" customHeight="true" spans="1:2">
      <c r="A6138" s="72"/>
      <c r="B6138" s="76"/>
    </row>
    <row r="6139" customHeight="true" spans="1:2">
      <c r="A6139" s="72"/>
      <c r="B6139" s="76"/>
    </row>
    <row r="6140" customHeight="true" spans="1:2">
      <c r="A6140" s="72"/>
      <c r="B6140" s="76"/>
    </row>
    <row r="6141" customHeight="true" spans="1:2">
      <c r="A6141" s="72"/>
      <c r="B6141" s="76"/>
    </row>
    <row r="6142" customHeight="true" spans="1:2">
      <c r="A6142" s="72"/>
      <c r="B6142" s="76"/>
    </row>
    <row r="6143" customHeight="true" spans="1:2">
      <c r="A6143" s="72"/>
      <c r="B6143" s="76"/>
    </row>
    <row r="6144" customHeight="true" spans="1:2">
      <c r="A6144" s="72"/>
      <c r="B6144" s="76"/>
    </row>
    <row r="6145" customHeight="true" spans="1:2">
      <c r="A6145" s="72"/>
      <c r="B6145" s="76"/>
    </row>
    <row r="6146" customHeight="true" spans="1:2">
      <c r="A6146" s="72"/>
      <c r="B6146" s="76"/>
    </row>
    <row r="6147" customHeight="true" spans="1:2">
      <c r="A6147" s="72"/>
      <c r="B6147" s="76"/>
    </row>
    <row r="6148" customHeight="true" spans="1:2">
      <c r="A6148" s="72"/>
      <c r="B6148" s="76"/>
    </row>
    <row r="6149" customHeight="true" spans="1:2">
      <c r="A6149" s="72"/>
      <c r="B6149" s="76"/>
    </row>
    <row r="6150" customHeight="true" spans="1:2">
      <c r="A6150" s="72"/>
      <c r="B6150" s="76"/>
    </row>
    <row r="6151" customHeight="true" spans="1:2">
      <c r="A6151" s="72"/>
      <c r="B6151" s="76"/>
    </row>
    <row r="6152" customHeight="true" spans="1:2">
      <c r="A6152" s="72"/>
      <c r="B6152" s="76"/>
    </row>
    <row r="6153" customHeight="true" spans="1:2">
      <c r="A6153" s="72"/>
      <c r="B6153" s="76"/>
    </row>
    <row r="6154" customHeight="true" spans="1:2">
      <c r="A6154" s="72"/>
      <c r="B6154" s="76"/>
    </row>
    <row r="6155" customHeight="true" spans="1:2">
      <c r="A6155" s="72"/>
      <c r="B6155" s="76"/>
    </row>
    <row r="6156" customHeight="true" spans="1:2">
      <c r="A6156" s="72"/>
      <c r="B6156" s="76"/>
    </row>
    <row r="6157" customHeight="true" spans="1:2">
      <c r="A6157" s="72"/>
      <c r="B6157" s="76"/>
    </row>
    <row r="6158" customHeight="true" spans="1:2">
      <c r="A6158" s="72"/>
      <c r="B6158" s="76"/>
    </row>
    <row r="6159" customHeight="true" spans="1:2">
      <c r="A6159" s="72"/>
      <c r="B6159" s="76"/>
    </row>
    <row r="6160" customHeight="true" spans="1:2">
      <c r="A6160" s="72"/>
      <c r="B6160" s="76"/>
    </row>
    <row r="6161" customHeight="true" spans="1:2">
      <c r="A6161" s="72"/>
      <c r="B6161" s="76"/>
    </row>
    <row r="6162" customHeight="true" spans="1:2">
      <c r="A6162" s="72"/>
      <c r="B6162" s="76"/>
    </row>
    <row r="6163" customHeight="true" spans="1:2">
      <c r="A6163" s="72"/>
      <c r="B6163" s="76"/>
    </row>
    <row r="6164" customHeight="true" spans="1:2">
      <c r="A6164" s="72"/>
      <c r="B6164" s="76"/>
    </row>
    <row r="6165" customHeight="true" spans="1:2">
      <c r="A6165" s="72"/>
      <c r="B6165" s="76"/>
    </row>
    <row r="6166" customHeight="true" spans="1:2">
      <c r="A6166" s="72"/>
      <c r="B6166" s="76"/>
    </row>
    <row r="6167" customHeight="true" spans="1:2">
      <c r="A6167" s="72"/>
      <c r="B6167" s="76"/>
    </row>
    <row r="6168" customHeight="true" spans="1:2">
      <c r="A6168" s="72"/>
      <c r="B6168" s="76"/>
    </row>
    <row r="6169" customHeight="true" spans="1:2">
      <c r="A6169" s="72"/>
      <c r="B6169" s="76"/>
    </row>
    <row r="6170" customHeight="true" spans="1:2">
      <c r="A6170" s="72"/>
      <c r="B6170" s="76"/>
    </row>
    <row r="6171" customHeight="true" spans="1:2">
      <c r="A6171" s="72"/>
      <c r="B6171" s="76"/>
    </row>
    <row r="6172" customHeight="true" spans="1:2">
      <c r="A6172" s="72"/>
      <c r="B6172" s="76"/>
    </row>
    <row r="6173" customHeight="true" spans="1:2">
      <c r="A6173" s="72"/>
      <c r="B6173" s="76"/>
    </row>
    <row r="6174" customHeight="true" spans="1:2">
      <c r="A6174" s="72"/>
      <c r="B6174" s="76"/>
    </row>
    <row r="6175" customHeight="true" spans="1:2">
      <c r="A6175" s="72"/>
      <c r="B6175" s="76"/>
    </row>
    <row r="6176" customHeight="true" spans="1:2">
      <c r="A6176" s="72"/>
      <c r="B6176" s="76"/>
    </row>
    <row r="6177" customHeight="true" spans="1:2">
      <c r="A6177" s="72"/>
      <c r="B6177" s="76"/>
    </row>
    <row r="6178" customHeight="true" spans="1:2">
      <c r="A6178" s="72"/>
      <c r="B6178" s="76"/>
    </row>
    <row r="6179" customHeight="true" spans="1:2">
      <c r="A6179" s="72"/>
      <c r="B6179" s="76"/>
    </row>
    <row r="6180" customHeight="true" spans="1:2">
      <c r="A6180" s="72"/>
      <c r="B6180" s="76"/>
    </row>
    <row r="6181" customHeight="true" spans="1:2">
      <c r="A6181" s="72"/>
      <c r="B6181" s="76"/>
    </row>
    <row r="6182" customHeight="true" spans="1:2">
      <c r="A6182" s="72"/>
      <c r="B6182" s="76"/>
    </row>
    <row r="6183" customHeight="true" spans="1:2">
      <c r="A6183" s="72"/>
      <c r="B6183" s="76"/>
    </row>
    <row r="6184" customHeight="true" spans="1:2">
      <c r="A6184" s="72"/>
      <c r="B6184" s="76"/>
    </row>
    <row r="6185" customHeight="true" spans="1:2">
      <c r="A6185" s="72"/>
      <c r="B6185" s="76"/>
    </row>
    <row r="6186" customHeight="true" spans="1:2">
      <c r="A6186" s="72"/>
      <c r="B6186" s="76"/>
    </row>
    <row r="6187" customHeight="true" spans="1:2">
      <c r="A6187" s="72"/>
      <c r="B6187" s="76"/>
    </row>
    <row r="6188" customHeight="true" spans="1:2">
      <c r="A6188" s="72"/>
      <c r="B6188" s="76"/>
    </row>
    <row r="6189" customHeight="true" spans="1:2">
      <c r="A6189" s="72"/>
      <c r="B6189" s="76"/>
    </row>
    <row r="6190" customHeight="true" spans="1:2">
      <c r="A6190" s="72"/>
      <c r="B6190" s="76"/>
    </row>
    <row r="6191" customHeight="true" spans="1:2">
      <c r="A6191" s="72"/>
      <c r="B6191" s="76"/>
    </row>
    <row r="6192" customHeight="true" spans="1:2">
      <c r="A6192" s="72"/>
      <c r="B6192" s="76"/>
    </row>
    <row r="6193" customHeight="true" spans="1:2">
      <c r="A6193" s="72"/>
      <c r="B6193" s="76"/>
    </row>
    <row r="6194" customHeight="true" spans="1:2">
      <c r="A6194" s="72"/>
      <c r="B6194" s="76"/>
    </row>
    <row r="6195" customHeight="true" spans="1:2">
      <c r="A6195" s="72"/>
      <c r="B6195" s="76"/>
    </row>
    <row r="6196" customHeight="true" spans="1:2">
      <c r="A6196" s="72"/>
      <c r="B6196" s="76"/>
    </row>
    <row r="6197" customHeight="true" spans="1:2">
      <c r="A6197" s="72"/>
      <c r="B6197" s="76"/>
    </row>
    <row r="6198" customHeight="true" spans="1:2">
      <c r="A6198" s="72"/>
      <c r="B6198" s="76"/>
    </row>
    <row r="6199" customHeight="true" spans="1:2">
      <c r="A6199" s="72"/>
      <c r="B6199" s="76"/>
    </row>
    <row r="6200" customHeight="true" spans="1:2">
      <c r="A6200" s="72"/>
      <c r="B6200" s="76"/>
    </row>
    <row r="6201" customHeight="true" spans="1:2">
      <c r="A6201" s="72"/>
      <c r="B6201" s="76"/>
    </row>
    <row r="6202" customHeight="true" spans="1:2">
      <c r="A6202" s="72"/>
      <c r="B6202" s="76"/>
    </row>
    <row r="6203" customHeight="true" spans="1:2">
      <c r="A6203" s="72"/>
      <c r="B6203" s="76"/>
    </row>
    <row r="6204" customHeight="true" spans="1:2">
      <c r="A6204" s="72"/>
      <c r="B6204" s="76"/>
    </row>
    <row r="6205" customHeight="true" spans="1:2">
      <c r="A6205" s="72"/>
      <c r="B6205" s="76"/>
    </row>
    <row r="6206" customHeight="true" spans="1:2">
      <c r="A6206" s="72"/>
      <c r="B6206" s="76"/>
    </row>
    <row r="6207" customHeight="true" spans="1:2">
      <c r="A6207" s="72"/>
      <c r="B6207" s="76"/>
    </row>
    <row r="6208" customHeight="true" spans="1:2">
      <c r="A6208" s="72"/>
      <c r="B6208" s="76"/>
    </row>
    <row r="6209" customHeight="true" spans="1:2">
      <c r="A6209" s="72"/>
      <c r="B6209" s="76"/>
    </row>
    <row r="6210" customHeight="true" spans="1:2">
      <c r="A6210" s="72"/>
      <c r="B6210" s="76"/>
    </row>
    <row r="6211" customHeight="true" spans="1:2">
      <c r="A6211" s="72"/>
      <c r="B6211" s="76"/>
    </row>
    <row r="6212" customHeight="true" spans="1:2">
      <c r="A6212" s="72"/>
      <c r="B6212" s="76"/>
    </row>
    <row r="6213" customHeight="true" spans="1:2">
      <c r="A6213" s="72"/>
      <c r="B6213" s="76"/>
    </row>
    <row r="6214" customHeight="true" spans="1:2">
      <c r="A6214" s="72"/>
      <c r="B6214" s="76"/>
    </row>
    <row r="6215" customHeight="true" spans="1:2">
      <c r="A6215" s="72"/>
      <c r="B6215" s="76"/>
    </row>
    <row r="6216" customHeight="true" spans="1:2">
      <c r="A6216" s="72"/>
      <c r="B6216" s="76"/>
    </row>
    <row r="6217" customHeight="true" spans="1:2">
      <c r="A6217" s="72"/>
      <c r="B6217" s="76"/>
    </row>
    <row r="6218" customHeight="true" spans="1:2">
      <c r="A6218" s="72"/>
      <c r="B6218" s="76"/>
    </row>
    <row r="6219" customHeight="true" spans="1:2">
      <c r="A6219" s="72"/>
      <c r="B6219" s="76"/>
    </row>
    <row r="6220" customHeight="true" spans="1:2">
      <c r="A6220" s="72"/>
      <c r="B6220" s="76"/>
    </row>
    <row r="6221" customHeight="true" spans="1:2">
      <c r="A6221" s="72"/>
      <c r="B6221" s="76"/>
    </row>
    <row r="6222" customHeight="true" spans="1:2">
      <c r="A6222" s="72"/>
      <c r="B6222" s="76"/>
    </row>
    <row r="6223" customHeight="true" spans="1:2">
      <c r="A6223" s="72"/>
      <c r="B6223" s="76"/>
    </row>
    <row r="6224" customHeight="true" spans="1:2">
      <c r="A6224" s="72"/>
      <c r="B6224" s="76"/>
    </row>
    <row r="6225" customHeight="true" spans="1:2">
      <c r="A6225" s="72"/>
      <c r="B6225" s="76"/>
    </row>
    <row r="6226" customHeight="true" spans="1:2">
      <c r="A6226" s="72"/>
      <c r="B6226" s="76"/>
    </row>
    <row r="6227" customHeight="true" spans="1:2">
      <c r="A6227" s="72"/>
      <c r="B6227" s="76"/>
    </row>
    <row r="6228" customHeight="true" spans="1:2">
      <c r="A6228" s="72"/>
      <c r="B6228" s="76"/>
    </row>
    <row r="6229" customHeight="true" spans="1:2">
      <c r="A6229" s="72"/>
      <c r="B6229" s="76"/>
    </row>
    <row r="6230" customHeight="true" spans="1:2">
      <c r="A6230" s="72"/>
      <c r="B6230" s="76"/>
    </row>
    <row r="6231" customHeight="true" spans="1:2">
      <c r="A6231" s="72"/>
      <c r="B6231" s="76"/>
    </row>
    <row r="6232" customHeight="true" spans="1:2">
      <c r="A6232" s="72"/>
      <c r="B6232" s="76"/>
    </row>
    <row r="6233" customHeight="true" spans="1:2">
      <c r="A6233" s="72"/>
      <c r="B6233" s="76"/>
    </row>
    <row r="6234" customHeight="true" spans="1:2">
      <c r="A6234" s="72"/>
      <c r="B6234" s="76"/>
    </row>
    <row r="6235" customHeight="true" spans="1:2">
      <c r="A6235" s="72"/>
      <c r="B6235" s="76"/>
    </row>
    <row r="6236" customHeight="true" spans="1:2">
      <c r="A6236" s="72"/>
      <c r="B6236" s="76"/>
    </row>
    <row r="6237" customHeight="true" spans="1:2">
      <c r="A6237" s="72"/>
      <c r="B6237" s="76"/>
    </row>
    <row r="6238" customHeight="true" spans="1:2">
      <c r="A6238" s="72"/>
      <c r="B6238" s="76"/>
    </row>
    <row r="6239" customHeight="true" spans="1:2">
      <c r="A6239" s="72"/>
      <c r="B6239" s="76"/>
    </row>
    <row r="6240" customHeight="true" spans="1:2">
      <c r="A6240" s="72"/>
      <c r="B6240" s="76"/>
    </row>
    <row r="6241" customHeight="true" spans="1:2">
      <c r="A6241" s="72"/>
      <c r="B6241" s="76"/>
    </row>
    <row r="6242" customHeight="true" spans="1:2">
      <c r="A6242" s="72"/>
      <c r="B6242" s="76"/>
    </row>
    <row r="6243" customHeight="true" spans="1:2">
      <c r="A6243" s="72"/>
      <c r="B6243" s="76"/>
    </row>
    <row r="6244" customHeight="true" spans="1:2">
      <c r="A6244" s="72"/>
      <c r="B6244" s="76"/>
    </row>
    <row r="6245" customHeight="true" spans="1:1">
      <c r="A6245" s="72"/>
    </row>
    <row r="6246" customHeight="true" spans="1:1">
      <c r="A6246" s="72"/>
    </row>
    <row r="6247" customHeight="true" spans="1:1">
      <c r="A6247" s="72"/>
    </row>
    <row r="6248" customHeight="true" spans="1:1">
      <c r="A6248" s="72"/>
    </row>
  </sheetData>
  <mergeCells count="1">
    <mergeCell ref="A2:B2"/>
  </mergeCells>
  <printOptions horizontalCentered="true"/>
  <pageMargins left="0.161111111111111" right="0.161111111111111" top="0.60625" bottom="0.60625" header="0.302777777777778" footer="0.302777777777778"/>
  <pageSetup paperSize="9" fitToHeight="0" orientation="landscape" horizontalDpi="600"/>
  <headerFooter alignWithMargins="0">
    <oddFooter>&amp;C第 &amp;P 页，共 &amp;N 页</oddFooter>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D17"/>
  <sheetViews>
    <sheetView workbookViewId="0">
      <selection activeCell="F22" sqref="F22"/>
    </sheetView>
  </sheetViews>
  <sheetFormatPr defaultColWidth="8" defaultRowHeight="14.25" customHeight="true" outlineLevelCol="3"/>
  <cols>
    <col min="1" max="1" width="37.2538461538462" style="2" customWidth="true"/>
    <col min="2" max="2" width="24.5" style="2" customWidth="true"/>
    <col min="3" max="3" width="37.2538461538462" style="2" customWidth="true"/>
    <col min="4" max="4" width="24.5" style="2" customWidth="true"/>
    <col min="5" max="16384" width="8" style="2"/>
  </cols>
  <sheetData>
    <row r="1" customHeight="true" spans="1:1">
      <c r="A1" s="3" t="s">
        <v>2373</v>
      </c>
    </row>
    <row r="2" ht="36.75" customHeight="true" spans="1:4">
      <c r="A2" s="65" t="s">
        <v>2374</v>
      </c>
      <c r="B2" s="65"/>
      <c r="C2" s="65"/>
      <c r="D2" s="65"/>
    </row>
    <row r="3" ht="18.75" customHeight="true" spans="1:4">
      <c r="A3" s="45"/>
      <c r="B3" s="46"/>
      <c r="C3" s="45"/>
      <c r="D3" s="42" t="s">
        <v>2375</v>
      </c>
    </row>
    <row r="4" ht="18.75" customHeight="true" spans="1:4">
      <c r="A4" s="47"/>
      <c r="B4" s="42"/>
      <c r="C4" s="48"/>
      <c r="D4" s="42" t="s">
        <v>1968</v>
      </c>
    </row>
    <row r="5" ht="30" customHeight="true" spans="1:4">
      <c r="A5" s="66" t="s">
        <v>1969</v>
      </c>
      <c r="B5" s="66" t="s">
        <v>2059</v>
      </c>
      <c r="C5" s="66" t="s">
        <v>1969</v>
      </c>
      <c r="D5" s="66" t="s">
        <v>2059</v>
      </c>
    </row>
    <row r="6" ht="28.15" customHeight="true" spans="1:4">
      <c r="A6" s="67" t="s">
        <v>2376</v>
      </c>
      <c r="B6" s="68">
        <v>8447419.66</v>
      </c>
      <c r="C6" s="67" t="s">
        <v>2061</v>
      </c>
      <c r="D6" s="68">
        <v>-3922.21</v>
      </c>
    </row>
    <row r="7" ht="28.15" customHeight="true" spans="1:4">
      <c r="A7" s="67" t="s">
        <v>2377</v>
      </c>
      <c r="B7" s="68">
        <v>6263861.46</v>
      </c>
      <c r="C7" s="67" t="s">
        <v>2378</v>
      </c>
      <c r="D7" s="68"/>
    </row>
    <row r="8" ht="28.15" customHeight="true" spans="1:4">
      <c r="A8" s="67" t="s">
        <v>2379</v>
      </c>
      <c r="B8" s="68"/>
      <c r="C8" s="67" t="s">
        <v>2380</v>
      </c>
      <c r="D8" s="68"/>
    </row>
    <row r="9" ht="28.15" customHeight="true" spans="1:4">
      <c r="A9" s="67" t="s">
        <v>2108</v>
      </c>
      <c r="B9" s="68">
        <v>400012976.5</v>
      </c>
      <c r="C9" s="69" t="s">
        <v>1510</v>
      </c>
      <c r="D9" s="68">
        <v>1274754780.27</v>
      </c>
    </row>
    <row r="10" ht="28.15" customHeight="true" spans="1:4">
      <c r="A10" s="67" t="s">
        <v>2381</v>
      </c>
      <c r="B10" s="68">
        <v>4619345.33</v>
      </c>
      <c r="C10" s="69" t="s">
        <v>2382</v>
      </c>
      <c r="D10" s="68">
        <v>283814963.5</v>
      </c>
    </row>
    <row r="11" ht="28.15" customHeight="true" spans="1:4">
      <c r="A11" s="67" t="s">
        <v>2068</v>
      </c>
      <c r="B11" s="70">
        <v>419343602.95</v>
      </c>
      <c r="C11" s="67" t="s">
        <v>2044</v>
      </c>
      <c r="D11" s="70">
        <v>1558565821.56</v>
      </c>
    </row>
    <row r="12" ht="28.15" customHeight="true" spans="1:4">
      <c r="A12" s="67"/>
      <c r="B12" s="68"/>
      <c r="C12" s="67"/>
      <c r="D12" s="68"/>
    </row>
    <row r="13" ht="28.15" customHeight="true" spans="1:4">
      <c r="A13" s="67"/>
      <c r="B13" s="68"/>
      <c r="C13" s="67"/>
      <c r="D13" s="68"/>
    </row>
    <row r="14" ht="28.15" customHeight="true" spans="1:4">
      <c r="A14" s="67" t="s">
        <v>2383</v>
      </c>
      <c r="B14" s="70">
        <v>419343602.95</v>
      </c>
      <c r="C14" s="67" t="s">
        <v>2075</v>
      </c>
      <c r="D14" s="70">
        <v>1558565821.56</v>
      </c>
    </row>
    <row r="15" ht="28.15" customHeight="true" spans="1:4">
      <c r="A15" s="71"/>
      <c r="B15" s="71"/>
      <c r="C15" s="67" t="s">
        <v>2076</v>
      </c>
      <c r="D15" s="70">
        <v>-1139222218.61</v>
      </c>
    </row>
    <row r="16" ht="28.15" customHeight="true" spans="1:4">
      <c r="A16" s="67" t="s">
        <v>2384</v>
      </c>
      <c r="B16" s="68">
        <v>1487116245.05</v>
      </c>
      <c r="C16" s="67" t="s">
        <v>2078</v>
      </c>
      <c r="D16" s="70">
        <v>347894026.44</v>
      </c>
    </row>
    <row r="17" ht="30" customHeight="true" spans="1:4">
      <c r="A17" s="71" t="s">
        <v>2096</v>
      </c>
      <c r="B17" s="70">
        <v>1906459848</v>
      </c>
      <c r="C17" s="71" t="s">
        <v>2096</v>
      </c>
      <c r="D17" s="70">
        <v>1906459848</v>
      </c>
    </row>
  </sheetData>
  <mergeCells count="1">
    <mergeCell ref="A2:D2"/>
  </mergeCells>
  <printOptions horizontalCentered="true"/>
  <pageMargins left="0.161111111111111" right="0.161111111111111" top="0.60625" bottom="0.60625" header="0.302777777777778" footer="0.302777777777778"/>
  <pageSetup paperSize="9" fitToHeight="0" orientation="landscape" horizontalDpi="600"/>
  <headerFooter alignWithMargins="0">
    <oddFooter>&amp;C第 &amp;P 页，共 &amp;N 页</oddFooter>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D19"/>
  <sheetViews>
    <sheetView workbookViewId="0">
      <selection activeCell="B17" sqref="B17"/>
    </sheetView>
  </sheetViews>
  <sheetFormatPr defaultColWidth="8" defaultRowHeight="14.25" customHeight="true" outlineLevelCol="3"/>
  <cols>
    <col min="1" max="1" width="37.2538461538462" style="2" customWidth="true"/>
    <col min="2" max="2" width="24.5" style="2" customWidth="true"/>
    <col min="3" max="3" width="37.2538461538462" style="2" customWidth="true"/>
    <col min="4" max="4" width="24.5" style="2" customWidth="true"/>
    <col min="5" max="16384" width="8" style="2"/>
  </cols>
  <sheetData>
    <row r="1" customHeight="true" spans="1:1">
      <c r="A1" s="3" t="s">
        <v>2385</v>
      </c>
    </row>
    <row r="2" ht="36.75" customHeight="true" spans="1:4">
      <c r="A2" s="44" t="s">
        <v>2386</v>
      </c>
      <c r="B2" s="44"/>
      <c r="C2" s="44"/>
      <c r="D2" s="44"/>
    </row>
    <row r="3" ht="18.75" customHeight="true" spans="1:4">
      <c r="A3" s="45"/>
      <c r="B3" s="46"/>
      <c r="C3" s="45"/>
      <c r="D3" s="42" t="s">
        <v>2387</v>
      </c>
    </row>
    <row r="4" ht="18.75" customHeight="true" spans="1:4">
      <c r="A4" s="47"/>
      <c r="B4" s="42"/>
      <c r="C4" s="48"/>
      <c r="D4" s="42" t="s">
        <v>1968</v>
      </c>
    </row>
    <row r="5" ht="27" customHeight="true" spans="1:4">
      <c r="A5" s="49" t="s">
        <v>1969</v>
      </c>
      <c r="B5" s="50" t="s">
        <v>2059</v>
      </c>
      <c r="C5" s="51" t="s">
        <v>1969</v>
      </c>
      <c r="D5" s="50" t="s">
        <v>2059</v>
      </c>
    </row>
    <row r="6" ht="24" customHeight="true" spans="1:4">
      <c r="A6" s="52" t="s">
        <v>2376</v>
      </c>
      <c r="B6" s="53">
        <v>2346415163.79</v>
      </c>
      <c r="C6" s="54" t="s">
        <v>2388</v>
      </c>
      <c r="D6" s="53">
        <v>2204012834.14</v>
      </c>
    </row>
    <row r="7" ht="24" customHeight="true" spans="1:4">
      <c r="A7" s="55" t="s">
        <v>2377</v>
      </c>
      <c r="B7" s="56">
        <v>343377622.52</v>
      </c>
      <c r="C7" s="57"/>
      <c r="D7" s="56"/>
    </row>
    <row r="8" ht="24" customHeight="true" spans="1:4">
      <c r="A8" s="55" t="s">
        <v>2379</v>
      </c>
      <c r="B8" s="56">
        <v>3292200000</v>
      </c>
      <c r="C8" s="57"/>
      <c r="D8" s="56"/>
    </row>
    <row r="9" ht="24" customHeight="true" spans="1:4">
      <c r="A9" s="55" t="s">
        <v>2108</v>
      </c>
      <c r="B9" s="56">
        <v>1121551.83</v>
      </c>
      <c r="C9" s="57"/>
      <c r="D9" s="56"/>
    </row>
    <row r="10" ht="24" customHeight="true" spans="1:4">
      <c r="A10" s="55"/>
      <c r="B10" s="56"/>
      <c r="C10" s="57" t="s">
        <v>2327</v>
      </c>
      <c r="D10" s="56">
        <v>19698286.65</v>
      </c>
    </row>
    <row r="11" ht="24" customHeight="true" spans="1:4">
      <c r="A11" s="55"/>
      <c r="B11" s="56"/>
      <c r="C11" s="58"/>
      <c r="D11" s="59"/>
    </row>
    <row r="12" ht="24" customHeight="true" spans="1:4">
      <c r="A12" s="55" t="s">
        <v>2381</v>
      </c>
      <c r="B12" s="56"/>
      <c r="C12" s="57"/>
      <c r="D12" s="56"/>
    </row>
    <row r="13" ht="24" customHeight="true" spans="1:4">
      <c r="A13" s="55" t="s">
        <v>2068</v>
      </c>
      <c r="B13" s="56">
        <f>SUM(B6:B9)+B12</f>
        <v>5983114338.14</v>
      </c>
      <c r="C13" s="57" t="s">
        <v>2389</v>
      </c>
      <c r="D13" s="56">
        <f>D6+D8+D9+D10+D12</f>
        <v>2223711120.79</v>
      </c>
    </row>
    <row r="14" ht="24" customHeight="true" spans="1:4">
      <c r="A14" s="55" t="s">
        <v>2070</v>
      </c>
      <c r="B14" s="56"/>
      <c r="C14" s="57"/>
      <c r="D14" s="56"/>
    </row>
    <row r="15" ht="24" customHeight="true" spans="1:4">
      <c r="A15" s="55" t="s">
        <v>2072</v>
      </c>
      <c r="B15" s="56"/>
      <c r="C15" s="57"/>
      <c r="D15" s="56"/>
    </row>
    <row r="16" ht="24" customHeight="true" spans="1:4">
      <c r="A16" s="55" t="s">
        <v>2074</v>
      </c>
      <c r="B16" s="56">
        <f>SUM(B13:B15)</f>
        <v>5983114338.14</v>
      </c>
      <c r="C16" s="57" t="s">
        <v>2390</v>
      </c>
      <c r="D16" s="56">
        <f>SUM(D13:D15)</f>
        <v>2223711120.79</v>
      </c>
    </row>
    <row r="17" ht="24" customHeight="true" spans="1:4">
      <c r="A17" s="60"/>
      <c r="B17" s="59"/>
      <c r="C17" s="57" t="s">
        <v>2391</v>
      </c>
      <c r="D17" s="56">
        <f>B16-D16</f>
        <v>3759403217.35</v>
      </c>
    </row>
    <row r="18" ht="24" customHeight="true" spans="1:4">
      <c r="A18" s="61" t="s">
        <v>2077</v>
      </c>
      <c r="B18" s="56">
        <v>15068740234.78</v>
      </c>
      <c r="C18" s="62" t="s">
        <v>2392</v>
      </c>
      <c r="D18" s="63">
        <f>B18+D17</f>
        <v>18828143452.13</v>
      </c>
    </row>
    <row r="19" ht="27" customHeight="true" spans="1:4">
      <c r="A19" s="49" t="s">
        <v>2096</v>
      </c>
      <c r="B19" s="64">
        <f>B16+B18</f>
        <v>21051854572.92</v>
      </c>
      <c r="C19" s="51" t="s">
        <v>2096</v>
      </c>
      <c r="D19" s="64">
        <f>D16+D18</f>
        <v>21051854572.92</v>
      </c>
    </row>
  </sheetData>
  <mergeCells count="1">
    <mergeCell ref="A2:D2"/>
  </mergeCells>
  <printOptions horizontalCentered="true"/>
  <pageMargins left="0.161111111111111" right="0.161111111111111" top="0.60625" bottom="0.60625" header="0.302777777777778" footer="0.302777777777778"/>
  <pageSetup paperSize="9" fitToHeight="0" orientation="landscape" horizontalDpi="600"/>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D43"/>
  <sheetViews>
    <sheetView workbookViewId="0">
      <pane ySplit="4" topLeftCell="A23" activePane="bottomLeft" state="frozen"/>
      <selection/>
      <selection pane="bottomLeft" activeCell="H26" sqref="H26"/>
    </sheetView>
  </sheetViews>
  <sheetFormatPr defaultColWidth="9" defaultRowHeight="24.95" customHeight="true" outlineLevelCol="3"/>
  <cols>
    <col min="1" max="1" width="21.6230769230769" style="262" customWidth="true"/>
    <col min="2" max="3" width="13.6230769230769" style="262" customWidth="true"/>
    <col min="4" max="4" width="16.1692307692308" style="262" customWidth="true"/>
    <col min="5" max="6" width="9" style="262"/>
    <col min="7" max="7" width="11.5538461538462" style="262"/>
    <col min="8" max="228" width="9" style="262"/>
    <col min="229" max="16384" width="9" style="457"/>
  </cols>
  <sheetData>
    <row r="1" ht="17" customHeight="true" spans="1:1">
      <c r="A1" s="297" t="s">
        <v>132</v>
      </c>
    </row>
    <row r="2" s="262" customFormat="true" ht="51" customHeight="true" spans="1:4">
      <c r="A2" s="543" t="s">
        <v>133</v>
      </c>
      <c r="B2" s="543"/>
      <c r="C2" s="543"/>
      <c r="D2" s="543"/>
    </row>
    <row r="3" s="262" customFormat="true" customHeight="true" spans="1:4">
      <c r="A3" s="131"/>
      <c r="B3" s="131"/>
      <c r="C3" s="131"/>
      <c r="D3" s="544" t="s">
        <v>56</v>
      </c>
    </row>
    <row r="4" s="262" customFormat="true" ht="29" customHeight="true" spans="1:4">
      <c r="A4" s="425" t="s">
        <v>57</v>
      </c>
      <c r="B4" s="545" t="s">
        <v>134</v>
      </c>
      <c r="C4" s="545" t="s">
        <v>135</v>
      </c>
      <c r="D4" s="545" t="s">
        <v>136</v>
      </c>
    </row>
    <row r="5" s="542" customFormat="true" customHeight="true" spans="1:4">
      <c r="A5" s="429" t="s">
        <v>61</v>
      </c>
      <c r="B5" s="430">
        <f>SUM(B6:B20)</f>
        <v>17500000</v>
      </c>
      <c r="C5" s="430">
        <f>SUM(C6:C20)</f>
        <v>17500000</v>
      </c>
      <c r="D5" s="430">
        <f>SUM(D6:D20)</f>
        <v>19071892</v>
      </c>
    </row>
    <row r="6" s="262" customFormat="true" customHeight="true" spans="1:4">
      <c r="A6" s="433" t="s">
        <v>62</v>
      </c>
      <c r="B6" s="434">
        <v>6700000</v>
      </c>
      <c r="C6" s="434">
        <v>6700000</v>
      </c>
      <c r="D6" s="434">
        <v>6828639</v>
      </c>
    </row>
    <row r="7" s="262" customFormat="true" customHeight="true" spans="1:4">
      <c r="A7" s="433" t="s">
        <v>63</v>
      </c>
      <c r="B7" s="434">
        <v>4550000</v>
      </c>
      <c r="C7" s="434">
        <v>4550000</v>
      </c>
      <c r="D7" s="434">
        <v>5237989</v>
      </c>
    </row>
    <row r="8" s="262" customFormat="true" customHeight="true" spans="1:4">
      <c r="A8" s="433" t="s">
        <v>64</v>
      </c>
      <c r="B8" s="434">
        <v>2460400</v>
      </c>
      <c r="C8" s="434">
        <v>2460400</v>
      </c>
      <c r="D8" s="434">
        <v>2751723</v>
      </c>
    </row>
    <row r="9" s="262" customFormat="true" customHeight="true" spans="1:4">
      <c r="A9" s="433" t="s">
        <v>65</v>
      </c>
      <c r="B9" s="434">
        <v>100</v>
      </c>
      <c r="C9" s="434">
        <v>100</v>
      </c>
      <c r="D9" s="434">
        <v>55</v>
      </c>
    </row>
    <row r="10" s="262" customFormat="true" customHeight="true" spans="1:4">
      <c r="A10" s="433" t="s">
        <v>66</v>
      </c>
      <c r="B10" s="434" t="s">
        <v>76</v>
      </c>
      <c r="C10" s="434" t="s">
        <v>76</v>
      </c>
      <c r="D10" s="434">
        <v>-22948</v>
      </c>
    </row>
    <row r="11" s="262" customFormat="true" customHeight="true" spans="1:4">
      <c r="A11" s="433" t="s">
        <v>67</v>
      </c>
      <c r="B11" s="434">
        <v>335000</v>
      </c>
      <c r="C11" s="434">
        <v>335000</v>
      </c>
      <c r="D11" s="434">
        <v>426949</v>
      </c>
    </row>
    <row r="12" s="262" customFormat="true" customHeight="true" spans="1:4">
      <c r="A12" s="433" t="s">
        <v>68</v>
      </c>
      <c r="B12" s="434" t="s">
        <v>76</v>
      </c>
      <c r="C12" s="434" t="s">
        <v>76</v>
      </c>
      <c r="D12" s="434">
        <v>300</v>
      </c>
    </row>
    <row r="13" s="262" customFormat="true" customHeight="true" spans="1:4">
      <c r="A13" s="433" t="s">
        <v>69</v>
      </c>
      <c r="B13" s="434" t="s">
        <v>76</v>
      </c>
      <c r="C13" s="434" t="s">
        <v>76</v>
      </c>
      <c r="D13" s="434">
        <v>-1</v>
      </c>
    </row>
    <row r="14" s="262" customFormat="true" customHeight="true" spans="1:4">
      <c r="A14" s="433" t="s">
        <v>70</v>
      </c>
      <c r="B14" s="434">
        <v>2290000</v>
      </c>
      <c r="C14" s="434">
        <v>2290000</v>
      </c>
      <c r="D14" s="434">
        <v>2800096</v>
      </c>
    </row>
    <row r="15" s="262" customFormat="true" customHeight="true" spans="1:4">
      <c r="A15" s="433" t="s">
        <v>71</v>
      </c>
      <c r="B15" s="434">
        <v>165000</v>
      </c>
      <c r="C15" s="434">
        <v>165000</v>
      </c>
      <c r="D15" s="434">
        <v>161000</v>
      </c>
    </row>
    <row r="16" s="262" customFormat="true" customHeight="true" spans="1:4">
      <c r="A16" s="433" t="s">
        <v>72</v>
      </c>
      <c r="B16" s="434">
        <v>3500</v>
      </c>
      <c r="C16" s="434">
        <v>3500</v>
      </c>
      <c r="D16" s="434">
        <v>17152</v>
      </c>
    </row>
    <row r="17" s="262" customFormat="true" customHeight="true" spans="1:4">
      <c r="A17" s="433" t="s">
        <v>73</v>
      </c>
      <c r="B17" s="434">
        <v>990000</v>
      </c>
      <c r="C17" s="434">
        <v>990000</v>
      </c>
      <c r="D17" s="434">
        <v>861116</v>
      </c>
    </row>
    <row r="18" s="262" customFormat="true" customHeight="true" spans="1:4">
      <c r="A18" s="433" t="s">
        <v>137</v>
      </c>
      <c r="B18" s="434">
        <v>0</v>
      </c>
      <c r="C18" s="434" t="s">
        <v>76</v>
      </c>
      <c r="D18" s="434">
        <v>0</v>
      </c>
    </row>
    <row r="19" s="262" customFormat="true" customHeight="true" spans="1:4">
      <c r="A19" s="433" t="s">
        <v>74</v>
      </c>
      <c r="B19" s="434">
        <v>6000</v>
      </c>
      <c r="C19" s="434">
        <v>6000</v>
      </c>
      <c r="D19" s="434">
        <v>7038</v>
      </c>
    </row>
    <row r="20" s="262" customFormat="true" customHeight="true" spans="1:4">
      <c r="A20" s="433" t="s">
        <v>75</v>
      </c>
      <c r="B20" s="434" t="s">
        <v>76</v>
      </c>
      <c r="C20" s="434" t="s">
        <v>76</v>
      </c>
      <c r="D20" s="434">
        <v>2784</v>
      </c>
    </row>
    <row r="21" s="262" customFormat="true" customHeight="true" spans="1:4">
      <c r="A21" s="429" t="s">
        <v>77</v>
      </c>
      <c r="B21" s="430">
        <f>SUM(B22:B29)</f>
        <v>5440000</v>
      </c>
      <c r="C21" s="430">
        <f>SUM(C22:C29)</f>
        <v>5440000</v>
      </c>
      <c r="D21" s="430">
        <f>SUM(D22:D29)</f>
        <v>7227733</v>
      </c>
    </row>
    <row r="22" s="262" customFormat="true" customHeight="true" spans="1:4">
      <c r="A22" s="433" t="s">
        <v>78</v>
      </c>
      <c r="B22" s="434">
        <v>3050000</v>
      </c>
      <c r="C22" s="434">
        <v>3050000</v>
      </c>
      <c r="D22" s="434">
        <v>3749395</v>
      </c>
    </row>
    <row r="23" s="262" customFormat="true" customHeight="true" spans="1:4">
      <c r="A23" s="433" t="s">
        <v>79</v>
      </c>
      <c r="B23" s="434">
        <v>220000</v>
      </c>
      <c r="C23" s="434">
        <v>220000</v>
      </c>
      <c r="D23" s="434">
        <v>273089</v>
      </c>
    </row>
    <row r="24" s="262" customFormat="true" customHeight="true" spans="1:4">
      <c r="A24" s="433" t="s">
        <v>80</v>
      </c>
      <c r="B24" s="434">
        <v>220000</v>
      </c>
      <c r="C24" s="434">
        <v>220000</v>
      </c>
      <c r="D24" s="434">
        <v>295929</v>
      </c>
    </row>
    <row r="25" s="262" customFormat="true" customHeight="true" spans="1:4">
      <c r="A25" s="433" t="s">
        <v>81</v>
      </c>
      <c r="B25" s="434">
        <v>10000</v>
      </c>
      <c r="C25" s="434">
        <v>10000</v>
      </c>
      <c r="D25" s="434">
        <v>140788</v>
      </c>
    </row>
    <row r="26" s="262" customFormat="true" customHeight="true" spans="1:4">
      <c r="A26" s="546" t="s">
        <v>138</v>
      </c>
      <c r="B26" s="434">
        <v>1700000</v>
      </c>
      <c r="C26" s="434">
        <v>1700000</v>
      </c>
      <c r="D26" s="434">
        <v>2303652</v>
      </c>
    </row>
    <row r="27" s="262" customFormat="true" customHeight="true" spans="1:4">
      <c r="A27" s="546" t="s">
        <v>83</v>
      </c>
      <c r="B27" s="434">
        <v>0</v>
      </c>
      <c r="C27" s="434">
        <v>0</v>
      </c>
      <c r="D27" s="434">
        <v>19</v>
      </c>
    </row>
    <row r="28" s="262" customFormat="true" customHeight="true" spans="1:4">
      <c r="A28" s="433" t="s">
        <v>84</v>
      </c>
      <c r="B28" s="434">
        <v>140000</v>
      </c>
      <c r="C28" s="434">
        <v>140000</v>
      </c>
      <c r="D28" s="434">
        <v>251311</v>
      </c>
    </row>
    <row r="29" s="262" customFormat="true" customHeight="true" spans="1:4">
      <c r="A29" s="433" t="s">
        <v>85</v>
      </c>
      <c r="B29" s="434">
        <v>100000</v>
      </c>
      <c r="C29" s="434">
        <v>100000</v>
      </c>
      <c r="D29" s="434">
        <v>213550</v>
      </c>
    </row>
    <row r="30" s="262" customFormat="true" customHeight="true" spans="1:4">
      <c r="A30" s="547"/>
      <c r="B30" s="547"/>
      <c r="C30" s="547"/>
      <c r="D30" s="547"/>
    </row>
    <row r="31" s="262" customFormat="true" customHeight="true" spans="1:4">
      <c r="A31" s="548" t="s">
        <v>86</v>
      </c>
      <c r="B31" s="348">
        <f>B21+B5</f>
        <v>22940000</v>
      </c>
      <c r="C31" s="348">
        <f>C21+C5</f>
        <v>22940000</v>
      </c>
      <c r="D31" s="348">
        <f>D21+D5</f>
        <v>26299625</v>
      </c>
    </row>
    <row r="32" s="262" customFormat="true" customHeight="true" spans="1:4">
      <c r="A32" s="549" t="s">
        <v>87</v>
      </c>
      <c r="B32" s="348">
        <f>SUM(B33:B39)</f>
        <v>9700015</v>
      </c>
      <c r="C32" s="348">
        <f>SUM(C33:C39)</f>
        <v>10307965</v>
      </c>
      <c r="D32" s="348">
        <f>SUM(D33:D39)</f>
        <v>11990081</v>
      </c>
    </row>
    <row r="33" s="262" customFormat="true" customHeight="true" spans="1:4">
      <c r="A33" s="550" t="s">
        <v>88</v>
      </c>
      <c r="B33" s="342">
        <v>2791656</v>
      </c>
      <c r="C33" s="342">
        <f>B33</f>
        <v>2791656</v>
      </c>
      <c r="D33" s="342">
        <v>3649194</v>
      </c>
    </row>
    <row r="34" s="262" customFormat="true" customHeight="true" spans="1:4">
      <c r="A34" s="550" t="s">
        <v>139</v>
      </c>
      <c r="B34" s="342">
        <v>1360296</v>
      </c>
      <c r="C34" s="342">
        <f>B34</f>
        <v>1360296</v>
      </c>
      <c r="D34" s="342">
        <v>1438669</v>
      </c>
    </row>
    <row r="35" s="262" customFormat="true" customHeight="true" spans="1:4">
      <c r="A35" s="550" t="s">
        <v>90</v>
      </c>
      <c r="B35" s="342">
        <v>220000</v>
      </c>
      <c r="C35" s="342">
        <f>220000-20000+10000</f>
        <v>210000</v>
      </c>
      <c r="D35" s="342">
        <v>692000</v>
      </c>
    </row>
    <row r="36" s="262" customFormat="true" customHeight="true" spans="1:4">
      <c r="A36" s="550" t="s">
        <v>91</v>
      </c>
      <c r="B36" s="342">
        <v>2670000</v>
      </c>
      <c r="C36" s="342">
        <f>2670000+530000</f>
        <v>3200000</v>
      </c>
      <c r="D36" s="342">
        <v>3200000</v>
      </c>
    </row>
    <row r="37" s="262" customFormat="true" customHeight="true" spans="1:4">
      <c r="A37" s="550" t="s">
        <v>92</v>
      </c>
      <c r="B37" s="342">
        <v>1236417</v>
      </c>
      <c r="C37" s="342">
        <f>B37+87950</f>
        <v>1324367</v>
      </c>
      <c r="D37" s="342">
        <v>1324366</v>
      </c>
    </row>
    <row r="38" s="262" customFormat="true" customHeight="true" spans="1:4">
      <c r="A38" s="550" t="s">
        <v>93</v>
      </c>
      <c r="B38" s="342">
        <v>1312000</v>
      </c>
      <c r="C38" s="342">
        <v>1312000</v>
      </c>
      <c r="D38" s="342">
        <v>1312000</v>
      </c>
    </row>
    <row r="39" s="262" customFormat="true" customHeight="true" spans="1:4">
      <c r="A39" s="550" t="s">
        <v>89</v>
      </c>
      <c r="B39" s="342">
        <v>109646</v>
      </c>
      <c r="C39" s="434">
        <f>B39</f>
        <v>109646</v>
      </c>
      <c r="D39" s="342">
        <v>373852</v>
      </c>
    </row>
    <row r="40" s="262" customFormat="true" customHeight="true" spans="1:4">
      <c r="A40" s="549"/>
      <c r="B40" s="549"/>
      <c r="C40" s="549"/>
      <c r="D40" s="549"/>
    </row>
    <row r="41" s="262" customFormat="true" customHeight="true" spans="1:4">
      <c r="A41" s="547"/>
      <c r="B41" s="547"/>
      <c r="C41" s="547"/>
      <c r="D41" s="547"/>
    </row>
    <row r="42" s="262" customFormat="true" customHeight="true" spans="1:4">
      <c r="A42" s="551" t="s">
        <v>94</v>
      </c>
      <c r="B42" s="348">
        <f>B31+B32</f>
        <v>32640015</v>
      </c>
      <c r="C42" s="348">
        <f>C31+C32</f>
        <v>33247965</v>
      </c>
      <c r="D42" s="348">
        <f>D31+D32</f>
        <v>38289706</v>
      </c>
    </row>
    <row r="43" s="262" customFormat="true" customHeight="true" spans="4:4">
      <c r="D43" s="552"/>
    </row>
  </sheetData>
  <mergeCells count="1">
    <mergeCell ref="A2:D2"/>
  </mergeCells>
  <printOptions horizontalCentered="true"/>
  <pageMargins left="0.161111111111111" right="0.161111111111111" top="0.60625" bottom="0.60625" header="0.302777777777778" footer="0.302777777777778"/>
  <pageSetup paperSize="9" fitToHeight="0" orientation="landscape" horizontalDpi="600"/>
  <headerFooter alignWithMargins="0">
    <oddFooter>&amp;C第 &amp;P 页，共 &amp;N 页</oddFooter>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E18"/>
  <sheetViews>
    <sheetView workbookViewId="0">
      <selection activeCell="B15" sqref="B15"/>
    </sheetView>
  </sheetViews>
  <sheetFormatPr defaultColWidth="9.12307692307692" defaultRowHeight="12.95" outlineLevelCol="4"/>
  <cols>
    <col min="1" max="1" width="33.1230769230769" style="2" customWidth="true"/>
    <col min="2" max="2" width="26.1230769230769" style="2" customWidth="true"/>
    <col min="3" max="3" width="30.6230769230769" style="2" customWidth="true"/>
    <col min="4" max="4" width="32.2538461538462" style="2" customWidth="true"/>
    <col min="5" max="16384" width="9.12307692307692" style="2"/>
  </cols>
  <sheetData>
    <row r="1" ht="15.8" spans="1:1">
      <c r="A1" s="3" t="s">
        <v>2393</v>
      </c>
    </row>
    <row r="2" ht="50.1" customHeight="true" spans="1:4">
      <c r="A2" s="30" t="s">
        <v>2394</v>
      </c>
      <c r="B2" s="30"/>
      <c r="C2" s="30"/>
      <c r="D2" s="30"/>
    </row>
    <row r="3" ht="21.95" customHeight="true" spans="1:4">
      <c r="A3" s="31"/>
      <c r="B3" s="31"/>
      <c r="C3" s="31"/>
      <c r="D3" s="32" t="s">
        <v>2395</v>
      </c>
    </row>
    <row r="4" ht="21.95" customHeight="true" spans="1:4">
      <c r="A4" s="33"/>
      <c r="B4" s="33"/>
      <c r="C4" s="33"/>
      <c r="D4" s="34" t="s">
        <v>1968</v>
      </c>
    </row>
    <row r="5" ht="33" customHeight="true" spans="1:4">
      <c r="A5" s="35" t="s">
        <v>2396</v>
      </c>
      <c r="B5" s="35" t="s">
        <v>2397</v>
      </c>
      <c r="C5" s="35" t="s">
        <v>1992</v>
      </c>
      <c r="D5" s="35" t="s">
        <v>2397</v>
      </c>
    </row>
    <row r="6" ht="23.1" customHeight="true" spans="1:4">
      <c r="A6" s="36" t="s">
        <v>2398</v>
      </c>
      <c r="B6" s="37">
        <v>2451598859.8</v>
      </c>
      <c r="C6" s="38" t="s">
        <v>2399</v>
      </c>
      <c r="D6" s="37">
        <v>269105934.53</v>
      </c>
    </row>
    <row r="7" ht="23.1" customHeight="true" spans="1:4">
      <c r="A7" s="36" t="s">
        <v>2377</v>
      </c>
      <c r="B7" s="37">
        <v>107845541.34</v>
      </c>
      <c r="C7" s="38" t="s">
        <v>2400</v>
      </c>
      <c r="D7" s="37">
        <v>192755596.65</v>
      </c>
    </row>
    <row r="8" ht="23.1" customHeight="true" spans="1:4">
      <c r="A8" s="36" t="s">
        <v>2401</v>
      </c>
      <c r="B8" s="37"/>
      <c r="C8" s="38" t="s">
        <v>2402</v>
      </c>
      <c r="D8" s="37">
        <v>76350337.88</v>
      </c>
    </row>
    <row r="9" ht="23.1" customHeight="true" spans="1:4">
      <c r="A9" s="36" t="s">
        <v>2108</v>
      </c>
      <c r="B9" s="37">
        <v>879338.05</v>
      </c>
      <c r="C9" s="38" t="s">
        <v>2327</v>
      </c>
      <c r="D9" s="37">
        <v>184676380</v>
      </c>
    </row>
    <row r="10" ht="23.1" customHeight="true" spans="1:4">
      <c r="A10" s="36" t="s">
        <v>2381</v>
      </c>
      <c r="B10" s="37"/>
      <c r="C10" s="38" t="s">
        <v>2403</v>
      </c>
      <c r="D10" s="37"/>
    </row>
    <row r="11" ht="23.1" customHeight="true" spans="1:4">
      <c r="A11" s="36" t="s">
        <v>2068</v>
      </c>
      <c r="B11" s="37">
        <v>2560323739.19</v>
      </c>
      <c r="C11" s="38" t="s">
        <v>2069</v>
      </c>
      <c r="D11" s="39">
        <v>453782314.53</v>
      </c>
    </row>
    <row r="12" ht="23.1" customHeight="true" spans="1:4">
      <c r="A12" s="36" t="s">
        <v>2070</v>
      </c>
      <c r="B12" s="37"/>
      <c r="C12" s="38" t="s">
        <v>2071</v>
      </c>
      <c r="D12" s="39"/>
    </row>
    <row r="13" ht="23.1" customHeight="true" spans="1:4">
      <c r="A13" s="36" t="s">
        <v>2072</v>
      </c>
      <c r="B13" s="37"/>
      <c r="C13" s="38" t="s">
        <v>2073</v>
      </c>
      <c r="D13" s="39"/>
    </row>
    <row r="14" ht="23.1" customHeight="true" spans="1:4">
      <c r="A14" s="36" t="s">
        <v>2074</v>
      </c>
      <c r="B14" s="37">
        <v>2560323739.19</v>
      </c>
      <c r="C14" s="38" t="s">
        <v>2075</v>
      </c>
      <c r="D14" s="39">
        <v>453782314.53</v>
      </c>
    </row>
    <row r="15" ht="23.1" customHeight="true" spans="1:4">
      <c r="A15" s="35"/>
      <c r="B15" s="35"/>
      <c r="C15" s="38" t="s">
        <v>2076</v>
      </c>
      <c r="D15" s="39">
        <v>2106541424.66</v>
      </c>
    </row>
    <row r="16" ht="23.1" customHeight="true" spans="1:5">
      <c r="A16" s="36" t="s">
        <v>2077</v>
      </c>
      <c r="B16" s="37">
        <v>11924954977.46</v>
      </c>
      <c r="C16" s="38" t="s">
        <v>2078</v>
      </c>
      <c r="D16" s="39">
        <v>14031496402.12</v>
      </c>
      <c r="E16" s="43"/>
    </row>
    <row r="17" ht="23.1" customHeight="true" spans="1:4">
      <c r="A17" s="35" t="s">
        <v>2054</v>
      </c>
      <c r="B17" s="37">
        <v>14485278716.65</v>
      </c>
      <c r="C17" s="40" t="s">
        <v>2054</v>
      </c>
      <c r="D17" s="39">
        <v>16138037826.78</v>
      </c>
    </row>
    <row r="18" ht="15.8" spans="1:4">
      <c r="A18" s="41"/>
      <c r="B18" s="41"/>
      <c r="C18" s="41"/>
      <c r="D18" s="42"/>
    </row>
  </sheetData>
  <mergeCells count="2">
    <mergeCell ref="A2:D2"/>
    <mergeCell ref="B3:C3"/>
  </mergeCells>
  <printOptions horizontalCentered="true"/>
  <pageMargins left="0.161111111111111" right="0.161111111111111" top="0.60625" bottom="0.60625" header="0.302777777777778" footer="0.302777777777778"/>
  <pageSetup paperSize="9" fitToHeight="0" orientation="landscape" horizontalDpi="600"/>
  <headerFooter alignWithMargins="0">
    <oddFooter>&amp;C第 &amp;P 页，共 &amp;N 页</odd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F12"/>
  <sheetViews>
    <sheetView zoomScale="85" zoomScaleNormal="85" workbookViewId="0">
      <selection activeCell="L16" sqref="L16"/>
    </sheetView>
  </sheetViews>
  <sheetFormatPr defaultColWidth="8" defaultRowHeight="12.95" outlineLevelCol="5"/>
  <cols>
    <col min="1" max="1" width="34.5" style="2" customWidth="true"/>
    <col min="2" max="2" width="7" style="2" customWidth="true"/>
    <col min="3" max="3" width="22.3769230769231" style="2" customWidth="true"/>
    <col min="4" max="4" width="34.5" style="2" customWidth="true"/>
    <col min="5" max="5" width="7" style="2" customWidth="true"/>
    <col min="6" max="6" width="22.3769230769231" style="2" customWidth="true"/>
    <col min="7" max="16384" width="8" style="2"/>
  </cols>
  <sheetData>
    <row r="1" ht="15.8" spans="1:1">
      <c r="A1" s="3" t="s">
        <v>2404</v>
      </c>
    </row>
    <row r="2" s="1" customFormat="true" ht="69.75" customHeight="true" spans="1:6">
      <c r="A2" s="4" t="s">
        <v>2405</v>
      </c>
      <c r="B2" s="4"/>
      <c r="C2" s="4"/>
      <c r="D2" s="4"/>
      <c r="E2" s="4"/>
      <c r="F2" s="4"/>
    </row>
    <row r="3" s="1" customFormat="true" ht="36" customHeight="true" spans="1:6">
      <c r="A3" s="5"/>
      <c r="B3" s="6"/>
      <c r="C3" s="7"/>
      <c r="D3" s="7"/>
      <c r="E3" s="7"/>
      <c r="F3" s="25" t="s">
        <v>2406</v>
      </c>
    </row>
    <row r="4" s="1" customFormat="true" ht="36" customHeight="true" spans="1:6">
      <c r="A4" s="8" t="s">
        <v>1992</v>
      </c>
      <c r="B4" s="9" t="s">
        <v>2190</v>
      </c>
      <c r="C4" s="10" t="s">
        <v>2191</v>
      </c>
      <c r="D4" s="11" t="s">
        <v>1992</v>
      </c>
      <c r="E4" s="26" t="s">
        <v>2190</v>
      </c>
      <c r="F4" s="10" t="s">
        <v>2191</v>
      </c>
    </row>
    <row r="5" s="1" customFormat="true" ht="36" customHeight="true" spans="1:6">
      <c r="A5" s="12" t="s">
        <v>2407</v>
      </c>
      <c r="B5" s="13"/>
      <c r="C5" s="14"/>
      <c r="D5" s="15" t="s">
        <v>2408</v>
      </c>
      <c r="E5" s="27"/>
      <c r="F5" s="19"/>
    </row>
    <row r="6" s="1" customFormat="true" ht="36" customHeight="true" spans="1:6">
      <c r="A6" s="16" t="s">
        <v>2409</v>
      </c>
      <c r="B6" s="17" t="s">
        <v>2193</v>
      </c>
      <c r="C6" s="18"/>
      <c r="D6" s="15" t="s">
        <v>2410</v>
      </c>
      <c r="E6" s="28" t="s">
        <v>2193</v>
      </c>
      <c r="F6" s="19">
        <v>16596156</v>
      </c>
    </row>
    <row r="7" s="1" customFormat="true" ht="36" customHeight="true" spans="1:6">
      <c r="A7" s="16" t="s">
        <v>2411</v>
      </c>
      <c r="B7" s="17" t="s">
        <v>2193</v>
      </c>
      <c r="C7" s="18"/>
      <c r="D7" s="15" t="s">
        <v>2412</v>
      </c>
      <c r="E7" s="28" t="s">
        <v>2193</v>
      </c>
      <c r="F7" s="19">
        <v>16596156</v>
      </c>
    </row>
    <row r="8" s="1" customFormat="true" ht="36" customHeight="true" spans="1:6">
      <c r="A8" s="16" t="s">
        <v>2413</v>
      </c>
      <c r="B8" s="17" t="s">
        <v>2195</v>
      </c>
      <c r="C8" s="18"/>
      <c r="D8" s="15" t="s">
        <v>2414</v>
      </c>
      <c r="E8" s="28" t="s">
        <v>2195</v>
      </c>
      <c r="F8" s="19">
        <v>1668220000000</v>
      </c>
    </row>
    <row r="9" s="1" customFormat="true" ht="36" customHeight="true" spans="1:6">
      <c r="A9" s="16" t="s">
        <v>2415</v>
      </c>
      <c r="B9" s="17"/>
      <c r="C9" s="19"/>
      <c r="D9" s="20"/>
      <c r="E9" s="17"/>
      <c r="F9" s="19"/>
    </row>
    <row r="10" s="1" customFormat="true" ht="36" customHeight="true" spans="1:6">
      <c r="A10" s="16" t="s">
        <v>2409</v>
      </c>
      <c r="B10" s="17" t="s">
        <v>2193</v>
      </c>
      <c r="C10" s="21">
        <v>3068784</v>
      </c>
      <c r="D10" s="20"/>
      <c r="E10" s="17"/>
      <c r="F10" s="19"/>
    </row>
    <row r="11" s="1" customFormat="true" ht="36" customHeight="true" spans="1:6">
      <c r="A11" s="16" t="s">
        <v>2411</v>
      </c>
      <c r="B11" s="17" t="s">
        <v>2193</v>
      </c>
      <c r="C11" s="21">
        <v>3054198</v>
      </c>
      <c r="D11" s="20"/>
      <c r="E11" s="17"/>
      <c r="F11" s="19"/>
    </row>
    <row r="12" s="1" customFormat="true" ht="36" customHeight="true" spans="1:6">
      <c r="A12" s="22" t="s">
        <v>2413</v>
      </c>
      <c r="B12" s="23" t="s">
        <v>2195</v>
      </c>
      <c r="C12" s="24">
        <v>20743742951</v>
      </c>
      <c r="D12" s="22"/>
      <c r="E12" s="23"/>
      <c r="F12" s="29"/>
    </row>
  </sheetData>
  <mergeCells count="1">
    <mergeCell ref="A2:F2"/>
  </mergeCells>
  <printOptions horizontalCentered="true"/>
  <pageMargins left="0.161111111111111" right="0.161111111111111" top="0.60625" bottom="0.60625" header="0.302777777777778" footer="0.302777777777778"/>
  <pageSetup paperSize="9" scale="98" fitToHeight="0" orientation="landscape" horizontalDpi="600"/>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J1187"/>
  <sheetViews>
    <sheetView workbookViewId="0">
      <pane xSplit="6" ySplit="4" topLeftCell="G1156" activePane="bottomRight" state="frozen"/>
      <selection/>
      <selection pane="topRight"/>
      <selection pane="bottomLeft"/>
      <selection pane="bottomRight" activeCell="K36" sqref="K36"/>
    </sheetView>
  </sheetViews>
  <sheetFormatPr defaultColWidth="12.1230769230769" defaultRowHeight="13.65"/>
  <cols>
    <col min="1" max="1" width="5" style="519" hidden="true" customWidth="true"/>
    <col min="2" max="2" width="8.62307692307692" style="519" hidden="true" customWidth="true"/>
    <col min="3" max="6" width="12.1230769230769" style="519" hidden="true" customWidth="true"/>
    <col min="7" max="7" width="32.6692307692308" style="520" customWidth="true"/>
    <col min="8" max="9" width="15.3769230769231" style="519" customWidth="true"/>
    <col min="10" max="10" width="18.6076923076923" style="519" customWidth="true"/>
    <col min="11" max="16384" width="12.1230769230769" style="519"/>
  </cols>
  <sheetData>
    <row r="1" ht="15.85" spans="6:7">
      <c r="F1" s="491"/>
      <c r="G1" s="491" t="s">
        <v>140</v>
      </c>
    </row>
    <row r="2" ht="25.2" spans="1:10">
      <c r="A2" s="521"/>
      <c r="B2" s="457"/>
      <c r="C2" s="522" t="s">
        <v>141</v>
      </c>
      <c r="D2" s="522"/>
      <c r="E2" s="522"/>
      <c r="F2" s="522"/>
      <c r="G2" s="530" t="s">
        <v>142</v>
      </c>
      <c r="H2" s="531"/>
      <c r="I2" s="531"/>
      <c r="J2" s="531"/>
    </row>
    <row r="3" ht="15.8" spans="1:10">
      <c r="A3" s="523"/>
      <c r="B3" s="457"/>
      <c r="C3" s="524"/>
      <c r="D3" s="524"/>
      <c r="E3" s="524"/>
      <c r="F3" s="524"/>
      <c r="G3" s="532"/>
      <c r="H3" s="131"/>
      <c r="I3" s="131"/>
      <c r="J3" s="131" t="s">
        <v>56</v>
      </c>
    </row>
    <row r="4" ht="25.9" spans="1:10">
      <c r="A4" s="525" t="s">
        <v>143</v>
      </c>
      <c r="B4" s="526" t="s">
        <v>144</v>
      </c>
      <c r="C4" s="311" t="s">
        <v>145</v>
      </c>
      <c r="D4" s="311" t="s">
        <v>146</v>
      </c>
      <c r="E4" s="311" t="s">
        <v>147</v>
      </c>
      <c r="F4" s="311" t="s">
        <v>144</v>
      </c>
      <c r="G4" s="525" t="s">
        <v>148</v>
      </c>
      <c r="H4" s="533" t="s">
        <v>134</v>
      </c>
      <c r="I4" s="539" t="s">
        <v>135</v>
      </c>
      <c r="J4" s="539" t="s">
        <v>136</v>
      </c>
    </row>
    <row r="5" s="518" customFormat="true" spans="1:10">
      <c r="A5" s="311">
        <v>1</v>
      </c>
      <c r="B5" s="527" t="s">
        <v>149</v>
      </c>
      <c r="C5" s="358"/>
      <c r="D5" s="358"/>
      <c r="E5" s="358"/>
      <c r="F5" s="358"/>
      <c r="G5" s="525" t="s">
        <v>150</v>
      </c>
      <c r="H5" s="534">
        <v>23427999.830304</v>
      </c>
      <c r="I5" s="534">
        <v>21319594.1460545</v>
      </c>
      <c r="J5" s="534">
        <v>20540838</v>
      </c>
    </row>
    <row r="6" spans="1:10">
      <c r="A6" s="528">
        <v>2</v>
      </c>
      <c r="B6" s="529">
        <v>201</v>
      </c>
      <c r="C6" s="359"/>
      <c r="D6" s="359"/>
      <c r="E6" s="359"/>
      <c r="F6" s="359">
        <v>201</v>
      </c>
      <c r="G6" s="535" t="s">
        <v>151</v>
      </c>
      <c r="H6" s="536">
        <f>VLOOKUP($F$6:$F$1187,'[1]本级支出功能分类表（表二）'!$E$6:$G$1276,3,FALSE)</f>
        <v>1446221.56893634</v>
      </c>
      <c r="I6" s="536">
        <f>VLOOKUP($F$6:$F$1187,'[1]本级支出功能分类表（表二）'!$E$6:$H$1276,4,FALSE)</f>
        <v>1381445.211447</v>
      </c>
      <c r="J6" s="536">
        <v>1346976</v>
      </c>
    </row>
    <row r="7" spans="1:10">
      <c r="A7" s="528">
        <v>3</v>
      </c>
      <c r="B7" s="529">
        <v>20101</v>
      </c>
      <c r="C7" s="359"/>
      <c r="D7" s="359" t="s">
        <v>152</v>
      </c>
      <c r="E7" s="359"/>
      <c r="F7" s="359">
        <v>20101</v>
      </c>
      <c r="G7" s="535" t="s">
        <v>153</v>
      </c>
      <c r="H7" s="536">
        <f>VLOOKUP($F$6:$F$1187,'[1]本级支出功能分类表（表二）'!$E$6:$G$1276,3,FALSE)</f>
        <v>7284.534112</v>
      </c>
      <c r="I7" s="536">
        <f>VLOOKUP($F$6:$F$1187,'[1]本级支出功能分类表（表二）'!$E$6:$H$1276,4,FALSE)</f>
        <v>10805.25</v>
      </c>
      <c r="J7" s="536">
        <v>10410</v>
      </c>
    </row>
    <row r="8" spans="1:10">
      <c r="A8" s="528">
        <v>4</v>
      </c>
      <c r="B8" s="529">
        <v>2010101</v>
      </c>
      <c r="C8" s="359"/>
      <c r="D8" s="359"/>
      <c r="E8" s="359" t="s">
        <v>154</v>
      </c>
      <c r="F8" s="359">
        <v>2010101</v>
      </c>
      <c r="G8" s="537" t="s">
        <v>155</v>
      </c>
      <c r="H8" s="536">
        <f>VLOOKUP($F$6:$F$1187,'[1]本级支出功能分类表（表二）'!$E$6:$G$1276,3,FALSE)</f>
        <v>4099.034112</v>
      </c>
      <c r="I8" s="536">
        <f>VLOOKUP($F$6:$F$1187,'[1]本级支出功能分类表（表二）'!$E$6:$H$1276,4,FALSE)</f>
        <v>4487</v>
      </c>
      <c r="J8" s="536">
        <v>4487</v>
      </c>
    </row>
    <row r="9" spans="1:10">
      <c r="A9" s="528">
        <v>5</v>
      </c>
      <c r="B9" s="529">
        <v>2010102</v>
      </c>
      <c r="C9" s="359"/>
      <c r="D9" s="359"/>
      <c r="E9" s="359" t="s">
        <v>154</v>
      </c>
      <c r="F9" s="359">
        <v>2010102</v>
      </c>
      <c r="G9" s="537" t="s">
        <v>156</v>
      </c>
      <c r="H9" s="536">
        <f>VLOOKUP($F$6:$F$1187,'[1]本级支出功能分类表（表二）'!$E$6:$G$1276,3,FALSE)</f>
        <v>216</v>
      </c>
      <c r="I9" s="536">
        <f>VLOOKUP($F$6:$F$1187,'[1]本级支出功能分类表（表二）'!$E$6:$H$1276,4,FALSE)</f>
        <v>436</v>
      </c>
      <c r="J9" s="536">
        <v>436</v>
      </c>
    </row>
    <row r="10" spans="1:10">
      <c r="A10" s="528">
        <v>6</v>
      </c>
      <c r="B10" s="529">
        <v>2010103</v>
      </c>
      <c r="C10" s="359"/>
      <c r="D10" s="359"/>
      <c r="E10" s="359" t="s">
        <v>154</v>
      </c>
      <c r="F10" s="359">
        <v>2010103</v>
      </c>
      <c r="G10" s="538" t="s">
        <v>157</v>
      </c>
      <c r="H10" s="536">
        <f>VLOOKUP($F$6:$F$1187,'[1]本级支出功能分类表（表二）'!$E$6:$G$1276,3,FALSE)</f>
        <v>10</v>
      </c>
      <c r="I10" s="536">
        <f>VLOOKUP($F$6:$F$1187,'[1]本级支出功能分类表（表二）'!$E$6:$H$1276,4,FALSE)</f>
        <v>9</v>
      </c>
      <c r="J10" s="536">
        <v>9</v>
      </c>
    </row>
    <row r="11" spans="1:10">
      <c r="A11" s="528">
        <v>7</v>
      </c>
      <c r="B11" s="529">
        <v>2010104</v>
      </c>
      <c r="C11" s="359"/>
      <c r="D11" s="359"/>
      <c r="E11" s="359" t="s">
        <v>154</v>
      </c>
      <c r="F11" s="359">
        <v>2010104</v>
      </c>
      <c r="G11" s="537" t="s">
        <v>158</v>
      </c>
      <c r="H11" s="536">
        <f>VLOOKUP($F$6:$F$1187,'[1]本级支出功能分类表（表二）'!$E$6:$G$1276,3,FALSE)</f>
        <v>410</v>
      </c>
      <c r="I11" s="536">
        <f>VLOOKUP($F$6:$F$1187,'[1]本级支出功能分类表（表二）'!$E$6:$H$1276,4,FALSE)</f>
        <v>983</v>
      </c>
      <c r="J11" s="536">
        <v>983</v>
      </c>
    </row>
    <row r="12" spans="1:10">
      <c r="A12" s="528">
        <v>8</v>
      </c>
      <c r="B12" s="529">
        <v>2010105</v>
      </c>
      <c r="C12" s="359"/>
      <c r="D12" s="359"/>
      <c r="E12" s="359" t="s">
        <v>154</v>
      </c>
      <c r="F12" s="359">
        <v>2010105</v>
      </c>
      <c r="G12" s="537" t="s">
        <v>159</v>
      </c>
      <c r="H12" s="536">
        <f>VLOOKUP($F$6:$F$1187,'[1]本级支出功能分类表（表二）'!$E$6:$G$1276,3,FALSE)</f>
        <v>776.5</v>
      </c>
      <c r="I12" s="536">
        <f>VLOOKUP($F$6:$F$1187,'[1]本级支出功能分类表（表二）'!$E$6:$H$1276,4,FALSE)</f>
        <v>699</v>
      </c>
      <c r="J12" s="536">
        <v>699</v>
      </c>
    </row>
    <row r="13" spans="1:10">
      <c r="A13" s="528">
        <v>9</v>
      </c>
      <c r="B13" s="529">
        <v>2010106</v>
      </c>
      <c r="C13" s="359"/>
      <c r="D13" s="359"/>
      <c r="E13" s="359" t="s">
        <v>154</v>
      </c>
      <c r="F13" s="359">
        <v>2010106</v>
      </c>
      <c r="G13" s="537" t="s">
        <v>160</v>
      </c>
      <c r="H13" s="536">
        <f>VLOOKUP($F$6:$F$1187,'[1]本级支出功能分类表（表二）'!$E$6:$G$1276,3,FALSE)</f>
        <v>403</v>
      </c>
      <c r="I13" s="536">
        <f>VLOOKUP($F$6:$F$1187,'[1]本级支出功能分类表（表二）'!$E$6:$H$1276,4,FALSE)</f>
        <v>323</v>
      </c>
      <c r="J13" s="536">
        <v>323</v>
      </c>
    </row>
    <row r="14" spans="1:10">
      <c r="A14" s="528">
        <v>10</v>
      </c>
      <c r="B14" s="529">
        <v>2010107</v>
      </c>
      <c r="C14" s="359"/>
      <c r="D14" s="359"/>
      <c r="E14" s="359" t="s">
        <v>154</v>
      </c>
      <c r="F14" s="359">
        <v>2010107</v>
      </c>
      <c r="G14" s="537" t="s">
        <v>161</v>
      </c>
      <c r="H14" s="536">
        <f>VLOOKUP($F$6:$F$1187,'[1]本级支出功能分类表（表二）'!$E$6:$G$1276,3,FALSE)</f>
        <v>211</v>
      </c>
      <c r="I14" s="536">
        <f>VLOOKUP($F$6:$F$1187,'[1]本级支出功能分类表（表二）'!$E$6:$H$1276,4,FALSE)</f>
        <v>159</v>
      </c>
      <c r="J14" s="536">
        <v>159</v>
      </c>
    </row>
    <row r="15" spans="1:10">
      <c r="A15" s="528">
        <v>11</v>
      </c>
      <c r="B15" s="529">
        <v>2010108</v>
      </c>
      <c r="C15" s="359"/>
      <c r="D15" s="359"/>
      <c r="E15" s="359" t="s">
        <v>154</v>
      </c>
      <c r="F15" s="359">
        <v>2010108</v>
      </c>
      <c r="G15" s="537" t="s">
        <v>162</v>
      </c>
      <c r="H15" s="536">
        <f>VLOOKUP($F$6:$F$1187,'[1]本级支出功能分类表（表二）'!$E$6:$G$1276,3,FALSE)</f>
        <v>539</v>
      </c>
      <c r="I15" s="536">
        <f>VLOOKUP($F$6:$F$1187,'[1]本级支出功能分类表（表二）'!$E$6:$H$1276,4,FALSE)</f>
        <v>539</v>
      </c>
      <c r="J15" s="536">
        <v>539</v>
      </c>
    </row>
    <row r="16" spans="1:10">
      <c r="A16" s="528">
        <v>12</v>
      </c>
      <c r="B16" s="529">
        <v>2010109</v>
      </c>
      <c r="C16" s="359"/>
      <c r="D16" s="359"/>
      <c r="E16" s="359" t="s">
        <v>154</v>
      </c>
      <c r="F16" s="359">
        <v>2010109</v>
      </c>
      <c r="G16" s="537" t="s">
        <v>163</v>
      </c>
      <c r="H16" s="536">
        <f>VLOOKUP($F$6:$F$1187,'[1]本级支出功能分类表（表二）'!$E$6:$G$1276,3,FALSE)</f>
        <v>6</v>
      </c>
      <c r="I16" s="536">
        <f>VLOOKUP($F$6:$F$1187,'[1]本级支出功能分类表（表二）'!$E$6:$H$1276,4,FALSE)</f>
        <v>6</v>
      </c>
      <c r="J16" s="536">
        <v>6</v>
      </c>
    </row>
    <row r="17" spans="1:10">
      <c r="A17" s="528">
        <v>13</v>
      </c>
      <c r="B17" s="529">
        <v>2010150</v>
      </c>
      <c r="C17" s="359"/>
      <c r="D17" s="359"/>
      <c r="E17" s="359" t="s">
        <v>154</v>
      </c>
      <c r="F17" s="359">
        <v>2010150</v>
      </c>
      <c r="G17" s="537" t="s">
        <v>164</v>
      </c>
      <c r="H17" s="536">
        <f>VLOOKUP($F$6:$F$1187,'[1]本级支出功能分类表（表二）'!$E$6:$G$1276,3,FALSE)</f>
        <v>0</v>
      </c>
      <c r="I17" s="536">
        <f>VLOOKUP($F$6:$F$1187,'[1]本级支出功能分类表（表二）'!$E$6:$H$1276,4,FALSE)</f>
        <v>48</v>
      </c>
      <c r="J17" s="536">
        <v>48</v>
      </c>
    </row>
    <row r="18" spans="1:10">
      <c r="A18" s="528">
        <v>14</v>
      </c>
      <c r="B18" s="529">
        <v>2010199</v>
      </c>
      <c r="C18" s="359"/>
      <c r="D18" s="359"/>
      <c r="E18" s="359" t="s">
        <v>154</v>
      </c>
      <c r="F18" s="359">
        <v>2010199</v>
      </c>
      <c r="G18" s="537" t="s">
        <v>165</v>
      </c>
      <c r="H18" s="536">
        <f>VLOOKUP($F$6:$F$1187,'[1]本级支出功能分类表（表二）'!$E$6:$G$1276,3,FALSE)</f>
        <v>614</v>
      </c>
      <c r="I18" s="536">
        <f>VLOOKUP($F$6:$F$1187,'[1]本级支出功能分类表（表二）'!$E$6:$H$1276,4,FALSE)</f>
        <v>3116.25</v>
      </c>
      <c r="J18" s="536">
        <v>2721</v>
      </c>
    </row>
    <row r="19" spans="1:10">
      <c r="A19" s="528">
        <v>15</v>
      </c>
      <c r="B19" s="529">
        <v>20102</v>
      </c>
      <c r="C19" s="359"/>
      <c r="D19" s="359" t="s">
        <v>152</v>
      </c>
      <c r="E19" s="359"/>
      <c r="F19" s="359">
        <v>20102</v>
      </c>
      <c r="G19" s="535" t="s">
        <v>166</v>
      </c>
      <c r="H19" s="536">
        <f>VLOOKUP($F$6:$F$1187,'[1]本级支出功能分类表（表二）'!$E$6:$G$1276,3,FALSE)</f>
        <v>10289.3972352989</v>
      </c>
      <c r="I19" s="536">
        <f>VLOOKUP($F$6:$F$1187,'[1]本级支出功能分类表（表二）'!$E$6:$H$1276,4,FALSE)</f>
        <v>13153.15</v>
      </c>
      <c r="J19" s="536">
        <v>11709</v>
      </c>
    </row>
    <row r="20" spans="1:10">
      <c r="A20" s="528">
        <v>16</v>
      </c>
      <c r="B20" s="529">
        <v>2010201</v>
      </c>
      <c r="C20" s="359"/>
      <c r="D20" s="359"/>
      <c r="E20" s="359" t="s">
        <v>167</v>
      </c>
      <c r="F20" s="359">
        <v>2010201</v>
      </c>
      <c r="G20" s="537" t="s">
        <v>155</v>
      </c>
      <c r="H20" s="536">
        <f>VLOOKUP($F$6:$F$1187,'[1]本级支出功能分类表（表二）'!$E$6:$G$1276,3,FALSE)</f>
        <v>4410.926752</v>
      </c>
      <c r="I20" s="536">
        <f>VLOOKUP($F$6:$F$1187,'[1]本级支出功能分类表（表二）'!$E$6:$H$1276,4,FALSE)</f>
        <v>4410</v>
      </c>
      <c r="J20" s="536">
        <v>4410</v>
      </c>
    </row>
    <row r="21" spans="1:10">
      <c r="A21" s="528">
        <v>17</v>
      </c>
      <c r="B21" s="529">
        <v>2010202</v>
      </c>
      <c r="C21" s="359"/>
      <c r="D21" s="359"/>
      <c r="E21" s="359" t="s">
        <v>167</v>
      </c>
      <c r="F21" s="359">
        <v>2010202</v>
      </c>
      <c r="G21" s="537" t="s">
        <v>156</v>
      </c>
      <c r="H21" s="536">
        <f>VLOOKUP($F$6:$F$1187,'[1]本级支出功能分类表（表二）'!$E$6:$G$1276,3,FALSE)</f>
        <v>351.6</v>
      </c>
      <c r="I21" s="536">
        <f>VLOOKUP($F$6:$F$1187,'[1]本级支出功能分类表（表二）'!$E$6:$H$1276,4,FALSE)</f>
        <v>351</v>
      </c>
      <c r="J21" s="536">
        <v>351</v>
      </c>
    </row>
    <row r="22" spans="1:10">
      <c r="A22" s="528">
        <v>18</v>
      </c>
      <c r="B22" s="529">
        <v>2010203</v>
      </c>
      <c r="C22" s="359"/>
      <c r="D22" s="359"/>
      <c r="E22" s="359" t="s">
        <v>167</v>
      </c>
      <c r="F22" s="359">
        <v>2010203</v>
      </c>
      <c r="G22" s="537" t="s">
        <v>157</v>
      </c>
      <c r="H22" s="536">
        <f>VLOOKUP($F$6:$F$1187,'[1]本级支出功能分类表（表二）'!$E$6:$G$1276,3,FALSE)</f>
        <v>40</v>
      </c>
      <c r="I22" s="536">
        <f>VLOOKUP($F$6:$F$1187,'[1]本级支出功能分类表（表二）'!$E$6:$H$1276,4,FALSE)</f>
        <v>40</v>
      </c>
      <c r="J22" s="536">
        <v>40</v>
      </c>
    </row>
    <row r="23" spans="1:10">
      <c r="A23" s="528">
        <v>19</v>
      </c>
      <c r="B23" s="529">
        <v>2010204</v>
      </c>
      <c r="C23" s="359"/>
      <c r="D23" s="359"/>
      <c r="E23" s="359" t="s">
        <v>167</v>
      </c>
      <c r="F23" s="359">
        <v>2010204</v>
      </c>
      <c r="G23" s="537" t="s">
        <v>168</v>
      </c>
      <c r="H23" s="536">
        <f>VLOOKUP($F$6:$F$1187,'[1]本级支出功能分类表（表二）'!$E$6:$G$1276,3,FALSE)</f>
        <v>260</v>
      </c>
      <c r="I23" s="536">
        <f>VLOOKUP($F$6:$F$1187,'[1]本级支出功能分类表（表二）'!$E$6:$H$1276,4,FALSE)</f>
        <v>614</v>
      </c>
      <c r="J23" s="536">
        <v>614</v>
      </c>
    </row>
    <row r="24" spans="1:10">
      <c r="A24" s="528">
        <v>20</v>
      </c>
      <c r="B24" s="529">
        <v>2010205</v>
      </c>
      <c r="C24" s="359"/>
      <c r="D24" s="359"/>
      <c r="E24" s="359" t="s">
        <v>167</v>
      </c>
      <c r="F24" s="359">
        <v>2010205</v>
      </c>
      <c r="G24" s="537" t="s">
        <v>169</v>
      </c>
      <c r="H24" s="536">
        <f>VLOOKUP($F$6:$F$1187,'[1]本级支出功能分类表（表二）'!$E$6:$G$1276,3,FALSE)</f>
        <v>207</v>
      </c>
      <c r="I24" s="536">
        <f>VLOOKUP($F$6:$F$1187,'[1]本级支出功能分类表（表二）'!$E$6:$H$1276,4,FALSE)</f>
        <v>170</v>
      </c>
      <c r="J24" s="536">
        <v>170</v>
      </c>
    </row>
    <row r="25" spans="1:10">
      <c r="A25" s="528">
        <v>21</v>
      </c>
      <c r="B25" s="529">
        <v>2010206</v>
      </c>
      <c r="C25" s="359"/>
      <c r="D25" s="359"/>
      <c r="E25" s="359" t="s">
        <v>167</v>
      </c>
      <c r="F25" s="359">
        <v>2010206</v>
      </c>
      <c r="G25" s="537" t="s">
        <v>170</v>
      </c>
      <c r="H25" s="536">
        <f>VLOOKUP($F$6:$F$1187,'[1]本级支出功能分类表（表二）'!$E$6:$G$1276,3,FALSE)</f>
        <v>800</v>
      </c>
      <c r="I25" s="536">
        <f>VLOOKUP($F$6:$F$1187,'[1]本级支出功能分类表（表二）'!$E$6:$H$1276,4,FALSE)</f>
        <v>815</v>
      </c>
      <c r="J25" s="536">
        <v>815</v>
      </c>
    </row>
    <row r="26" spans="1:10">
      <c r="A26" s="528">
        <v>22</v>
      </c>
      <c r="B26" s="529">
        <v>2010250</v>
      </c>
      <c r="C26" s="359"/>
      <c r="D26" s="359"/>
      <c r="E26" s="359" t="s">
        <v>167</v>
      </c>
      <c r="F26" s="359">
        <v>2010250</v>
      </c>
      <c r="G26" s="537" t="s">
        <v>164</v>
      </c>
      <c r="H26" s="536">
        <f>VLOOKUP($F$6:$F$1187,'[1]本级支出功能分类表（表二）'!$E$6:$G$1276,3,FALSE)</f>
        <v>0</v>
      </c>
      <c r="I26" s="536">
        <f>VLOOKUP($F$6:$F$1187,'[1]本级支出功能分类表（表二）'!$E$6:$H$1276,4,FALSE)</f>
        <v>0</v>
      </c>
      <c r="J26" s="536">
        <v>0</v>
      </c>
    </row>
    <row r="27" spans="1:10">
      <c r="A27" s="528">
        <v>23</v>
      </c>
      <c r="B27" s="529">
        <v>2010299</v>
      </c>
      <c r="C27" s="359"/>
      <c r="D27" s="359"/>
      <c r="E27" s="359" t="s">
        <v>167</v>
      </c>
      <c r="F27" s="359">
        <v>2010299</v>
      </c>
      <c r="G27" s="537" t="s">
        <v>171</v>
      </c>
      <c r="H27" s="536">
        <f>VLOOKUP($F$6:$F$1187,'[1]本级支出功能分类表（表二）'!$E$6:$G$1276,3,FALSE)</f>
        <v>4219.87048329887</v>
      </c>
      <c r="I27" s="536">
        <f>VLOOKUP($F$6:$F$1187,'[1]本级支出功能分类表（表二）'!$E$6:$H$1276,4,FALSE)</f>
        <v>6753.15</v>
      </c>
      <c r="J27" s="536">
        <v>5309</v>
      </c>
    </row>
    <row r="28" spans="1:10">
      <c r="A28" s="528">
        <v>24</v>
      </c>
      <c r="B28" s="529">
        <v>20103</v>
      </c>
      <c r="C28" s="359"/>
      <c r="D28" s="359" t="s">
        <v>152</v>
      </c>
      <c r="E28" s="359"/>
      <c r="F28" s="359">
        <v>20103</v>
      </c>
      <c r="G28" s="535" t="s">
        <v>172</v>
      </c>
      <c r="H28" s="536">
        <f>VLOOKUP($F$6:$F$1187,'[1]本级支出功能分类表（表二）'!$E$6:$G$1276,3,FALSE)</f>
        <v>115523.258843144</v>
      </c>
      <c r="I28" s="536">
        <f>VLOOKUP($F$6:$F$1187,'[1]本级支出功能分类表（表二）'!$E$6:$H$1276,4,FALSE)</f>
        <v>122459.214884</v>
      </c>
      <c r="J28" s="536">
        <v>107212</v>
      </c>
    </row>
    <row r="29" spans="1:10">
      <c r="A29" s="528">
        <v>25</v>
      </c>
      <c r="B29" s="529">
        <v>2010301</v>
      </c>
      <c r="C29" s="359"/>
      <c r="D29" s="359"/>
      <c r="E29" s="359" t="s">
        <v>173</v>
      </c>
      <c r="F29" s="359">
        <v>2010301</v>
      </c>
      <c r="G29" s="537" t="s">
        <v>155</v>
      </c>
      <c r="H29" s="536">
        <f>VLOOKUP($F$6:$F$1187,'[1]本级支出功能分类表（表二）'!$E$6:$G$1276,3,FALSE)</f>
        <v>8340.42975</v>
      </c>
      <c r="I29" s="536">
        <f>VLOOKUP($F$6:$F$1187,'[1]本级支出功能分类表（表二）'!$E$6:$H$1276,4,FALSE)</f>
        <v>7997</v>
      </c>
      <c r="J29" s="536">
        <v>7997</v>
      </c>
    </row>
    <row r="30" spans="1:10">
      <c r="A30" s="528">
        <v>26</v>
      </c>
      <c r="B30" s="529">
        <v>2010302</v>
      </c>
      <c r="C30" s="359"/>
      <c r="D30" s="359"/>
      <c r="E30" s="359" t="s">
        <v>173</v>
      </c>
      <c r="F30" s="359">
        <v>2010302</v>
      </c>
      <c r="G30" s="537" t="s">
        <v>156</v>
      </c>
      <c r="H30" s="536">
        <f>VLOOKUP($F$6:$F$1187,'[1]本级支出功能分类表（表二）'!$E$6:$G$1276,3,FALSE)</f>
        <v>19729.64985</v>
      </c>
      <c r="I30" s="536">
        <f>VLOOKUP($F$6:$F$1187,'[1]本级支出功能分类表（表二）'!$E$6:$H$1276,4,FALSE)</f>
        <v>19783</v>
      </c>
      <c r="J30" s="536">
        <v>17480</v>
      </c>
    </row>
    <row r="31" spans="1:10">
      <c r="A31" s="528">
        <v>27</v>
      </c>
      <c r="B31" s="529">
        <v>2010303</v>
      </c>
      <c r="C31" s="359"/>
      <c r="D31" s="359"/>
      <c r="E31" s="359" t="s">
        <v>173</v>
      </c>
      <c r="F31" s="359">
        <v>2010303</v>
      </c>
      <c r="G31" s="537" t="s">
        <v>157</v>
      </c>
      <c r="H31" s="536">
        <f>VLOOKUP($F$6:$F$1187,'[1]本级支出功能分类表（表二）'!$E$6:$G$1276,3,FALSE)</f>
        <v>185</v>
      </c>
      <c r="I31" s="536">
        <f>VLOOKUP($F$6:$F$1187,'[1]本级支出功能分类表（表二）'!$E$6:$H$1276,4,FALSE)</f>
        <v>138</v>
      </c>
      <c r="J31" s="536">
        <v>138</v>
      </c>
    </row>
    <row r="32" spans="1:10">
      <c r="A32" s="528">
        <v>28</v>
      </c>
      <c r="B32" s="529">
        <v>2010304</v>
      </c>
      <c r="C32" s="359"/>
      <c r="D32" s="359"/>
      <c r="E32" s="359" t="s">
        <v>173</v>
      </c>
      <c r="F32" s="359">
        <v>2010304</v>
      </c>
      <c r="G32" s="537" t="s">
        <v>174</v>
      </c>
      <c r="H32" s="536">
        <f>VLOOKUP($F$6:$F$1187,'[1]本级支出功能分类表（表二）'!$E$6:$G$1276,3,FALSE)</f>
        <v>0</v>
      </c>
      <c r="I32" s="536">
        <f>VLOOKUP($F$6:$F$1187,'[1]本级支出功能分类表（表二）'!$E$6:$H$1276,4,FALSE)</f>
        <v>0</v>
      </c>
      <c r="J32" s="536">
        <v>0</v>
      </c>
    </row>
    <row r="33" spans="1:10">
      <c r="A33" s="528">
        <v>29</v>
      </c>
      <c r="B33" s="529">
        <v>2010305</v>
      </c>
      <c r="C33" s="359"/>
      <c r="D33" s="359"/>
      <c r="E33" s="359" t="s">
        <v>173</v>
      </c>
      <c r="F33" s="359">
        <v>2010305</v>
      </c>
      <c r="G33" s="537" t="s">
        <v>175</v>
      </c>
      <c r="H33" s="536">
        <f>VLOOKUP($F$6:$F$1187,'[1]本级支出功能分类表（表二）'!$E$6:$G$1276,3,FALSE)</f>
        <v>104.5</v>
      </c>
      <c r="I33" s="536">
        <f>VLOOKUP($F$6:$F$1187,'[1]本级支出功能分类表（表二）'!$E$6:$H$1276,4,FALSE)</f>
        <v>100</v>
      </c>
      <c r="J33" s="536">
        <v>99</v>
      </c>
    </row>
    <row r="34" spans="1:10">
      <c r="A34" s="528">
        <v>30</v>
      </c>
      <c r="B34" s="529">
        <v>2010306</v>
      </c>
      <c r="C34" s="359"/>
      <c r="D34" s="359"/>
      <c r="E34" s="359" t="s">
        <v>173</v>
      </c>
      <c r="F34" s="359">
        <v>2010306</v>
      </c>
      <c r="G34" s="537" t="s">
        <v>176</v>
      </c>
      <c r="H34" s="536">
        <f>VLOOKUP($F$6:$F$1187,'[1]本级支出功能分类表（表二）'!$E$6:$G$1276,3,FALSE)</f>
        <v>0</v>
      </c>
      <c r="I34" s="536">
        <f>VLOOKUP($F$6:$F$1187,'[1]本级支出功能分类表（表二）'!$E$6:$H$1276,4,FALSE)</f>
        <v>0</v>
      </c>
      <c r="J34" s="536">
        <v>0</v>
      </c>
    </row>
    <row r="35" spans="1:10">
      <c r="A35" s="528">
        <v>31</v>
      </c>
      <c r="B35" s="529">
        <v>2010308</v>
      </c>
      <c r="C35" s="359"/>
      <c r="D35" s="359"/>
      <c r="E35" s="359" t="s">
        <v>173</v>
      </c>
      <c r="F35" s="359">
        <v>2010308</v>
      </c>
      <c r="G35" s="537" t="s">
        <v>177</v>
      </c>
      <c r="H35" s="536">
        <f>VLOOKUP($F$6:$F$1187,'[1]本级支出功能分类表（表二）'!$E$6:$G$1276,3,FALSE)</f>
        <v>2948.75868</v>
      </c>
      <c r="I35" s="536">
        <f>VLOOKUP($F$6:$F$1187,'[1]本级支出功能分类表（表二）'!$E$6:$H$1276,4,FALSE)</f>
        <v>5695.31745</v>
      </c>
      <c r="J35" s="536">
        <v>3579</v>
      </c>
    </row>
    <row r="36" spans="1:10">
      <c r="A36" s="528">
        <v>32</v>
      </c>
      <c r="B36" s="529">
        <v>2010309</v>
      </c>
      <c r="C36" s="359"/>
      <c r="D36" s="359"/>
      <c r="E36" s="359" t="s">
        <v>173</v>
      </c>
      <c r="F36" s="359">
        <v>2010309</v>
      </c>
      <c r="G36" s="537" t="s">
        <v>178</v>
      </c>
      <c r="H36" s="536">
        <f>VLOOKUP($F$6:$F$1187,'[1]本级支出功能分类表（表二）'!$E$6:$G$1276,3,FALSE)</f>
        <v>0</v>
      </c>
      <c r="I36" s="536">
        <f>VLOOKUP($F$6:$F$1187,'[1]本级支出功能分类表（表二）'!$E$6:$H$1276,4,FALSE)</f>
        <v>0</v>
      </c>
      <c r="J36" s="536">
        <v>0</v>
      </c>
    </row>
    <row r="37" spans="1:10">
      <c r="A37" s="528">
        <v>33</v>
      </c>
      <c r="B37" s="529">
        <v>2010350</v>
      </c>
      <c r="C37" s="359"/>
      <c r="D37" s="359"/>
      <c r="E37" s="359" t="s">
        <v>173</v>
      </c>
      <c r="F37" s="359">
        <v>2010350</v>
      </c>
      <c r="G37" s="537" t="s">
        <v>164</v>
      </c>
      <c r="H37" s="536">
        <f>VLOOKUP($F$6:$F$1187,'[1]本级支出功能分类表（表二）'!$E$6:$G$1276,3,FALSE)</f>
        <v>20366.1169288448</v>
      </c>
      <c r="I37" s="536">
        <f>VLOOKUP($F$6:$F$1187,'[1]本级支出功能分类表（表二）'!$E$6:$H$1276,4,FALSE)</f>
        <v>3197</v>
      </c>
      <c r="J37" s="536">
        <v>3196</v>
      </c>
    </row>
    <row r="38" spans="1:10">
      <c r="A38" s="528">
        <v>34</v>
      </c>
      <c r="B38" s="529">
        <v>2010399</v>
      </c>
      <c r="C38" s="359"/>
      <c r="D38" s="359"/>
      <c r="E38" s="359" t="s">
        <v>173</v>
      </c>
      <c r="F38" s="359">
        <v>2010399</v>
      </c>
      <c r="G38" s="537" t="s">
        <v>179</v>
      </c>
      <c r="H38" s="536">
        <f>VLOOKUP($F$6:$F$1187,'[1]本级支出功能分类表（表二）'!$E$6:$G$1276,3,FALSE)</f>
        <v>63848.8036342989</v>
      </c>
      <c r="I38" s="536">
        <f>VLOOKUP($F$6:$F$1187,'[1]本级支出功能分类表（表二）'!$E$6:$H$1276,4,FALSE)</f>
        <v>85548.897434</v>
      </c>
      <c r="J38" s="536">
        <v>74723</v>
      </c>
    </row>
    <row r="39" spans="1:10">
      <c r="A39" s="528">
        <v>35</v>
      </c>
      <c r="B39" s="529">
        <v>20104</v>
      </c>
      <c r="C39" s="359"/>
      <c r="D39" s="359" t="s">
        <v>152</v>
      </c>
      <c r="E39" s="359"/>
      <c r="F39" s="359">
        <v>20104</v>
      </c>
      <c r="G39" s="535" t="s">
        <v>180</v>
      </c>
      <c r="H39" s="536">
        <f>VLOOKUP($F$6:$F$1187,'[1]本级支出功能分类表（表二）'!$E$6:$G$1276,3,FALSE)</f>
        <v>52771.88206</v>
      </c>
      <c r="I39" s="536">
        <f>VLOOKUP($F$6:$F$1187,'[1]本级支出功能分类表（表二）'!$E$6:$H$1276,4,FALSE)</f>
        <v>49500.16602</v>
      </c>
      <c r="J39" s="536">
        <v>46934</v>
      </c>
    </row>
    <row r="40" spans="1:10">
      <c r="A40" s="528">
        <v>36</v>
      </c>
      <c r="B40" s="529">
        <v>2010401</v>
      </c>
      <c r="C40" s="359"/>
      <c r="D40" s="359"/>
      <c r="E40" s="359" t="s">
        <v>181</v>
      </c>
      <c r="F40" s="359">
        <v>2010401</v>
      </c>
      <c r="G40" s="537" t="s">
        <v>155</v>
      </c>
      <c r="H40" s="536">
        <f>VLOOKUP($F$6:$F$1187,'[1]本级支出功能分类表（表二）'!$E$6:$G$1276,3,FALSE)</f>
        <v>5323.2638</v>
      </c>
      <c r="I40" s="536">
        <f>VLOOKUP($F$6:$F$1187,'[1]本级支出功能分类表（表二）'!$E$6:$H$1276,4,FALSE)</f>
        <v>5334</v>
      </c>
      <c r="J40" s="536">
        <v>5334</v>
      </c>
    </row>
    <row r="41" spans="1:10">
      <c r="A41" s="528">
        <v>37</v>
      </c>
      <c r="B41" s="529">
        <v>2010402</v>
      </c>
      <c r="C41" s="359"/>
      <c r="D41" s="359"/>
      <c r="E41" s="359" t="s">
        <v>181</v>
      </c>
      <c r="F41" s="359">
        <v>2010402</v>
      </c>
      <c r="G41" s="537" t="s">
        <v>156</v>
      </c>
      <c r="H41" s="536">
        <f>VLOOKUP($F$6:$F$1187,'[1]本级支出功能分类表（表二）'!$E$6:$G$1276,3,FALSE)</f>
        <v>33452.845335</v>
      </c>
      <c r="I41" s="536">
        <f>VLOOKUP($F$6:$F$1187,'[1]本级支出功能分类表（表二）'!$E$6:$H$1276,4,FALSE)</f>
        <v>27686</v>
      </c>
      <c r="J41" s="536">
        <v>27686</v>
      </c>
    </row>
    <row r="42" spans="1:10">
      <c r="A42" s="528">
        <v>38</v>
      </c>
      <c r="B42" s="529">
        <v>2010403</v>
      </c>
      <c r="C42" s="359"/>
      <c r="D42" s="359"/>
      <c r="E42" s="359" t="s">
        <v>181</v>
      </c>
      <c r="F42" s="359">
        <v>2010403</v>
      </c>
      <c r="G42" s="537" t="s">
        <v>157</v>
      </c>
      <c r="H42" s="536">
        <f>VLOOKUP($F$6:$F$1187,'[1]本级支出功能分类表（表二）'!$E$6:$G$1276,3,FALSE)</f>
        <v>0</v>
      </c>
      <c r="I42" s="536">
        <f>VLOOKUP($F$6:$F$1187,'[1]本级支出功能分类表（表二）'!$E$6:$H$1276,4,FALSE)</f>
        <v>0</v>
      </c>
      <c r="J42" s="536">
        <v>0</v>
      </c>
    </row>
    <row r="43" spans="1:10">
      <c r="A43" s="528">
        <v>39</v>
      </c>
      <c r="B43" s="529">
        <v>2010404</v>
      </c>
      <c r="C43" s="359"/>
      <c r="D43" s="359"/>
      <c r="E43" s="359" t="s">
        <v>181</v>
      </c>
      <c r="F43" s="359">
        <v>2010404</v>
      </c>
      <c r="G43" s="537" t="s">
        <v>182</v>
      </c>
      <c r="H43" s="536">
        <f>VLOOKUP($F$6:$F$1187,'[1]本级支出功能分类表（表二）'!$E$6:$G$1276,3,FALSE)</f>
        <v>125</v>
      </c>
      <c r="I43" s="536">
        <f>VLOOKUP($F$6:$F$1187,'[1]本级支出功能分类表（表二）'!$E$6:$H$1276,4,FALSE)</f>
        <v>0</v>
      </c>
      <c r="J43" s="536">
        <v>0</v>
      </c>
    </row>
    <row r="44" spans="1:10">
      <c r="A44" s="528">
        <v>40</v>
      </c>
      <c r="B44" s="529">
        <v>2010405</v>
      </c>
      <c r="C44" s="359"/>
      <c r="D44" s="359"/>
      <c r="E44" s="359" t="s">
        <v>181</v>
      </c>
      <c r="F44" s="359">
        <v>2010405</v>
      </c>
      <c r="G44" s="537" t="s">
        <v>183</v>
      </c>
      <c r="H44" s="536">
        <f>VLOOKUP($F$6:$F$1187,'[1]本级支出功能分类表（表二）'!$E$6:$G$1276,3,FALSE)</f>
        <v>5090.860672</v>
      </c>
      <c r="I44" s="536">
        <f>VLOOKUP($F$6:$F$1187,'[1]本级支出功能分类表（表二）'!$E$6:$H$1276,4,FALSE)</f>
        <v>4591.473</v>
      </c>
      <c r="J44" s="536">
        <v>3600</v>
      </c>
    </row>
    <row r="45" spans="1:10">
      <c r="A45" s="528">
        <v>41</v>
      </c>
      <c r="B45" s="529">
        <v>2010406</v>
      </c>
      <c r="C45" s="359"/>
      <c r="D45" s="359"/>
      <c r="E45" s="359" t="s">
        <v>181</v>
      </c>
      <c r="F45" s="359">
        <v>2010406</v>
      </c>
      <c r="G45" s="537" t="s">
        <v>184</v>
      </c>
      <c r="H45" s="536">
        <f>VLOOKUP($F$6:$F$1187,'[1]本级支出功能分类表（表二）'!$E$6:$G$1276,3,FALSE)</f>
        <v>119</v>
      </c>
      <c r="I45" s="536">
        <f>VLOOKUP($F$6:$F$1187,'[1]本级支出功能分类表（表二）'!$E$6:$H$1276,4,FALSE)</f>
        <v>95</v>
      </c>
      <c r="J45" s="536">
        <v>95</v>
      </c>
    </row>
    <row r="46" spans="1:10">
      <c r="A46" s="528">
        <v>42</v>
      </c>
      <c r="B46" s="529">
        <v>2010407</v>
      </c>
      <c r="C46" s="359"/>
      <c r="D46" s="359"/>
      <c r="E46" s="359" t="s">
        <v>181</v>
      </c>
      <c r="F46" s="359">
        <v>2010407</v>
      </c>
      <c r="G46" s="537" t="s">
        <v>185</v>
      </c>
      <c r="H46" s="536">
        <f>VLOOKUP($F$6:$F$1187,'[1]本级支出功能分类表（表二）'!$E$6:$G$1276,3,FALSE)</f>
        <v>165</v>
      </c>
      <c r="I46" s="536">
        <f>VLOOKUP($F$6:$F$1187,'[1]本级支出功能分类表（表二）'!$E$6:$H$1276,4,FALSE)</f>
        <v>181</v>
      </c>
      <c r="J46" s="536">
        <v>181</v>
      </c>
    </row>
    <row r="47" spans="1:10">
      <c r="A47" s="528">
        <v>43</v>
      </c>
      <c r="B47" s="529">
        <v>2010408</v>
      </c>
      <c r="C47" s="359"/>
      <c r="D47" s="359"/>
      <c r="E47" s="359" t="s">
        <v>181</v>
      </c>
      <c r="F47" s="359">
        <v>2010408</v>
      </c>
      <c r="G47" s="537" t="s">
        <v>186</v>
      </c>
      <c r="H47" s="536">
        <f>VLOOKUP($F$6:$F$1187,'[1]本级支出功能分类表（表二）'!$E$6:$G$1276,3,FALSE)</f>
        <v>761.15</v>
      </c>
      <c r="I47" s="536">
        <f>VLOOKUP($F$6:$F$1187,'[1]本级支出功能分类表（表二）'!$E$6:$H$1276,4,FALSE)</f>
        <v>634</v>
      </c>
      <c r="J47" s="536">
        <v>634</v>
      </c>
    </row>
    <row r="48" spans="1:10">
      <c r="A48" s="528">
        <v>44</v>
      </c>
      <c r="B48" s="529">
        <v>2010450</v>
      </c>
      <c r="C48" s="359"/>
      <c r="D48" s="359"/>
      <c r="E48" s="359" t="s">
        <v>181</v>
      </c>
      <c r="F48" s="359">
        <v>2010450</v>
      </c>
      <c r="G48" s="537" t="s">
        <v>164</v>
      </c>
      <c r="H48" s="536">
        <f>VLOOKUP($F$6:$F$1187,'[1]本级支出功能分类表（表二）'!$E$6:$G$1276,3,FALSE)</f>
        <v>42.06</v>
      </c>
      <c r="I48" s="536">
        <f>VLOOKUP($F$6:$F$1187,'[1]本级支出功能分类表（表二）'!$E$6:$H$1276,4,FALSE)</f>
        <v>39</v>
      </c>
      <c r="J48" s="536">
        <v>39</v>
      </c>
    </row>
    <row r="49" spans="1:10">
      <c r="A49" s="528">
        <v>45</v>
      </c>
      <c r="B49" s="529">
        <v>2010499</v>
      </c>
      <c r="C49" s="359"/>
      <c r="D49" s="359"/>
      <c r="E49" s="359" t="s">
        <v>181</v>
      </c>
      <c r="F49" s="359">
        <v>2010499</v>
      </c>
      <c r="G49" s="537" t="s">
        <v>187</v>
      </c>
      <c r="H49" s="536">
        <f>VLOOKUP($F$6:$F$1187,'[1]本级支出功能分类表（表二）'!$E$6:$G$1276,3,FALSE)</f>
        <v>7692.702253</v>
      </c>
      <c r="I49" s="536">
        <f>VLOOKUP($F$6:$F$1187,'[1]本级支出功能分类表（表二）'!$E$6:$H$1276,4,FALSE)</f>
        <v>10939.69302</v>
      </c>
      <c r="J49" s="536">
        <v>9365</v>
      </c>
    </row>
    <row r="50" spans="1:10">
      <c r="A50" s="528">
        <v>46</v>
      </c>
      <c r="B50" s="529">
        <v>20105</v>
      </c>
      <c r="C50" s="359"/>
      <c r="D50" s="359" t="s">
        <v>152</v>
      </c>
      <c r="E50" s="359"/>
      <c r="F50" s="359">
        <v>20105</v>
      </c>
      <c r="G50" s="535" t="s">
        <v>188</v>
      </c>
      <c r="H50" s="536">
        <f>VLOOKUP($F$6:$F$1187,'[1]本级支出功能分类表（表二）'!$E$6:$G$1276,3,FALSE)</f>
        <v>7998.606505</v>
      </c>
      <c r="I50" s="536">
        <f>VLOOKUP($F$6:$F$1187,'[1]本级支出功能分类表（表二）'!$E$6:$H$1276,4,FALSE)</f>
        <v>8728.6</v>
      </c>
      <c r="J50" s="536">
        <v>8258</v>
      </c>
    </row>
    <row r="51" spans="1:10">
      <c r="A51" s="528">
        <v>47</v>
      </c>
      <c r="B51" s="529">
        <v>2010501</v>
      </c>
      <c r="C51" s="359"/>
      <c r="D51" s="359"/>
      <c r="E51" s="359" t="s">
        <v>189</v>
      </c>
      <c r="F51" s="359">
        <v>2010501</v>
      </c>
      <c r="G51" s="537" t="s">
        <v>155</v>
      </c>
      <c r="H51" s="536">
        <f>VLOOKUP($F$6:$F$1187,'[1]本级支出功能分类表（表二）'!$E$6:$G$1276,3,FALSE)</f>
        <v>2498.785591</v>
      </c>
      <c r="I51" s="536">
        <f>VLOOKUP($F$6:$F$1187,'[1]本级支出功能分类表（表二）'!$E$6:$H$1276,4,FALSE)</f>
        <v>2142</v>
      </c>
      <c r="J51" s="536">
        <v>2142</v>
      </c>
    </row>
    <row r="52" spans="1:10">
      <c r="A52" s="528">
        <v>48</v>
      </c>
      <c r="B52" s="529">
        <v>2010502</v>
      </c>
      <c r="C52" s="359"/>
      <c r="D52" s="359"/>
      <c r="E52" s="359" t="s">
        <v>189</v>
      </c>
      <c r="F52" s="359">
        <v>2010502</v>
      </c>
      <c r="G52" s="537" t="s">
        <v>156</v>
      </c>
      <c r="H52" s="536">
        <f>VLOOKUP($F$6:$F$1187,'[1]本级支出功能分类表（表二）'!$E$6:$G$1276,3,FALSE)</f>
        <v>14.27</v>
      </c>
      <c r="I52" s="536">
        <f>VLOOKUP($F$6:$F$1187,'[1]本级支出功能分类表（表二）'!$E$6:$H$1276,4,FALSE)</f>
        <v>460.6</v>
      </c>
      <c r="J52" s="536">
        <v>110</v>
      </c>
    </row>
    <row r="53" spans="1:10">
      <c r="A53" s="528">
        <v>49</v>
      </c>
      <c r="B53" s="529">
        <v>2010503</v>
      </c>
      <c r="C53" s="359"/>
      <c r="D53" s="359"/>
      <c r="E53" s="359" t="s">
        <v>189</v>
      </c>
      <c r="F53" s="359">
        <v>2010503</v>
      </c>
      <c r="G53" s="537" t="s">
        <v>157</v>
      </c>
      <c r="H53" s="536">
        <f>VLOOKUP($F$6:$F$1187,'[1]本级支出功能分类表（表二）'!$E$6:$G$1276,3,FALSE)</f>
        <v>0</v>
      </c>
      <c r="I53" s="536">
        <f>VLOOKUP($F$6:$F$1187,'[1]本级支出功能分类表（表二）'!$E$6:$H$1276,4,FALSE)</f>
        <v>0</v>
      </c>
      <c r="J53" s="536">
        <v>0</v>
      </c>
    </row>
    <row r="54" spans="1:10">
      <c r="A54" s="528">
        <v>50</v>
      </c>
      <c r="B54" s="529">
        <v>2010504</v>
      </c>
      <c r="C54" s="359"/>
      <c r="D54" s="359"/>
      <c r="E54" s="359" t="s">
        <v>189</v>
      </c>
      <c r="F54" s="359">
        <v>2010504</v>
      </c>
      <c r="G54" s="537" t="s">
        <v>190</v>
      </c>
      <c r="H54" s="536">
        <f>VLOOKUP($F$6:$F$1187,'[1]本级支出功能分类表（表二）'!$E$6:$G$1276,3,FALSE)</f>
        <v>123.218</v>
      </c>
      <c r="I54" s="536">
        <f>VLOOKUP($F$6:$F$1187,'[1]本级支出功能分类表（表二）'!$E$6:$H$1276,4,FALSE)</f>
        <v>96</v>
      </c>
      <c r="J54" s="536">
        <v>96</v>
      </c>
    </row>
    <row r="55" spans="1:10">
      <c r="A55" s="528">
        <v>51</v>
      </c>
      <c r="B55" s="529">
        <v>2010505</v>
      </c>
      <c r="C55" s="359"/>
      <c r="D55" s="359"/>
      <c r="E55" s="359" t="s">
        <v>189</v>
      </c>
      <c r="F55" s="359">
        <v>2010505</v>
      </c>
      <c r="G55" s="537" t="s">
        <v>191</v>
      </c>
      <c r="H55" s="536">
        <f>VLOOKUP($F$6:$F$1187,'[1]本级支出功能分类表（表二）'!$E$6:$G$1276,3,FALSE)</f>
        <v>1431.0198</v>
      </c>
      <c r="I55" s="536">
        <f>VLOOKUP($F$6:$F$1187,'[1]本级支出功能分类表（表二）'!$E$6:$H$1276,4,FALSE)</f>
        <v>1166</v>
      </c>
      <c r="J55" s="536">
        <v>1166</v>
      </c>
    </row>
    <row r="56" spans="1:10">
      <c r="A56" s="528">
        <v>52</v>
      </c>
      <c r="B56" s="529">
        <v>2010506</v>
      </c>
      <c r="C56" s="359"/>
      <c r="D56" s="359"/>
      <c r="E56" s="359" t="s">
        <v>189</v>
      </c>
      <c r="F56" s="359">
        <v>2010506</v>
      </c>
      <c r="G56" s="537" t="s">
        <v>192</v>
      </c>
      <c r="H56" s="536">
        <f>VLOOKUP($F$6:$F$1187,'[1]本级支出功能分类表（表二）'!$E$6:$G$1276,3,FALSE)</f>
        <v>807.495967</v>
      </c>
      <c r="I56" s="536">
        <f>VLOOKUP($F$6:$F$1187,'[1]本级支出功能分类表（表二）'!$E$6:$H$1276,4,FALSE)</f>
        <v>1712</v>
      </c>
      <c r="J56" s="536">
        <v>1592</v>
      </c>
    </row>
    <row r="57" spans="1:10">
      <c r="A57" s="528">
        <v>53</v>
      </c>
      <c r="B57" s="529">
        <v>2010507</v>
      </c>
      <c r="C57" s="359"/>
      <c r="D57" s="359"/>
      <c r="E57" s="359" t="s">
        <v>189</v>
      </c>
      <c r="F57" s="359">
        <v>2010507</v>
      </c>
      <c r="G57" s="537" t="s">
        <v>193</v>
      </c>
      <c r="H57" s="536">
        <f>VLOOKUP($F$6:$F$1187,'[1]本级支出功能分类表（表二）'!$E$6:$G$1276,3,FALSE)</f>
        <v>495</v>
      </c>
      <c r="I57" s="536">
        <f>VLOOKUP($F$6:$F$1187,'[1]本级支出功能分类表（表二）'!$E$6:$H$1276,4,FALSE)</f>
        <v>249</v>
      </c>
      <c r="J57" s="536">
        <v>249</v>
      </c>
    </row>
    <row r="58" spans="1:10">
      <c r="A58" s="528">
        <v>54</v>
      </c>
      <c r="B58" s="529">
        <v>2010508</v>
      </c>
      <c r="C58" s="359"/>
      <c r="D58" s="359"/>
      <c r="E58" s="359" t="s">
        <v>189</v>
      </c>
      <c r="F58" s="359">
        <v>2010508</v>
      </c>
      <c r="G58" s="537" t="s">
        <v>194</v>
      </c>
      <c r="H58" s="536">
        <f>VLOOKUP($F$6:$F$1187,'[1]本级支出功能分类表（表二）'!$E$6:$G$1276,3,FALSE)</f>
        <v>1509.1185</v>
      </c>
      <c r="I58" s="536">
        <f>VLOOKUP($F$6:$F$1187,'[1]本级支出功能分类表（表二）'!$E$6:$H$1276,4,FALSE)</f>
        <v>1895</v>
      </c>
      <c r="J58" s="536">
        <v>1895</v>
      </c>
    </row>
    <row r="59" spans="1:10">
      <c r="A59" s="528">
        <v>55</v>
      </c>
      <c r="B59" s="529">
        <v>2010550</v>
      </c>
      <c r="C59" s="359"/>
      <c r="D59" s="359"/>
      <c r="E59" s="359" t="s">
        <v>189</v>
      </c>
      <c r="F59" s="359">
        <v>2010550</v>
      </c>
      <c r="G59" s="537" t="s">
        <v>164</v>
      </c>
      <c r="H59" s="536">
        <f>VLOOKUP($F$6:$F$1187,'[1]本级支出功能分类表（表二）'!$E$6:$G$1276,3,FALSE)</f>
        <v>1119.698647</v>
      </c>
      <c r="I59" s="536">
        <f>VLOOKUP($F$6:$F$1187,'[1]本级支出功能分类表（表二）'!$E$6:$H$1276,4,FALSE)</f>
        <v>1008</v>
      </c>
      <c r="J59" s="536">
        <v>1008</v>
      </c>
    </row>
    <row r="60" spans="1:10">
      <c r="A60" s="528">
        <v>56</v>
      </c>
      <c r="B60" s="529">
        <v>2010599</v>
      </c>
      <c r="C60" s="359"/>
      <c r="D60" s="359"/>
      <c r="E60" s="359" t="s">
        <v>189</v>
      </c>
      <c r="F60" s="359">
        <v>2010599</v>
      </c>
      <c r="G60" s="537" t="s">
        <v>195</v>
      </c>
      <c r="H60" s="536">
        <f>VLOOKUP($F$6:$F$1187,'[1]本级支出功能分类表（表二）'!$E$6:$G$1276,3,FALSE)</f>
        <v>0</v>
      </c>
      <c r="I60" s="536">
        <f>VLOOKUP($F$6:$F$1187,'[1]本级支出功能分类表（表二）'!$E$6:$H$1276,4,FALSE)</f>
        <v>0</v>
      </c>
      <c r="J60" s="536">
        <v>0</v>
      </c>
    </row>
    <row r="61" spans="1:10">
      <c r="A61" s="528">
        <v>57</v>
      </c>
      <c r="B61" s="529">
        <v>20106</v>
      </c>
      <c r="C61" s="359"/>
      <c r="D61" s="359" t="s">
        <v>152</v>
      </c>
      <c r="E61" s="359"/>
      <c r="F61" s="359">
        <v>20106</v>
      </c>
      <c r="G61" s="535" t="s">
        <v>196</v>
      </c>
      <c r="H61" s="536">
        <f>VLOOKUP($F$6:$F$1187,'[1]本级支出功能分类表（表二）'!$E$6:$G$1276,3,FALSE)</f>
        <v>25396.2418968247</v>
      </c>
      <c r="I61" s="536">
        <f>VLOOKUP($F$6:$F$1187,'[1]本级支出功能分类表（表二）'!$E$6:$H$1276,4,FALSE)</f>
        <v>31293.55</v>
      </c>
      <c r="J61" s="536">
        <v>30467</v>
      </c>
    </row>
    <row r="62" spans="1:10">
      <c r="A62" s="528">
        <v>58</v>
      </c>
      <c r="B62" s="529">
        <v>2010601</v>
      </c>
      <c r="C62" s="359"/>
      <c r="D62" s="359"/>
      <c r="E62" s="359" t="s">
        <v>197</v>
      </c>
      <c r="F62" s="359">
        <v>2010601</v>
      </c>
      <c r="G62" s="537" t="s">
        <v>155</v>
      </c>
      <c r="H62" s="536">
        <f>VLOOKUP($F$6:$F$1187,'[1]本级支出功能分类表（表二）'!$E$6:$G$1276,3,FALSE)</f>
        <v>7044.510284</v>
      </c>
      <c r="I62" s="536">
        <f>VLOOKUP($F$6:$F$1187,'[1]本级支出功能分类表（表二）'!$E$6:$H$1276,4,FALSE)</f>
        <v>7351</v>
      </c>
      <c r="J62" s="536">
        <v>7351</v>
      </c>
    </row>
    <row r="63" spans="1:10">
      <c r="A63" s="528">
        <v>59</v>
      </c>
      <c r="B63" s="529">
        <v>2010602</v>
      </c>
      <c r="C63" s="359"/>
      <c r="D63" s="359"/>
      <c r="E63" s="359" t="s">
        <v>197</v>
      </c>
      <c r="F63" s="359">
        <v>2010602</v>
      </c>
      <c r="G63" s="537" t="s">
        <v>156</v>
      </c>
      <c r="H63" s="536">
        <f>VLOOKUP($F$6:$F$1187,'[1]本级支出功能分类表（表二）'!$E$6:$G$1276,3,FALSE)</f>
        <v>9816.5</v>
      </c>
      <c r="I63" s="536">
        <f>VLOOKUP($F$6:$F$1187,'[1]本级支出功能分类表（表二）'!$E$6:$H$1276,4,FALSE)</f>
        <v>12544</v>
      </c>
      <c r="J63" s="536">
        <v>12544</v>
      </c>
    </row>
    <row r="64" spans="1:10">
      <c r="A64" s="528">
        <v>60</v>
      </c>
      <c r="B64" s="529">
        <v>2010603</v>
      </c>
      <c r="C64" s="359"/>
      <c r="D64" s="359"/>
      <c r="E64" s="359" t="s">
        <v>197</v>
      </c>
      <c r="F64" s="359">
        <v>2010603</v>
      </c>
      <c r="G64" s="537" t="s">
        <v>157</v>
      </c>
      <c r="H64" s="536">
        <f>VLOOKUP($F$6:$F$1187,'[1]本级支出功能分类表（表二）'!$E$6:$G$1276,3,FALSE)</f>
        <v>781.855120824716</v>
      </c>
      <c r="I64" s="536">
        <f>VLOOKUP($F$6:$F$1187,'[1]本级支出功能分类表（表二）'!$E$6:$H$1276,4,FALSE)</f>
        <v>359</v>
      </c>
      <c r="J64" s="536">
        <v>359</v>
      </c>
    </row>
    <row r="65" spans="1:10">
      <c r="A65" s="528">
        <v>61</v>
      </c>
      <c r="B65" s="529">
        <v>2010604</v>
      </c>
      <c r="C65" s="359"/>
      <c r="D65" s="359"/>
      <c r="E65" s="359" t="s">
        <v>197</v>
      </c>
      <c r="F65" s="359">
        <v>2010604</v>
      </c>
      <c r="G65" s="537" t="s">
        <v>198</v>
      </c>
      <c r="H65" s="536">
        <f>VLOOKUP($F$6:$F$1187,'[1]本级支出功能分类表（表二）'!$E$6:$G$1276,3,FALSE)</f>
        <v>0</v>
      </c>
      <c r="I65" s="536">
        <f>VLOOKUP($F$6:$F$1187,'[1]本级支出功能分类表（表二）'!$E$6:$H$1276,4,FALSE)</f>
        <v>0</v>
      </c>
      <c r="J65" s="536">
        <v>0</v>
      </c>
    </row>
    <row r="66" spans="1:10">
      <c r="A66" s="528">
        <v>62</v>
      </c>
      <c r="B66" s="529">
        <v>2010605</v>
      </c>
      <c r="C66" s="359"/>
      <c r="D66" s="359"/>
      <c r="E66" s="359" t="s">
        <v>197</v>
      </c>
      <c r="F66" s="359">
        <v>2010605</v>
      </c>
      <c r="G66" s="537" t="s">
        <v>199</v>
      </c>
      <c r="H66" s="536">
        <f>VLOOKUP($F$6:$F$1187,'[1]本级支出功能分类表（表二）'!$E$6:$G$1276,3,FALSE)</f>
        <v>0</v>
      </c>
      <c r="I66" s="536">
        <f>VLOOKUP($F$6:$F$1187,'[1]本级支出功能分类表（表二）'!$E$6:$H$1276,4,FALSE)</f>
        <v>0</v>
      </c>
      <c r="J66" s="536">
        <v>0</v>
      </c>
    </row>
    <row r="67" spans="1:10">
      <c r="A67" s="528">
        <v>63</v>
      </c>
      <c r="B67" s="529">
        <v>2010606</v>
      </c>
      <c r="C67" s="359"/>
      <c r="D67" s="359"/>
      <c r="E67" s="359" t="s">
        <v>197</v>
      </c>
      <c r="F67" s="359">
        <v>2010606</v>
      </c>
      <c r="G67" s="537" t="s">
        <v>200</v>
      </c>
      <c r="H67" s="536">
        <f>VLOOKUP($F$6:$F$1187,'[1]本级支出功能分类表（表二）'!$E$6:$G$1276,3,FALSE)</f>
        <v>720</v>
      </c>
      <c r="I67" s="536">
        <f>VLOOKUP($F$6:$F$1187,'[1]本级支出功能分类表（表二）'!$E$6:$H$1276,4,FALSE)</f>
        <v>748</v>
      </c>
      <c r="J67" s="536">
        <v>748</v>
      </c>
    </row>
    <row r="68" spans="1:10">
      <c r="A68" s="528">
        <v>64</v>
      </c>
      <c r="B68" s="529">
        <v>2010607</v>
      </c>
      <c r="C68" s="359"/>
      <c r="D68" s="359"/>
      <c r="E68" s="359" t="s">
        <v>197</v>
      </c>
      <c r="F68" s="359">
        <v>2010607</v>
      </c>
      <c r="G68" s="537" t="s">
        <v>201</v>
      </c>
      <c r="H68" s="536">
        <f>VLOOKUP($F$6:$F$1187,'[1]本级支出功能分类表（表二）'!$E$6:$G$1276,3,FALSE)</f>
        <v>4904.3964</v>
      </c>
      <c r="I68" s="536">
        <f>VLOOKUP($F$6:$F$1187,'[1]本级支出功能分类表（表二）'!$E$6:$H$1276,4,FALSE)</f>
        <v>7407.55</v>
      </c>
      <c r="J68" s="536">
        <v>6581</v>
      </c>
    </row>
    <row r="69" spans="1:10">
      <c r="A69" s="528">
        <v>65</v>
      </c>
      <c r="B69" s="529">
        <v>2010608</v>
      </c>
      <c r="C69" s="359"/>
      <c r="D69" s="359"/>
      <c r="E69" s="359" t="s">
        <v>197</v>
      </c>
      <c r="F69" s="359">
        <v>2010608</v>
      </c>
      <c r="G69" s="537" t="s">
        <v>202</v>
      </c>
      <c r="H69" s="536">
        <f>VLOOKUP($F$6:$F$1187,'[1]本级支出功能分类表（表二）'!$E$6:$G$1276,3,FALSE)</f>
        <v>0</v>
      </c>
      <c r="I69" s="536">
        <f>VLOOKUP($F$6:$F$1187,'[1]本级支出功能分类表（表二）'!$E$6:$H$1276,4,FALSE)</f>
        <v>0</v>
      </c>
      <c r="J69" s="536">
        <v>0</v>
      </c>
    </row>
    <row r="70" spans="1:10">
      <c r="A70" s="528">
        <v>66</v>
      </c>
      <c r="B70" s="529">
        <v>2010650</v>
      </c>
      <c r="C70" s="359"/>
      <c r="D70" s="359"/>
      <c r="E70" s="359" t="s">
        <v>197</v>
      </c>
      <c r="F70" s="359">
        <v>2010650</v>
      </c>
      <c r="G70" s="537" t="s">
        <v>164</v>
      </c>
      <c r="H70" s="536">
        <f>VLOOKUP($F$6:$F$1187,'[1]本级支出功能分类表（表二）'!$E$6:$G$1276,3,FALSE)</f>
        <v>0</v>
      </c>
      <c r="I70" s="536">
        <f>VLOOKUP($F$6:$F$1187,'[1]本级支出功能分类表（表二）'!$E$6:$H$1276,4,FALSE)</f>
        <v>0</v>
      </c>
      <c r="J70" s="536">
        <v>0</v>
      </c>
    </row>
    <row r="71" spans="1:10">
      <c r="A71" s="528">
        <v>67</v>
      </c>
      <c r="B71" s="529">
        <v>2010699</v>
      </c>
      <c r="C71" s="359"/>
      <c r="D71" s="359"/>
      <c r="E71" s="359" t="s">
        <v>197</v>
      </c>
      <c r="F71" s="359">
        <v>2010699</v>
      </c>
      <c r="G71" s="537" t="s">
        <v>203</v>
      </c>
      <c r="H71" s="536">
        <f>VLOOKUP($F$6:$F$1187,'[1]本级支出功能分类表（表二）'!$E$6:$G$1276,3,FALSE)</f>
        <v>2128.980092</v>
      </c>
      <c r="I71" s="536">
        <f>VLOOKUP($F$6:$F$1187,'[1]本级支出功能分类表（表二）'!$E$6:$H$1276,4,FALSE)</f>
        <v>2884</v>
      </c>
      <c r="J71" s="536">
        <v>2884</v>
      </c>
    </row>
    <row r="72" spans="1:10">
      <c r="A72" s="528">
        <v>68</v>
      </c>
      <c r="B72" s="529">
        <v>20107</v>
      </c>
      <c r="C72" s="359"/>
      <c r="D72" s="359" t="s">
        <v>152</v>
      </c>
      <c r="E72" s="359"/>
      <c r="F72" s="359">
        <v>20107</v>
      </c>
      <c r="G72" s="535" t="s">
        <v>204</v>
      </c>
      <c r="H72" s="536">
        <f>VLOOKUP($F$6:$F$1187,'[1]本级支出功能分类表（表二）'!$E$6:$G$1276,3,FALSE)</f>
        <v>311176.3316</v>
      </c>
      <c r="I72" s="536">
        <f>VLOOKUP($F$6:$F$1187,'[1]本级支出功能分类表（表二）'!$E$6:$H$1276,4,FALSE)</f>
        <v>277075</v>
      </c>
      <c r="J72" s="536">
        <v>277075</v>
      </c>
    </row>
    <row r="73" spans="1:10">
      <c r="A73" s="528">
        <v>69</v>
      </c>
      <c r="B73" s="529">
        <v>2010701</v>
      </c>
      <c r="C73" s="359"/>
      <c r="D73" s="359"/>
      <c r="E73" s="359" t="s">
        <v>205</v>
      </c>
      <c r="F73" s="359">
        <v>2010701</v>
      </c>
      <c r="G73" s="537" t="s">
        <v>155</v>
      </c>
      <c r="H73" s="536">
        <f>VLOOKUP($F$6:$F$1187,'[1]本级支出功能分类表（表二）'!$E$6:$G$1276,3,FALSE)</f>
        <v>0</v>
      </c>
      <c r="I73" s="536">
        <f>VLOOKUP($F$6:$F$1187,'[1]本级支出功能分类表（表二）'!$E$6:$H$1276,4,FALSE)</f>
        <v>0</v>
      </c>
      <c r="J73" s="536">
        <v>0</v>
      </c>
    </row>
    <row r="74" spans="1:10">
      <c r="A74" s="528">
        <v>70</v>
      </c>
      <c r="B74" s="529">
        <v>2010702</v>
      </c>
      <c r="C74" s="359"/>
      <c r="D74" s="359"/>
      <c r="E74" s="359" t="s">
        <v>205</v>
      </c>
      <c r="F74" s="359">
        <v>2010702</v>
      </c>
      <c r="G74" s="537" t="s">
        <v>156</v>
      </c>
      <c r="H74" s="536">
        <f>VLOOKUP($F$6:$F$1187,'[1]本级支出功能分类表（表二）'!$E$6:$G$1276,3,FALSE)</f>
        <v>0</v>
      </c>
      <c r="I74" s="536">
        <f>VLOOKUP($F$6:$F$1187,'[1]本级支出功能分类表（表二）'!$E$6:$H$1276,4,FALSE)</f>
        <v>0</v>
      </c>
      <c r="J74" s="536">
        <v>0</v>
      </c>
    </row>
    <row r="75" spans="1:10">
      <c r="A75" s="528">
        <v>71</v>
      </c>
      <c r="B75" s="529">
        <v>2010703</v>
      </c>
      <c r="C75" s="359"/>
      <c r="D75" s="359"/>
      <c r="E75" s="359" t="s">
        <v>205</v>
      </c>
      <c r="F75" s="359">
        <v>2010703</v>
      </c>
      <c r="G75" s="537" t="s">
        <v>157</v>
      </c>
      <c r="H75" s="536">
        <f>VLOOKUP($F$6:$F$1187,'[1]本级支出功能分类表（表二）'!$E$6:$G$1276,3,FALSE)</f>
        <v>0</v>
      </c>
      <c r="I75" s="536">
        <f>VLOOKUP($F$6:$F$1187,'[1]本级支出功能分类表（表二）'!$E$6:$H$1276,4,FALSE)</f>
        <v>0</v>
      </c>
      <c r="J75" s="536">
        <v>0</v>
      </c>
    </row>
    <row r="76" spans="1:10">
      <c r="A76" s="528">
        <v>72</v>
      </c>
      <c r="B76" s="529">
        <v>2010704</v>
      </c>
      <c r="C76" s="359"/>
      <c r="D76" s="359"/>
      <c r="E76" s="359" t="s">
        <v>205</v>
      </c>
      <c r="F76" s="359">
        <v>2010709</v>
      </c>
      <c r="G76" s="537" t="s">
        <v>201</v>
      </c>
      <c r="H76" s="536">
        <f>VLOOKUP($F$6:$F$1187,'[1]本级支出功能分类表（表二）'!$E$6:$G$1276,3,FALSE)</f>
        <v>1176.3316</v>
      </c>
      <c r="I76" s="536">
        <f>VLOOKUP($F$6:$F$1187,'[1]本级支出功能分类表（表二）'!$E$6:$H$1276,4,FALSE)</f>
        <v>0</v>
      </c>
      <c r="J76" s="536">
        <v>0</v>
      </c>
    </row>
    <row r="77" spans="1:10">
      <c r="A77" s="528">
        <v>73</v>
      </c>
      <c r="B77" s="529">
        <v>2010705</v>
      </c>
      <c r="C77" s="359"/>
      <c r="D77" s="359"/>
      <c r="E77" s="359" t="s">
        <v>205</v>
      </c>
      <c r="F77" s="359">
        <v>2010710</v>
      </c>
      <c r="G77" s="537" t="s">
        <v>206</v>
      </c>
      <c r="H77" s="536">
        <f>VLOOKUP($F$6:$F$1187,'[1]本级支出功能分类表（表二）'!$E$6:$G$1276,3,FALSE)</f>
        <v>0</v>
      </c>
      <c r="I77" s="536">
        <f>VLOOKUP($F$6:$F$1187,'[1]本级支出功能分类表（表二）'!$E$6:$H$1276,4,FALSE)</f>
        <v>0</v>
      </c>
      <c r="J77" s="536">
        <v>0</v>
      </c>
    </row>
    <row r="78" spans="1:10">
      <c r="A78" s="528">
        <v>74</v>
      </c>
      <c r="B78" s="529">
        <v>2010706</v>
      </c>
      <c r="C78" s="359"/>
      <c r="D78" s="359"/>
      <c r="E78" s="359" t="s">
        <v>205</v>
      </c>
      <c r="F78" s="359">
        <v>2010750</v>
      </c>
      <c r="G78" s="537" t="s">
        <v>164</v>
      </c>
      <c r="H78" s="536">
        <f>VLOOKUP($F$6:$F$1187,'[1]本级支出功能分类表（表二）'!$E$6:$G$1276,3,FALSE)</f>
        <v>0</v>
      </c>
      <c r="I78" s="536">
        <f>VLOOKUP($F$6:$F$1187,'[1]本级支出功能分类表（表二）'!$E$6:$H$1276,4,FALSE)</f>
        <v>0</v>
      </c>
      <c r="J78" s="536">
        <v>0</v>
      </c>
    </row>
    <row r="79" spans="1:10">
      <c r="A79" s="528">
        <v>75</v>
      </c>
      <c r="B79" s="529">
        <v>2010707</v>
      </c>
      <c r="C79" s="359"/>
      <c r="D79" s="359"/>
      <c r="E79" s="359" t="s">
        <v>205</v>
      </c>
      <c r="F79" s="359">
        <v>2010799</v>
      </c>
      <c r="G79" s="537" t="s">
        <v>207</v>
      </c>
      <c r="H79" s="536">
        <f>VLOOKUP($F$6:$F$1187,'[1]本级支出功能分类表（表二）'!$E$6:$G$1276,3,FALSE)</f>
        <v>310000</v>
      </c>
      <c r="I79" s="536">
        <f>VLOOKUP($F$6:$F$1187,'[1]本级支出功能分类表（表二）'!$E$6:$H$1276,4,FALSE)</f>
        <v>277075</v>
      </c>
      <c r="J79" s="536">
        <v>277075</v>
      </c>
    </row>
    <row r="80" spans="1:10">
      <c r="A80" s="528">
        <v>76</v>
      </c>
      <c r="B80" s="529">
        <v>2010708</v>
      </c>
      <c r="C80" s="359"/>
      <c r="D80" s="359"/>
      <c r="E80" s="359" t="s">
        <v>205</v>
      </c>
      <c r="F80" s="359">
        <v>20108</v>
      </c>
      <c r="G80" s="535" t="s">
        <v>208</v>
      </c>
      <c r="H80" s="536">
        <f>VLOOKUP($F$6:$F$1187,'[1]本级支出功能分类表（表二）'!$E$6:$G$1276,3,FALSE)</f>
        <v>7574.477901</v>
      </c>
      <c r="I80" s="536">
        <f>VLOOKUP($F$6:$F$1187,'[1]本级支出功能分类表（表二）'!$E$6:$H$1276,4,FALSE)</f>
        <v>8436</v>
      </c>
      <c r="J80" s="536">
        <v>8436</v>
      </c>
    </row>
    <row r="81" spans="1:10">
      <c r="A81" s="528">
        <v>77</v>
      </c>
      <c r="B81" s="529">
        <v>2010709</v>
      </c>
      <c r="C81" s="359"/>
      <c r="D81" s="359"/>
      <c r="E81" s="359" t="s">
        <v>205</v>
      </c>
      <c r="F81" s="359">
        <v>2010801</v>
      </c>
      <c r="G81" s="537" t="s">
        <v>155</v>
      </c>
      <c r="H81" s="536">
        <f>VLOOKUP($F$6:$F$1187,'[1]本级支出功能分类表（表二）'!$E$6:$G$1276,3,FALSE)</f>
        <v>5590.477901</v>
      </c>
      <c r="I81" s="536">
        <f>VLOOKUP($F$6:$F$1187,'[1]本级支出功能分类表（表二）'!$E$6:$H$1276,4,FALSE)</f>
        <v>6463</v>
      </c>
      <c r="J81" s="536">
        <v>6463</v>
      </c>
    </row>
    <row r="82" spans="1:10">
      <c r="A82" s="528">
        <v>78</v>
      </c>
      <c r="B82" s="529">
        <v>2010750</v>
      </c>
      <c r="C82" s="359"/>
      <c r="D82" s="359"/>
      <c r="E82" s="359" t="s">
        <v>205</v>
      </c>
      <c r="F82" s="359">
        <v>2010802</v>
      </c>
      <c r="G82" s="537" t="s">
        <v>156</v>
      </c>
      <c r="H82" s="536">
        <f>VLOOKUP($F$6:$F$1187,'[1]本级支出功能分类表（表二）'!$E$6:$G$1276,3,FALSE)</f>
        <v>0</v>
      </c>
      <c r="I82" s="536">
        <f>VLOOKUP($F$6:$F$1187,'[1]本级支出功能分类表（表二）'!$E$6:$H$1276,4,FALSE)</f>
        <v>0</v>
      </c>
      <c r="J82" s="536">
        <v>0</v>
      </c>
    </row>
    <row r="83" spans="1:10">
      <c r="A83" s="528">
        <v>79</v>
      </c>
      <c r="B83" s="529">
        <v>2010799</v>
      </c>
      <c r="C83" s="359"/>
      <c r="D83" s="359"/>
      <c r="E83" s="359" t="s">
        <v>205</v>
      </c>
      <c r="F83" s="359">
        <v>2010803</v>
      </c>
      <c r="G83" s="537" t="s">
        <v>157</v>
      </c>
      <c r="H83" s="536">
        <f>VLOOKUP($F$6:$F$1187,'[1]本级支出功能分类表（表二）'!$E$6:$G$1276,3,FALSE)</f>
        <v>0</v>
      </c>
      <c r="I83" s="536">
        <f>VLOOKUP($F$6:$F$1187,'[1]本级支出功能分类表（表二）'!$E$6:$H$1276,4,FALSE)</f>
        <v>0</v>
      </c>
      <c r="J83" s="536">
        <v>0</v>
      </c>
    </row>
    <row r="84" spans="1:10">
      <c r="A84" s="528">
        <v>80</v>
      </c>
      <c r="B84" s="529">
        <v>20108</v>
      </c>
      <c r="C84" s="359"/>
      <c r="D84" s="359" t="s">
        <v>152</v>
      </c>
      <c r="E84" s="359"/>
      <c r="F84" s="359">
        <v>2010804</v>
      </c>
      <c r="G84" s="537" t="s">
        <v>209</v>
      </c>
      <c r="H84" s="536">
        <f>VLOOKUP($F$6:$F$1187,'[1]本级支出功能分类表（表二）'!$E$6:$G$1276,3,FALSE)</f>
        <v>0</v>
      </c>
      <c r="I84" s="536">
        <f>VLOOKUP($F$6:$F$1187,'[1]本级支出功能分类表（表二）'!$E$6:$H$1276,4,FALSE)</f>
        <v>117</v>
      </c>
      <c r="J84" s="536">
        <v>117</v>
      </c>
    </row>
    <row r="85" spans="1:10">
      <c r="A85" s="528">
        <v>81</v>
      </c>
      <c r="B85" s="529">
        <v>2010801</v>
      </c>
      <c r="C85" s="359"/>
      <c r="D85" s="359"/>
      <c r="E85" s="359" t="s">
        <v>210</v>
      </c>
      <c r="F85" s="359">
        <v>2010805</v>
      </c>
      <c r="G85" s="537" t="s">
        <v>211</v>
      </c>
      <c r="H85" s="536">
        <f>VLOOKUP($F$6:$F$1187,'[1]本级支出功能分类表（表二）'!$E$6:$G$1276,3,FALSE)</f>
        <v>1864</v>
      </c>
      <c r="I85" s="536">
        <f>VLOOKUP($F$6:$F$1187,'[1]本级支出功能分类表（表二）'!$E$6:$H$1276,4,FALSE)</f>
        <v>1505</v>
      </c>
      <c r="J85" s="536">
        <v>1505</v>
      </c>
    </row>
    <row r="86" spans="1:10">
      <c r="A86" s="528">
        <v>82</v>
      </c>
      <c r="B86" s="529">
        <v>2010802</v>
      </c>
      <c r="C86" s="359"/>
      <c r="D86" s="359"/>
      <c r="E86" s="359" t="s">
        <v>210</v>
      </c>
      <c r="F86" s="359">
        <v>2010806</v>
      </c>
      <c r="G86" s="537" t="s">
        <v>201</v>
      </c>
      <c r="H86" s="536">
        <f>VLOOKUP($F$6:$F$1187,'[1]本级支出功能分类表（表二）'!$E$6:$G$1276,3,FALSE)</f>
        <v>0</v>
      </c>
      <c r="I86" s="536">
        <f>VLOOKUP($F$6:$F$1187,'[1]本级支出功能分类表（表二）'!$E$6:$H$1276,4,FALSE)</f>
        <v>321</v>
      </c>
      <c r="J86" s="536">
        <v>321</v>
      </c>
    </row>
    <row r="87" spans="1:10">
      <c r="A87" s="528">
        <v>83</v>
      </c>
      <c r="B87" s="529">
        <v>2010803</v>
      </c>
      <c r="C87" s="359"/>
      <c r="D87" s="359"/>
      <c r="E87" s="359" t="s">
        <v>210</v>
      </c>
      <c r="F87" s="359">
        <v>2010850</v>
      </c>
      <c r="G87" s="537" t="s">
        <v>164</v>
      </c>
      <c r="H87" s="536">
        <f>VLOOKUP($F$6:$F$1187,'[1]本级支出功能分类表（表二）'!$E$6:$G$1276,3,FALSE)</f>
        <v>0</v>
      </c>
      <c r="I87" s="536">
        <f>VLOOKUP($F$6:$F$1187,'[1]本级支出功能分类表（表二）'!$E$6:$H$1276,4,FALSE)</f>
        <v>0</v>
      </c>
      <c r="J87" s="536">
        <v>0</v>
      </c>
    </row>
    <row r="88" spans="1:10">
      <c r="A88" s="528">
        <v>84</v>
      </c>
      <c r="B88" s="529">
        <v>2010804</v>
      </c>
      <c r="C88" s="359"/>
      <c r="D88" s="359"/>
      <c r="E88" s="359" t="s">
        <v>210</v>
      </c>
      <c r="F88" s="359">
        <v>2010899</v>
      </c>
      <c r="G88" s="537" t="s">
        <v>212</v>
      </c>
      <c r="H88" s="536">
        <f>VLOOKUP($F$6:$F$1187,'[1]本级支出功能分类表（表二）'!$E$6:$G$1276,3,FALSE)</f>
        <v>120</v>
      </c>
      <c r="I88" s="536">
        <f>VLOOKUP($F$6:$F$1187,'[1]本级支出功能分类表（表二）'!$E$6:$H$1276,4,FALSE)</f>
        <v>30</v>
      </c>
      <c r="J88" s="536">
        <v>30</v>
      </c>
    </row>
    <row r="89" spans="1:10">
      <c r="A89" s="528">
        <v>85</v>
      </c>
      <c r="B89" s="529">
        <v>2010805</v>
      </c>
      <c r="C89" s="359"/>
      <c r="D89" s="359"/>
      <c r="E89" s="359" t="s">
        <v>210</v>
      </c>
      <c r="F89" s="359">
        <v>20109</v>
      </c>
      <c r="G89" s="535" t="s">
        <v>213</v>
      </c>
      <c r="H89" s="536">
        <f>VLOOKUP($F$6:$F$1187,'[1]本级支出功能分类表（表二）'!$E$6:$G$1276,3,FALSE)</f>
        <v>52588.517582</v>
      </c>
      <c r="I89" s="536">
        <f>VLOOKUP($F$6:$F$1187,'[1]本级支出功能分类表（表二）'!$E$6:$H$1276,4,FALSE)</f>
        <v>62268.44</v>
      </c>
      <c r="J89" s="536">
        <v>62092</v>
      </c>
    </row>
    <row r="90" spans="1:10">
      <c r="A90" s="528">
        <v>86</v>
      </c>
      <c r="B90" s="529">
        <v>2010806</v>
      </c>
      <c r="C90" s="359"/>
      <c r="D90" s="359"/>
      <c r="E90" s="359" t="s">
        <v>210</v>
      </c>
      <c r="F90" s="359">
        <v>2010901</v>
      </c>
      <c r="G90" s="537" t="s">
        <v>155</v>
      </c>
      <c r="H90" s="536">
        <f>VLOOKUP($F$6:$F$1187,'[1]本级支出功能分类表（表二）'!$E$6:$G$1276,3,FALSE)</f>
        <v>0</v>
      </c>
      <c r="I90" s="536">
        <f>VLOOKUP($F$6:$F$1187,'[1]本级支出功能分类表（表二）'!$E$6:$H$1276,4,FALSE)</f>
        <v>46400</v>
      </c>
      <c r="J90" s="536">
        <v>46400</v>
      </c>
    </row>
    <row r="91" spans="1:10">
      <c r="A91" s="528">
        <v>87</v>
      </c>
      <c r="B91" s="529">
        <v>2010850</v>
      </c>
      <c r="C91" s="359"/>
      <c r="D91" s="359"/>
      <c r="E91" s="359" t="s">
        <v>210</v>
      </c>
      <c r="F91" s="359">
        <v>2010902</v>
      </c>
      <c r="G91" s="537" t="s">
        <v>156</v>
      </c>
      <c r="H91" s="536">
        <f>VLOOKUP($F$6:$F$1187,'[1]本级支出功能分类表（表二）'!$E$6:$G$1276,3,FALSE)</f>
        <v>433.378461</v>
      </c>
      <c r="I91" s="536">
        <f>VLOOKUP($F$6:$F$1187,'[1]本级支出功能分类表（表二）'!$E$6:$H$1276,4,FALSE)</f>
        <v>609.44</v>
      </c>
      <c r="J91" s="536">
        <v>433</v>
      </c>
    </row>
    <row r="92" spans="1:10">
      <c r="A92" s="528">
        <v>88</v>
      </c>
      <c r="B92" s="529">
        <v>2010899</v>
      </c>
      <c r="C92" s="359"/>
      <c r="D92" s="359"/>
      <c r="E92" s="359" t="s">
        <v>210</v>
      </c>
      <c r="F92" s="359">
        <v>2010903</v>
      </c>
      <c r="G92" s="537" t="s">
        <v>157</v>
      </c>
      <c r="H92" s="536">
        <f>VLOOKUP($F$6:$F$1187,'[1]本级支出功能分类表（表二）'!$E$6:$G$1276,3,FALSE)</f>
        <v>0</v>
      </c>
      <c r="I92" s="536">
        <f>VLOOKUP($F$6:$F$1187,'[1]本级支出功能分类表（表二）'!$E$6:$H$1276,4,FALSE)</f>
        <v>0</v>
      </c>
      <c r="J92" s="536">
        <v>0</v>
      </c>
    </row>
    <row r="93" spans="1:10">
      <c r="A93" s="528">
        <v>89</v>
      </c>
      <c r="B93" s="529">
        <v>20109</v>
      </c>
      <c r="C93" s="359"/>
      <c r="D93" s="359" t="s">
        <v>152</v>
      </c>
      <c r="E93" s="359"/>
      <c r="F93" s="359">
        <v>2010905</v>
      </c>
      <c r="G93" s="537" t="s">
        <v>214</v>
      </c>
      <c r="H93" s="536">
        <f>VLOOKUP($F$6:$F$1187,'[1]本级支出功能分类表（表二）'!$E$6:$G$1276,3,FALSE)</f>
        <v>0</v>
      </c>
      <c r="I93" s="536">
        <f>VLOOKUP($F$6:$F$1187,'[1]本级支出功能分类表（表二）'!$E$6:$H$1276,4,FALSE)</f>
        <v>179</v>
      </c>
      <c r="J93" s="536">
        <v>179</v>
      </c>
    </row>
    <row r="94" spans="1:10">
      <c r="A94" s="528">
        <v>90</v>
      </c>
      <c r="B94" s="529">
        <v>2010901</v>
      </c>
      <c r="C94" s="359"/>
      <c r="D94" s="359"/>
      <c r="E94" s="359" t="s">
        <v>215</v>
      </c>
      <c r="F94" s="359">
        <v>2010907</v>
      </c>
      <c r="G94" s="537" t="s">
        <v>216</v>
      </c>
      <c r="H94" s="536">
        <f>VLOOKUP($F$6:$F$1187,'[1]本级支出功能分类表（表二）'!$E$6:$G$1276,3,FALSE)</f>
        <v>0</v>
      </c>
      <c r="I94" s="536">
        <f>VLOOKUP($F$6:$F$1187,'[1]本级支出功能分类表（表二）'!$E$6:$H$1276,4,FALSE)</f>
        <v>0</v>
      </c>
      <c r="J94" s="536">
        <v>0</v>
      </c>
    </row>
    <row r="95" spans="1:10">
      <c r="A95" s="528">
        <v>91</v>
      </c>
      <c r="B95" s="529">
        <v>2010902</v>
      </c>
      <c r="C95" s="359"/>
      <c r="D95" s="359"/>
      <c r="E95" s="359" t="s">
        <v>215</v>
      </c>
      <c r="F95" s="359">
        <v>2010908</v>
      </c>
      <c r="G95" s="537" t="s">
        <v>201</v>
      </c>
      <c r="H95" s="536">
        <f>VLOOKUP($F$6:$F$1187,'[1]本级支出功能分类表（表二）'!$E$6:$G$1276,3,FALSE)</f>
        <v>0</v>
      </c>
      <c r="I95" s="536">
        <f>VLOOKUP($F$6:$F$1187,'[1]本级支出功能分类表（表二）'!$E$6:$H$1276,4,FALSE)</f>
        <v>0</v>
      </c>
      <c r="J95" s="536">
        <v>0</v>
      </c>
    </row>
    <row r="96" spans="1:10">
      <c r="A96" s="528">
        <v>92</v>
      </c>
      <c r="B96" s="529">
        <v>2010903</v>
      </c>
      <c r="C96" s="359"/>
      <c r="D96" s="359"/>
      <c r="E96" s="359" t="s">
        <v>215</v>
      </c>
      <c r="F96" s="359">
        <v>2010909</v>
      </c>
      <c r="G96" s="537" t="s">
        <v>217</v>
      </c>
      <c r="H96" s="536">
        <f>VLOOKUP($F$6:$F$1187,'[1]本级支出功能分类表（表二）'!$E$6:$G$1276,3,FALSE)</f>
        <v>0</v>
      </c>
      <c r="I96" s="536">
        <f>VLOOKUP($F$6:$F$1187,'[1]本级支出功能分类表（表二）'!$E$6:$H$1276,4,FALSE)</f>
        <v>0</v>
      </c>
      <c r="J96" s="536">
        <v>0</v>
      </c>
    </row>
    <row r="97" spans="1:10">
      <c r="A97" s="528">
        <v>93</v>
      </c>
      <c r="B97" s="529">
        <v>2010905</v>
      </c>
      <c r="C97" s="359"/>
      <c r="D97" s="359"/>
      <c r="E97" s="359" t="s">
        <v>215</v>
      </c>
      <c r="F97" s="359">
        <v>2010910</v>
      </c>
      <c r="G97" s="537" t="s">
        <v>218</v>
      </c>
      <c r="H97" s="536">
        <f>VLOOKUP($F$6:$F$1187,'[1]本级支出功能分类表（表二）'!$E$6:$G$1276,3,FALSE)</f>
        <v>0</v>
      </c>
      <c r="I97" s="536">
        <f>VLOOKUP($F$6:$F$1187,'[1]本级支出功能分类表（表二）'!$E$6:$H$1276,4,FALSE)</f>
        <v>0</v>
      </c>
      <c r="J97" s="536">
        <v>0</v>
      </c>
    </row>
    <row r="98" spans="1:10">
      <c r="A98" s="528">
        <v>94</v>
      </c>
      <c r="B98" s="529">
        <v>2010907</v>
      </c>
      <c r="C98" s="359"/>
      <c r="D98" s="359"/>
      <c r="E98" s="359" t="s">
        <v>215</v>
      </c>
      <c r="F98" s="359">
        <v>2010911</v>
      </c>
      <c r="G98" s="537" t="s">
        <v>219</v>
      </c>
      <c r="H98" s="536">
        <f>VLOOKUP($F$6:$F$1187,'[1]本级支出功能分类表（表二）'!$E$6:$G$1276,3,FALSE)</f>
        <v>152.74305</v>
      </c>
      <c r="I98" s="536">
        <f>VLOOKUP($F$6:$F$1187,'[1]本级支出功能分类表（表二）'!$E$6:$H$1276,4,FALSE)</f>
        <v>153</v>
      </c>
      <c r="J98" s="536">
        <v>153</v>
      </c>
    </row>
    <row r="99" spans="1:10">
      <c r="A99" s="528">
        <v>95</v>
      </c>
      <c r="B99" s="529">
        <v>2010908</v>
      </c>
      <c r="C99" s="359"/>
      <c r="D99" s="359"/>
      <c r="E99" s="359" t="s">
        <v>215</v>
      </c>
      <c r="F99" s="359">
        <v>2010912</v>
      </c>
      <c r="G99" s="537" t="s">
        <v>220</v>
      </c>
      <c r="H99" s="536">
        <f>VLOOKUP($F$6:$F$1187,'[1]本级支出功能分类表（表二）'!$E$6:$G$1276,3,FALSE)</f>
        <v>0</v>
      </c>
      <c r="I99" s="536">
        <f>VLOOKUP($F$6:$F$1187,'[1]本级支出功能分类表（表二）'!$E$6:$H$1276,4,FALSE)</f>
        <v>0</v>
      </c>
      <c r="J99" s="536">
        <v>0</v>
      </c>
    </row>
    <row r="100" spans="1:10">
      <c r="A100" s="528">
        <v>96</v>
      </c>
      <c r="B100" s="529">
        <v>2010909</v>
      </c>
      <c r="C100" s="359"/>
      <c r="D100" s="359"/>
      <c r="E100" s="359" t="s">
        <v>215</v>
      </c>
      <c r="F100" s="359">
        <v>2010950</v>
      </c>
      <c r="G100" s="537" t="s">
        <v>164</v>
      </c>
      <c r="H100" s="536">
        <f>VLOOKUP($F$6:$F$1187,'[1]本级支出功能分类表（表二）'!$E$6:$G$1276,3,FALSE)</f>
        <v>0</v>
      </c>
      <c r="I100" s="536">
        <f>VLOOKUP($F$6:$F$1187,'[1]本级支出功能分类表（表二）'!$E$6:$H$1276,4,FALSE)</f>
        <v>0</v>
      </c>
      <c r="J100" s="536">
        <v>0</v>
      </c>
    </row>
    <row r="101" spans="1:10">
      <c r="A101" s="528">
        <v>97</v>
      </c>
      <c r="B101" s="529">
        <v>2010910</v>
      </c>
      <c r="C101" s="359"/>
      <c r="D101" s="359"/>
      <c r="E101" s="359" t="s">
        <v>215</v>
      </c>
      <c r="F101" s="359">
        <v>2010999</v>
      </c>
      <c r="G101" s="537" t="s">
        <v>221</v>
      </c>
      <c r="H101" s="536">
        <f>VLOOKUP($F$6:$F$1187,'[1]本级支出功能分类表（表二）'!$E$6:$G$1276,3,FALSE)</f>
        <v>52002.396071</v>
      </c>
      <c r="I101" s="536">
        <f>VLOOKUP($F$6:$F$1187,'[1]本级支出功能分类表（表二）'!$E$6:$H$1276,4,FALSE)</f>
        <v>14927</v>
      </c>
      <c r="J101" s="536">
        <v>14927</v>
      </c>
    </row>
    <row r="102" spans="1:10">
      <c r="A102" s="528">
        <v>98</v>
      </c>
      <c r="B102" s="529">
        <v>2010911</v>
      </c>
      <c r="C102" s="359"/>
      <c r="D102" s="359"/>
      <c r="E102" s="359" t="s">
        <v>215</v>
      </c>
      <c r="F102" s="359">
        <v>20111</v>
      </c>
      <c r="G102" s="535" t="s">
        <v>222</v>
      </c>
      <c r="H102" s="536">
        <f>VLOOKUP($F$6:$F$1187,'[1]本级支出功能分类表（表二）'!$E$6:$G$1276,3,FALSE)</f>
        <v>29675.6293164948</v>
      </c>
      <c r="I102" s="536">
        <f>VLOOKUP($F$6:$F$1187,'[1]本级支出功能分类表（表二）'!$E$6:$H$1276,4,FALSE)</f>
        <v>33288.5708</v>
      </c>
      <c r="J102" s="536">
        <v>32656</v>
      </c>
    </row>
    <row r="103" spans="1:10">
      <c r="A103" s="528">
        <v>99</v>
      </c>
      <c r="B103" s="529">
        <v>2010912</v>
      </c>
      <c r="C103" s="359"/>
      <c r="D103" s="359"/>
      <c r="E103" s="359" t="s">
        <v>215</v>
      </c>
      <c r="F103" s="359">
        <v>2011101</v>
      </c>
      <c r="G103" s="537" t="s">
        <v>155</v>
      </c>
      <c r="H103" s="536">
        <f>VLOOKUP($F$6:$F$1187,'[1]本级支出功能分类表（表二）'!$E$6:$G$1276,3,FALSE)</f>
        <v>13243.669952</v>
      </c>
      <c r="I103" s="536">
        <f>VLOOKUP($F$6:$F$1187,'[1]本级支出功能分类表（表二）'!$E$6:$H$1276,4,FALSE)</f>
        <v>13147.44</v>
      </c>
      <c r="J103" s="536">
        <v>13137</v>
      </c>
    </row>
    <row r="104" spans="1:10">
      <c r="A104" s="528">
        <v>100</v>
      </c>
      <c r="B104" s="529">
        <v>2010950</v>
      </c>
      <c r="C104" s="359"/>
      <c r="D104" s="359"/>
      <c r="E104" s="359" t="s">
        <v>215</v>
      </c>
      <c r="F104" s="359">
        <v>2011102</v>
      </c>
      <c r="G104" s="537" t="s">
        <v>156</v>
      </c>
      <c r="H104" s="536">
        <f>VLOOKUP($F$6:$F$1187,'[1]本级支出功能分类表（表二）'!$E$6:$G$1276,3,FALSE)</f>
        <v>564.488</v>
      </c>
      <c r="I104" s="536">
        <f>VLOOKUP($F$6:$F$1187,'[1]本级支出功能分类表（表二）'!$E$6:$H$1276,4,FALSE)</f>
        <v>486</v>
      </c>
      <c r="J104" s="536">
        <v>486</v>
      </c>
    </row>
    <row r="105" spans="1:10">
      <c r="A105" s="528">
        <v>101</v>
      </c>
      <c r="B105" s="529">
        <v>2010999</v>
      </c>
      <c r="C105" s="359"/>
      <c r="D105" s="359"/>
      <c r="E105" s="359" t="s">
        <v>215</v>
      </c>
      <c r="F105" s="359">
        <v>2011103</v>
      </c>
      <c r="G105" s="537" t="s">
        <v>157</v>
      </c>
      <c r="H105" s="536">
        <f>VLOOKUP($F$6:$F$1187,'[1]本级支出功能分类表（表二）'!$E$6:$G$1276,3,FALSE)</f>
        <v>0</v>
      </c>
      <c r="I105" s="536">
        <f>VLOOKUP($F$6:$F$1187,'[1]本级支出功能分类表（表二）'!$E$6:$H$1276,4,FALSE)</f>
        <v>0</v>
      </c>
      <c r="J105" s="536">
        <v>0</v>
      </c>
    </row>
    <row r="106" spans="1:10">
      <c r="A106" s="528">
        <v>102</v>
      </c>
      <c r="B106" s="529">
        <v>20110</v>
      </c>
      <c r="C106" s="359"/>
      <c r="D106" s="359" t="s">
        <v>152</v>
      </c>
      <c r="E106" s="359"/>
      <c r="F106" s="359">
        <v>2011104</v>
      </c>
      <c r="G106" s="537" t="s">
        <v>223</v>
      </c>
      <c r="H106" s="536">
        <f>VLOOKUP($F$6:$F$1187,'[1]本级支出功能分类表（表二）'!$E$6:$G$1276,3,FALSE)</f>
        <v>6335.69</v>
      </c>
      <c r="I106" s="536">
        <f>VLOOKUP($F$6:$F$1187,'[1]本级支出功能分类表（表二）'!$E$6:$H$1276,4,FALSE)</f>
        <v>5336</v>
      </c>
      <c r="J106" s="536">
        <v>5336</v>
      </c>
    </row>
    <row r="107" spans="1:10">
      <c r="A107" s="528">
        <v>103</v>
      </c>
      <c r="B107" s="529">
        <v>2011001</v>
      </c>
      <c r="C107" s="359"/>
      <c r="D107" s="359"/>
      <c r="E107" s="359" t="s">
        <v>224</v>
      </c>
      <c r="F107" s="359">
        <v>2011105</v>
      </c>
      <c r="G107" s="537" t="s">
        <v>225</v>
      </c>
      <c r="H107" s="536">
        <f>VLOOKUP($F$6:$F$1187,'[1]本级支出功能分类表（表二）'!$E$6:$G$1276,3,FALSE)</f>
        <v>0</v>
      </c>
      <c r="I107" s="536">
        <f>VLOOKUP($F$6:$F$1187,'[1]本级支出功能分类表（表二）'!$E$6:$H$1276,4,FALSE)</f>
        <v>0</v>
      </c>
      <c r="J107" s="536">
        <v>0</v>
      </c>
    </row>
    <row r="108" spans="1:10">
      <c r="A108" s="528">
        <v>104</v>
      </c>
      <c r="B108" s="529">
        <v>2011002</v>
      </c>
      <c r="C108" s="359"/>
      <c r="D108" s="359"/>
      <c r="E108" s="359" t="s">
        <v>224</v>
      </c>
      <c r="F108" s="359">
        <v>2011106</v>
      </c>
      <c r="G108" s="537" t="s">
        <v>226</v>
      </c>
      <c r="H108" s="536">
        <f>VLOOKUP($F$6:$F$1187,'[1]本级支出功能分类表（表二）'!$E$6:$G$1276,3,FALSE)</f>
        <v>0</v>
      </c>
      <c r="I108" s="536">
        <f>VLOOKUP($F$6:$F$1187,'[1]本级支出功能分类表（表二）'!$E$6:$H$1276,4,FALSE)</f>
        <v>0</v>
      </c>
      <c r="J108" s="536">
        <v>0</v>
      </c>
    </row>
    <row r="109" spans="1:10">
      <c r="A109" s="528">
        <v>105</v>
      </c>
      <c r="B109" s="529">
        <v>2011003</v>
      </c>
      <c r="C109" s="359"/>
      <c r="D109" s="359"/>
      <c r="E109" s="359" t="s">
        <v>224</v>
      </c>
      <c r="F109" s="359">
        <v>2011150</v>
      </c>
      <c r="G109" s="537" t="s">
        <v>164</v>
      </c>
      <c r="H109" s="536">
        <f>VLOOKUP($F$6:$F$1187,'[1]本级支出功能分类表（表二）'!$E$6:$G$1276,3,FALSE)</f>
        <v>4914.322792</v>
      </c>
      <c r="I109" s="536">
        <f>VLOOKUP($F$6:$F$1187,'[1]本级支出功能分类表（表二）'!$E$6:$H$1276,4,FALSE)</f>
        <v>4390</v>
      </c>
      <c r="J109" s="536">
        <v>4390</v>
      </c>
    </row>
    <row r="110" spans="1:10">
      <c r="A110" s="528">
        <v>106</v>
      </c>
      <c r="B110" s="529">
        <v>2011004</v>
      </c>
      <c r="C110" s="359"/>
      <c r="D110" s="359"/>
      <c r="E110" s="359" t="s">
        <v>224</v>
      </c>
      <c r="F110" s="359">
        <v>2011199</v>
      </c>
      <c r="G110" s="537" t="s">
        <v>227</v>
      </c>
      <c r="H110" s="536">
        <f>VLOOKUP($F$6:$F$1187,'[1]本级支出功能分类表（表二）'!$E$6:$G$1276,3,FALSE)</f>
        <v>4617.45857249483</v>
      </c>
      <c r="I110" s="536">
        <f>VLOOKUP($F$6:$F$1187,'[1]本级支出功能分类表（表二）'!$E$6:$H$1276,4,FALSE)</f>
        <v>9929.1308</v>
      </c>
      <c r="J110" s="536">
        <v>9307</v>
      </c>
    </row>
    <row r="111" spans="1:10">
      <c r="A111" s="528">
        <v>107</v>
      </c>
      <c r="B111" s="529">
        <v>2011005</v>
      </c>
      <c r="C111" s="359"/>
      <c r="D111" s="359"/>
      <c r="E111" s="359" t="s">
        <v>224</v>
      </c>
      <c r="F111" s="359">
        <v>20113</v>
      </c>
      <c r="G111" s="535" t="s">
        <v>228</v>
      </c>
      <c r="H111" s="536">
        <f>VLOOKUP($F$6:$F$1187,'[1]本级支出功能分类表（表二）'!$E$6:$G$1276,3,FALSE)</f>
        <v>32107.425461</v>
      </c>
      <c r="I111" s="536">
        <f>VLOOKUP($F$6:$F$1187,'[1]本级支出功能分类表（表二）'!$E$6:$H$1276,4,FALSE)</f>
        <v>41930.5378</v>
      </c>
      <c r="J111" s="536">
        <v>40569</v>
      </c>
    </row>
    <row r="112" spans="1:10">
      <c r="A112" s="528">
        <v>108</v>
      </c>
      <c r="B112" s="529">
        <v>2011007</v>
      </c>
      <c r="C112" s="359"/>
      <c r="D112" s="359"/>
      <c r="E112" s="359" t="s">
        <v>224</v>
      </c>
      <c r="F112" s="359">
        <v>2011301</v>
      </c>
      <c r="G112" s="537" t="s">
        <v>155</v>
      </c>
      <c r="H112" s="536">
        <f>VLOOKUP($F$6:$F$1187,'[1]本级支出功能分类表（表二）'!$E$6:$G$1276,3,FALSE)</f>
        <v>7018.187056</v>
      </c>
      <c r="I112" s="536">
        <f>VLOOKUP($F$6:$F$1187,'[1]本级支出功能分类表（表二）'!$E$6:$H$1276,4,FALSE)</f>
        <v>7340.1328</v>
      </c>
      <c r="J112" s="536">
        <v>6578</v>
      </c>
    </row>
    <row r="113" spans="1:10">
      <c r="A113" s="528">
        <v>109</v>
      </c>
      <c r="B113" s="529">
        <v>2011008</v>
      </c>
      <c r="C113" s="359"/>
      <c r="D113" s="359"/>
      <c r="E113" s="359" t="s">
        <v>224</v>
      </c>
      <c r="F113" s="359">
        <v>2011302</v>
      </c>
      <c r="G113" s="537" t="s">
        <v>156</v>
      </c>
      <c r="H113" s="536">
        <f>VLOOKUP($F$6:$F$1187,'[1]本级支出功能分类表（表二）'!$E$6:$G$1276,3,FALSE)</f>
        <v>340</v>
      </c>
      <c r="I113" s="536">
        <f>VLOOKUP($F$6:$F$1187,'[1]本级支出功能分类表（表二）'!$E$6:$H$1276,4,FALSE)</f>
        <v>336</v>
      </c>
      <c r="J113" s="536">
        <v>336</v>
      </c>
    </row>
    <row r="114" spans="1:10">
      <c r="A114" s="528">
        <v>110</v>
      </c>
      <c r="B114" s="529">
        <v>2011050</v>
      </c>
      <c r="C114" s="359"/>
      <c r="D114" s="359"/>
      <c r="E114" s="359" t="s">
        <v>224</v>
      </c>
      <c r="F114" s="359">
        <v>2011303</v>
      </c>
      <c r="G114" s="537" t="s">
        <v>157</v>
      </c>
      <c r="H114" s="536">
        <f>VLOOKUP($F$6:$F$1187,'[1]本级支出功能分类表（表二）'!$E$6:$G$1276,3,FALSE)</f>
        <v>0</v>
      </c>
      <c r="I114" s="536">
        <f>VLOOKUP($F$6:$F$1187,'[1]本级支出功能分类表（表二）'!$E$6:$H$1276,4,FALSE)</f>
        <v>0</v>
      </c>
      <c r="J114" s="536">
        <v>0</v>
      </c>
    </row>
    <row r="115" spans="1:10">
      <c r="A115" s="528">
        <v>111</v>
      </c>
      <c r="B115" s="529">
        <v>2011099</v>
      </c>
      <c r="C115" s="359"/>
      <c r="D115" s="359"/>
      <c r="E115" s="359" t="s">
        <v>224</v>
      </c>
      <c r="F115" s="359">
        <v>2011304</v>
      </c>
      <c r="G115" s="537" t="s">
        <v>229</v>
      </c>
      <c r="H115" s="536">
        <f>VLOOKUP($F$6:$F$1187,'[1]本级支出功能分类表（表二）'!$E$6:$G$1276,3,FALSE)</f>
        <v>3658.01</v>
      </c>
      <c r="I115" s="536">
        <f>VLOOKUP($F$6:$F$1187,'[1]本级支出功能分类表（表二）'!$E$6:$H$1276,4,FALSE)</f>
        <v>3428.75</v>
      </c>
      <c r="J115" s="536">
        <v>3294</v>
      </c>
    </row>
    <row r="116" spans="1:10">
      <c r="A116" s="528">
        <v>112</v>
      </c>
      <c r="B116" s="529">
        <v>20111</v>
      </c>
      <c r="C116" s="359"/>
      <c r="D116" s="359" t="s">
        <v>152</v>
      </c>
      <c r="E116" s="359"/>
      <c r="F116" s="359">
        <v>2011305</v>
      </c>
      <c r="G116" s="537" t="s">
        <v>230</v>
      </c>
      <c r="H116" s="536">
        <f>VLOOKUP($F$6:$F$1187,'[1]本级支出功能分类表（表二）'!$E$6:$G$1276,3,FALSE)</f>
        <v>1985</v>
      </c>
      <c r="I116" s="536">
        <f>VLOOKUP($F$6:$F$1187,'[1]本级支出功能分类表（表二）'!$E$6:$H$1276,4,FALSE)</f>
        <v>1313</v>
      </c>
      <c r="J116" s="536">
        <v>1313</v>
      </c>
    </row>
    <row r="117" spans="1:10">
      <c r="A117" s="528">
        <v>113</v>
      </c>
      <c r="B117" s="529">
        <v>2011101</v>
      </c>
      <c r="C117" s="359"/>
      <c r="D117" s="359"/>
      <c r="E117" s="359" t="s">
        <v>231</v>
      </c>
      <c r="F117" s="359">
        <v>2011306</v>
      </c>
      <c r="G117" s="537" t="s">
        <v>232</v>
      </c>
      <c r="H117" s="536">
        <f>VLOOKUP($F$6:$F$1187,'[1]本级支出功能分类表（表二）'!$E$6:$G$1276,3,FALSE)</f>
        <v>131.1</v>
      </c>
      <c r="I117" s="536">
        <f>VLOOKUP($F$6:$F$1187,'[1]本级支出功能分类表（表二）'!$E$6:$H$1276,4,FALSE)</f>
        <v>126</v>
      </c>
      <c r="J117" s="536">
        <v>126</v>
      </c>
    </row>
    <row r="118" spans="1:10">
      <c r="A118" s="528">
        <v>114</v>
      </c>
      <c r="B118" s="529">
        <v>2011102</v>
      </c>
      <c r="C118" s="359"/>
      <c r="D118" s="359"/>
      <c r="E118" s="359" t="s">
        <v>231</v>
      </c>
      <c r="F118" s="359">
        <v>2011307</v>
      </c>
      <c r="G118" s="537" t="s">
        <v>233</v>
      </c>
      <c r="H118" s="536">
        <f>VLOOKUP($F$6:$F$1187,'[1]本级支出功能分类表（表二）'!$E$6:$G$1276,3,FALSE)</f>
        <v>1293.33</v>
      </c>
      <c r="I118" s="536">
        <f>VLOOKUP($F$6:$F$1187,'[1]本级支出功能分类表（表二）'!$E$6:$H$1276,4,FALSE)</f>
        <v>1306.3</v>
      </c>
      <c r="J118" s="536">
        <v>1276</v>
      </c>
    </row>
    <row r="119" spans="1:10">
      <c r="A119" s="528">
        <v>115</v>
      </c>
      <c r="B119" s="529">
        <v>2011103</v>
      </c>
      <c r="C119" s="359"/>
      <c r="D119" s="359"/>
      <c r="E119" s="359" t="s">
        <v>231</v>
      </c>
      <c r="F119" s="359">
        <v>2011308</v>
      </c>
      <c r="G119" s="537" t="s">
        <v>234</v>
      </c>
      <c r="H119" s="536">
        <f>VLOOKUP($F$6:$F$1187,'[1]本级支出功能分类表（表二）'!$E$6:$G$1276,3,FALSE)</f>
        <v>5692.25</v>
      </c>
      <c r="I119" s="536">
        <f>VLOOKUP($F$6:$F$1187,'[1]本级支出功能分类表（表二）'!$E$6:$H$1276,4,FALSE)</f>
        <v>5412.355</v>
      </c>
      <c r="J119" s="536">
        <v>4978</v>
      </c>
    </row>
    <row r="120" spans="1:10">
      <c r="A120" s="528">
        <v>116</v>
      </c>
      <c r="B120" s="529">
        <v>2011104</v>
      </c>
      <c r="C120" s="359"/>
      <c r="D120" s="359"/>
      <c r="E120" s="359" t="s">
        <v>231</v>
      </c>
      <c r="F120" s="359">
        <v>2011350</v>
      </c>
      <c r="G120" s="537" t="s">
        <v>164</v>
      </c>
      <c r="H120" s="536">
        <f>VLOOKUP($F$6:$F$1187,'[1]本级支出功能分类表（表二）'!$E$6:$G$1276,3,FALSE)</f>
        <v>991.134372</v>
      </c>
      <c r="I120" s="536">
        <f>VLOOKUP($F$6:$F$1187,'[1]本级支出功能分类表（表二）'!$E$6:$H$1276,4,FALSE)</f>
        <v>855</v>
      </c>
      <c r="J120" s="536">
        <v>855</v>
      </c>
    </row>
    <row r="121" spans="1:10">
      <c r="A121" s="528">
        <v>117</v>
      </c>
      <c r="B121" s="529">
        <v>2011105</v>
      </c>
      <c r="C121" s="359"/>
      <c r="D121" s="359"/>
      <c r="E121" s="359" t="s">
        <v>231</v>
      </c>
      <c r="F121" s="359">
        <v>2011399</v>
      </c>
      <c r="G121" s="537" t="s">
        <v>235</v>
      </c>
      <c r="H121" s="536">
        <f>VLOOKUP($F$6:$F$1187,'[1]本级支出功能分类表（表二）'!$E$6:$G$1276,3,FALSE)</f>
        <v>10998.414033</v>
      </c>
      <c r="I121" s="536">
        <f>VLOOKUP($F$6:$F$1187,'[1]本级支出功能分类表（表二）'!$E$6:$H$1276,4,FALSE)</f>
        <v>21813</v>
      </c>
      <c r="J121" s="536">
        <v>21813</v>
      </c>
    </row>
    <row r="122" spans="1:10">
      <c r="A122" s="528">
        <v>118</v>
      </c>
      <c r="B122" s="529">
        <v>2011106</v>
      </c>
      <c r="C122" s="359"/>
      <c r="D122" s="359"/>
      <c r="E122" s="359" t="s">
        <v>231</v>
      </c>
      <c r="F122" s="359">
        <v>20114</v>
      </c>
      <c r="G122" s="535" t="s">
        <v>236</v>
      </c>
      <c r="H122" s="536">
        <f>VLOOKUP($F$6:$F$1187,'[1]本级支出功能分类表（表二）'!$E$6:$G$1276,3,FALSE)</f>
        <v>52292.053374</v>
      </c>
      <c r="I122" s="536">
        <f>VLOOKUP($F$6:$F$1187,'[1]本级支出功能分类表（表二）'!$E$6:$H$1276,4,FALSE)</f>
        <v>50247.155894</v>
      </c>
      <c r="J122" s="536">
        <v>49967</v>
      </c>
    </row>
    <row r="123" spans="1:10">
      <c r="A123" s="528">
        <v>119</v>
      </c>
      <c r="B123" s="529">
        <v>2011150</v>
      </c>
      <c r="C123" s="359"/>
      <c r="D123" s="359"/>
      <c r="E123" s="359" t="s">
        <v>231</v>
      </c>
      <c r="F123" s="359">
        <v>2011401</v>
      </c>
      <c r="G123" s="537" t="s">
        <v>155</v>
      </c>
      <c r="H123" s="536">
        <f>VLOOKUP($F$6:$F$1187,'[1]本级支出功能分类表（表二）'!$E$6:$G$1276,3,FALSE)</f>
        <v>0</v>
      </c>
      <c r="I123" s="536">
        <f>VLOOKUP($F$6:$F$1187,'[1]本级支出功能分类表（表二）'!$E$6:$H$1276,4,FALSE)</f>
        <v>0</v>
      </c>
      <c r="J123" s="536">
        <v>0</v>
      </c>
    </row>
    <row r="124" spans="1:10">
      <c r="A124" s="528">
        <v>120</v>
      </c>
      <c r="B124" s="529">
        <v>2011199</v>
      </c>
      <c r="C124" s="359"/>
      <c r="D124" s="359"/>
      <c r="E124" s="359" t="s">
        <v>231</v>
      </c>
      <c r="F124" s="359">
        <v>2011402</v>
      </c>
      <c r="G124" s="537" t="s">
        <v>156</v>
      </c>
      <c r="H124" s="536">
        <f>VLOOKUP($F$6:$F$1187,'[1]本级支出功能分类表（表二）'!$E$6:$G$1276,3,FALSE)</f>
        <v>0</v>
      </c>
      <c r="I124" s="536">
        <f>VLOOKUP($F$6:$F$1187,'[1]本级支出功能分类表（表二）'!$E$6:$H$1276,4,FALSE)</f>
        <v>0</v>
      </c>
      <c r="J124" s="536">
        <v>0</v>
      </c>
    </row>
    <row r="125" spans="1:10">
      <c r="A125" s="528">
        <v>121</v>
      </c>
      <c r="B125" s="529">
        <v>20113</v>
      </c>
      <c r="C125" s="359"/>
      <c r="D125" s="359" t="s">
        <v>152</v>
      </c>
      <c r="E125" s="359"/>
      <c r="F125" s="359">
        <v>2011403</v>
      </c>
      <c r="G125" s="537" t="s">
        <v>157</v>
      </c>
      <c r="H125" s="536">
        <f>VLOOKUP($F$6:$F$1187,'[1]本级支出功能分类表（表二）'!$E$6:$G$1276,3,FALSE)</f>
        <v>0</v>
      </c>
      <c r="I125" s="536">
        <f>VLOOKUP($F$6:$F$1187,'[1]本级支出功能分类表（表二）'!$E$6:$H$1276,4,FALSE)</f>
        <v>0</v>
      </c>
      <c r="J125" s="536">
        <v>0</v>
      </c>
    </row>
    <row r="126" spans="1:10">
      <c r="A126" s="528">
        <v>122</v>
      </c>
      <c r="B126" s="529">
        <v>2011301</v>
      </c>
      <c r="C126" s="359"/>
      <c r="D126" s="359"/>
      <c r="E126" s="359" t="s">
        <v>237</v>
      </c>
      <c r="F126" s="359">
        <v>2011404</v>
      </c>
      <c r="G126" s="537" t="s">
        <v>238</v>
      </c>
      <c r="H126" s="536">
        <f>VLOOKUP($F$6:$F$1187,'[1]本级支出功能分类表（表二）'!$E$6:$G$1276,3,FALSE)</f>
        <v>0</v>
      </c>
      <c r="I126" s="536">
        <f>VLOOKUP($F$6:$F$1187,'[1]本级支出功能分类表（表二）'!$E$6:$H$1276,4,FALSE)</f>
        <v>0</v>
      </c>
      <c r="J126" s="536">
        <v>0</v>
      </c>
    </row>
    <row r="127" spans="1:10">
      <c r="A127" s="528">
        <v>123</v>
      </c>
      <c r="B127" s="529">
        <v>2011302</v>
      </c>
      <c r="C127" s="359"/>
      <c r="D127" s="359"/>
      <c r="E127" s="359" t="s">
        <v>237</v>
      </c>
      <c r="F127" s="359">
        <v>2011405</v>
      </c>
      <c r="G127" s="537" t="s">
        <v>239</v>
      </c>
      <c r="H127" s="536">
        <f>VLOOKUP($F$6:$F$1187,'[1]本级支出功能分类表（表二）'!$E$6:$G$1276,3,FALSE)</f>
        <v>0</v>
      </c>
      <c r="I127" s="536">
        <f>VLOOKUP($F$6:$F$1187,'[1]本级支出功能分类表（表二）'!$E$6:$H$1276,4,FALSE)</f>
        <v>0</v>
      </c>
      <c r="J127" s="536">
        <v>0</v>
      </c>
    </row>
    <row r="128" spans="1:10">
      <c r="A128" s="528">
        <v>124</v>
      </c>
      <c r="B128" s="529">
        <v>2011303</v>
      </c>
      <c r="C128" s="359"/>
      <c r="D128" s="359"/>
      <c r="E128" s="359" t="s">
        <v>237</v>
      </c>
      <c r="F128" s="359">
        <v>2011408</v>
      </c>
      <c r="G128" s="537" t="s">
        <v>240</v>
      </c>
      <c r="H128" s="536">
        <f>VLOOKUP($F$6:$F$1187,'[1]本级支出功能分类表（表二）'!$E$6:$G$1276,3,FALSE)</f>
        <v>0</v>
      </c>
      <c r="I128" s="536">
        <f>VLOOKUP($F$6:$F$1187,'[1]本级支出功能分类表（表二）'!$E$6:$H$1276,4,FALSE)</f>
        <v>0</v>
      </c>
      <c r="J128" s="536">
        <v>0</v>
      </c>
    </row>
    <row r="129" spans="1:10">
      <c r="A129" s="528">
        <v>125</v>
      </c>
      <c r="B129" s="529">
        <v>2011304</v>
      </c>
      <c r="C129" s="359"/>
      <c r="D129" s="359"/>
      <c r="E129" s="359" t="s">
        <v>237</v>
      </c>
      <c r="F129" s="359">
        <v>2011409</v>
      </c>
      <c r="G129" s="537" t="s">
        <v>241</v>
      </c>
      <c r="H129" s="536">
        <f>VLOOKUP($F$6:$F$1187,'[1]本级支出功能分类表（表二）'!$E$6:$G$1276,3,FALSE)</f>
        <v>51058.8405</v>
      </c>
      <c r="I129" s="536">
        <f>VLOOKUP($F$6:$F$1187,'[1]本级支出功能分类表（表二）'!$E$6:$H$1276,4,FALSE)</f>
        <v>49018.155894</v>
      </c>
      <c r="J129" s="536">
        <v>48738</v>
      </c>
    </row>
    <row r="130" spans="1:10">
      <c r="A130" s="528">
        <v>126</v>
      </c>
      <c r="B130" s="529">
        <v>2011305</v>
      </c>
      <c r="C130" s="359"/>
      <c r="D130" s="359"/>
      <c r="E130" s="359" t="s">
        <v>237</v>
      </c>
      <c r="F130" s="359">
        <v>2011410</v>
      </c>
      <c r="G130" s="537" t="s">
        <v>242</v>
      </c>
      <c r="H130" s="536">
        <f>VLOOKUP($F$6:$F$1187,'[1]本级支出功能分类表（表二）'!$E$6:$G$1276,3,FALSE)</f>
        <v>0</v>
      </c>
      <c r="I130" s="536">
        <f>VLOOKUP($F$6:$F$1187,'[1]本级支出功能分类表（表二）'!$E$6:$H$1276,4,FALSE)</f>
        <v>0</v>
      </c>
      <c r="J130" s="536">
        <v>0</v>
      </c>
    </row>
    <row r="131" spans="1:10">
      <c r="A131" s="528">
        <v>127</v>
      </c>
      <c r="B131" s="529">
        <v>2011306</v>
      </c>
      <c r="C131" s="359"/>
      <c r="D131" s="359"/>
      <c r="E131" s="359" t="s">
        <v>237</v>
      </c>
      <c r="F131" s="359">
        <v>2011411</v>
      </c>
      <c r="G131" s="537" t="s">
        <v>243</v>
      </c>
      <c r="H131" s="536">
        <f>VLOOKUP($F$6:$F$1187,'[1]本级支出功能分类表（表二）'!$E$6:$G$1276,3,FALSE)</f>
        <v>0</v>
      </c>
      <c r="I131" s="536">
        <f>VLOOKUP($F$6:$F$1187,'[1]本级支出功能分类表（表二）'!$E$6:$H$1276,4,FALSE)</f>
        <v>0</v>
      </c>
      <c r="J131" s="536">
        <v>0</v>
      </c>
    </row>
    <row r="132" spans="1:10">
      <c r="A132" s="528">
        <v>128</v>
      </c>
      <c r="B132" s="529">
        <v>2011307</v>
      </c>
      <c r="C132" s="359"/>
      <c r="D132" s="359"/>
      <c r="E132" s="359" t="s">
        <v>237</v>
      </c>
      <c r="F132" s="359">
        <v>2011450</v>
      </c>
      <c r="G132" s="537" t="s">
        <v>164</v>
      </c>
      <c r="H132" s="536">
        <f>VLOOKUP($F$6:$F$1187,'[1]本级支出功能分类表（表二）'!$E$6:$G$1276,3,FALSE)</f>
        <v>723.212874</v>
      </c>
      <c r="I132" s="536">
        <f>VLOOKUP($F$6:$F$1187,'[1]本级支出功能分类表（表二）'!$E$6:$H$1276,4,FALSE)</f>
        <v>719</v>
      </c>
      <c r="J132" s="536">
        <v>719</v>
      </c>
    </row>
    <row r="133" spans="1:10">
      <c r="A133" s="528">
        <v>129</v>
      </c>
      <c r="B133" s="529">
        <v>2011308</v>
      </c>
      <c r="C133" s="359"/>
      <c r="D133" s="359"/>
      <c r="E133" s="359" t="s">
        <v>237</v>
      </c>
      <c r="F133" s="359">
        <v>2011499</v>
      </c>
      <c r="G133" s="537" t="s">
        <v>244</v>
      </c>
      <c r="H133" s="536">
        <f>VLOOKUP($F$6:$F$1187,'[1]本级支出功能分类表（表二）'!$E$6:$G$1276,3,FALSE)</f>
        <v>510</v>
      </c>
      <c r="I133" s="536">
        <f>VLOOKUP($F$6:$F$1187,'[1]本级支出功能分类表（表二）'!$E$6:$H$1276,4,FALSE)</f>
        <v>510</v>
      </c>
      <c r="J133" s="536">
        <v>510</v>
      </c>
    </row>
    <row r="134" spans="1:10">
      <c r="A134" s="528">
        <v>130</v>
      </c>
      <c r="B134" s="529">
        <v>2011350</v>
      </c>
      <c r="C134" s="359"/>
      <c r="D134" s="359"/>
      <c r="E134" s="359" t="s">
        <v>237</v>
      </c>
      <c r="F134" s="359">
        <v>20123</v>
      </c>
      <c r="G134" s="535" t="s">
        <v>245</v>
      </c>
      <c r="H134" s="536">
        <f>VLOOKUP($F$6:$F$1187,'[1]本级支出功能分类表（表二）'!$E$6:$G$1276,3,FALSE)</f>
        <v>59.797</v>
      </c>
      <c r="I134" s="536">
        <f>VLOOKUP($F$6:$F$1187,'[1]本级支出功能分类表（表二）'!$E$6:$H$1276,4,FALSE)</f>
        <v>52</v>
      </c>
      <c r="J134" s="536">
        <v>52</v>
      </c>
    </row>
    <row r="135" spans="1:10">
      <c r="A135" s="528">
        <v>131</v>
      </c>
      <c r="B135" s="529">
        <v>2011399</v>
      </c>
      <c r="C135" s="359"/>
      <c r="D135" s="359"/>
      <c r="E135" s="359" t="s">
        <v>237</v>
      </c>
      <c r="F135" s="359">
        <v>2012301</v>
      </c>
      <c r="G135" s="537" t="s">
        <v>155</v>
      </c>
      <c r="H135" s="536">
        <f>VLOOKUP($F$6:$F$1187,'[1]本级支出功能分类表（表二）'!$E$6:$G$1276,3,FALSE)</f>
        <v>0</v>
      </c>
      <c r="I135" s="536">
        <f>VLOOKUP($F$6:$F$1187,'[1]本级支出功能分类表（表二）'!$E$6:$H$1276,4,FALSE)</f>
        <v>0</v>
      </c>
      <c r="J135" s="536">
        <v>0</v>
      </c>
    </row>
    <row r="136" spans="1:10">
      <c r="A136" s="528">
        <v>132</v>
      </c>
      <c r="B136" s="529">
        <v>20114</v>
      </c>
      <c r="C136" s="359"/>
      <c r="D136" s="359" t="s">
        <v>152</v>
      </c>
      <c r="E136" s="359"/>
      <c r="F136" s="359">
        <v>2012302</v>
      </c>
      <c r="G136" s="537" t="s">
        <v>156</v>
      </c>
      <c r="H136" s="536">
        <f>VLOOKUP($F$6:$F$1187,'[1]本级支出功能分类表（表二）'!$E$6:$G$1276,3,FALSE)</f>
        <v>58.797</v>
      </c>
      <c r="I136" s="536">
        <f>VLOOKUP($F$6:$F$1187,'[1]本级支出功能分类表（表二）'!$E$6:$H$1276,4,FALSE)</f>
        <v>52</v>
      </c>
      <c r="J136" s="536">
        <v>52</v>
      </c>
    </row>
    <row r="137" spans="1:10">
      <c r="A137" s="528">
        <v>133</v>
      </c>
      <c r="B137" s="529">
        <v>2011401</v>
      </c>
      <c r="C137" s="359"/>
      <c r="D137" s="359"/>
      <c r="E137" s="359" t="s">
        <v>246</v>
      </c>
      <c r="F137" s="359">
        <v>2012303</v>
      </c>
      <c r="G137" s="537" t="s">
        <v>157</v>
      </c>
      <c r="H137" s="536">
        <f>VLOOKUP($F$6:$F$1187,'[1]本级支出功能分类表（表二）'!$E$6:$G$1276,3,FALSE)</f>
        <v>0</v>
      </c>
      <c r="I137" s="536">
        <f>VLOOKUP($F$6:$F$1187,'[1]本级支出功能分类表（表二）'!$E$6:$H$1276,4,FALSE)</f>
        <v>0</v>
      </c>
      <c r="J137" s="536">
        <v>0</v>
      </c>
    </row>
    <row r="138" spans="1:10">
      <c r="A138" s="528">
        <v>134</v>
      </c>
      <c r="B138" s="529">
        <v>2011402</v>
      </c>
      <c r="C138" s="359"/>
      <c r="D138" s="359"/>
      <c r="E138" s="359" t="s">
        <v>246</v>
      </c>
      <c r="F138" s="359">
        <v>2012304</v>
      </c>
      <c r="G138" s="537" t="s">
        <v>247</v>
      </c>
      <c r="H138" s="536">
        <f>VLOOKUP($F$6:$F$1187,'[1]本级支出功能分类表（表二）'!$E$6:$G$1276,3,FALSE)</f>
        <v>0</v>
      </c>
      <c r="I138" s="536">
        <f>VLOOKUP($F$6:$F$1187,'[1]本级支出功能分类表（表二）'!$E$6:$H$1276,4,FALSE)</f>
        <v>0</v>
      </c>
      <c r="J138" s="536">
        <v>0</v>
      </c>
    </row>
    <row r="139" spans="1:10">
      <c r="A139" s="528">
        <v>135</v>
      </c>
      <c r="B139" s="529">
        <v>2011403</v>
      </c>
      <c r="C139" s="359"/>
      <c r="D139" s="359"/>
      <c r="E139" s="359" t="s">
        <v>246</v>
      </c>
      <c r="F139" s="359">
        <v>2012350</v>
      </c>
      <c r="G139" s="537" t="s">
        <v>164</v>
      </c>
      <c r="H139" s="536">
        <f>VLOOKUP($F$6:$F$1187,'[1]本级支出功能分类表（表二）'!$E$6:$G$1276,3,FALSE)</f>
        <v>0</v>
      </c>
      <c r="I139" s="536">
        <f>VLOOKUP($F$6:$F$1187,'[1]本级支出功能分类表（表二）'!$E$6:$H$1276,4,FALSE)</f>
        <v>0</v>
      </c>
      <c r="J139" s="536">
        <v>0</v>
      </c>
    </row>
    <row r="140" spans="1:10">
      <c r="A140" s="528">
        <v>136</v>
      </c>
      <c r="B140" s="529">
        <v>2011404</v>
      </c>
      <c r="C140" s="359"/>
      <c r="D140" s="359"/>
      <c r="E140" s="359" t="s">
        <v>246</v>
      </c>
      <c r="F140" s="359">
        <v>2012399</v>
      </c>
      <c r="G140" s="537" t="s">
        <v>248</v>
      </c>
      <c r="H140" s="536">
        <f>VLOOKUP($F$6:$F$1187,'[1]本级支出功能分类表（表二）'!$E$6:$G$1276,3,FALSE)</f>
        <v>1</v>
      </c>
      <c r="I140" s="536">
        <f>VLOOKUP($F$6:$F$1187,'[1]本级支出功能分类表（表二）'!$E$6:$H$1276,4,FALSE)</f>
        <v>0</v>
      </c>
      <c r="J140" s="536">
        <v>0</v>
      </c>
    </row>
    <row r="141" spans="1:10">
      <c r="A141" s="528">
        <v>137</v>
      </c>
      <c r="B141" s="529">
        <v>2011405</v>
      </c>
      <c r="C141" s="359"/>
      <c r="D141" s="359"/>
      <c r="E141" s="359" t="s">
        <v>246</v>
      </c>
      <c r="F141" s="359">
        <v>20125</v>
      </c>
      <c r="G141" s="535" t="s">
        <v>249</v>
      </c>
      <c r="H141" s="536">
        <f>VLOOKUP($F$6:$F$1187,'[1]本级支出功能分类表（表二）'!$E$6:$G$1276,3,FALSE)</f>
        <v>9747.13044</v>
      </c>
      <c r="I141" s="536">
        <f>VLOOKUP($F$6:$F$1187,'[1]本级支出功能分类表（表二）'!$E$6:$H$1276,4,FALSE)</f>
        <v>10775.047641</v>
      </c>
      <c r="J141" s="536">
        <v>10766</v>
      </c>
    </row>
    <row r="142" spans="1:10">
      <c r="A142" s="528">
        <v>138</v>
      </c>
      <c r="B142" s="529">
        <v>2011406</v>
      </c>
      <c r="C142" s="359"/>
      <c r="D142" s="359"/>
      <c r="E142" s="359" t="s">
        <v>246</v>
      </c>
      <c r="F142" s="359">
        <v>2012501</v>
      </c>
      <c r="G142" s="537" t="s">
        <v>155</v>
      </c>
      <c r="H142" s="536">
        <f>VLOOKUP($F$6:$F$1187,'[1]本级支出功能分类表（表二）'!$E$6:$G$1276,3,FALSE)</f>
        <v>2572.12024</v>
      </c>
      <c r="I142" s="536">
        <f>VLOOKUP($F$6:$F$1187,'[1]本级支出功能分类表（表二）'!$E$6:$H$1276,4,FALSE)</f>
        <v>2500</v>
      </c>
      <c r="J142" s="536">
        <v>2500</v>
      </c>
    </row>
    <row r="143" spans="1:10">
      <c r="A143" s="528">
        <v>139</v>
      </c>
      <c r="B143" s="529">
        <v>2011408</v>
      </c>
      <c r="C143" s="359"/>
      <c r="D143" s="359"/>
      <c r="E143" s="359" t="s">
        <v>246</v>
      </c>
      <c r="F143" s="359">
        <v>2012502</v>
      </c>
      <c r="G143" s="537" t="s">
        <v>156</v>
      </c>
      <c r="H143" s="536">
        <f>VLOOKUP($F$6:$F$1187,'[1]本级支出功能分类表（表二）'!$E$6:$G$1276,3,FALSE)</f>
        <v>0</v>
      </c>
      <c r="I143" s="536">
        <f>VLOOKUP($F$6:$F$1187,'[1]本级支出功能分类表（表二）'!$E$6:$H$1276,4,FALSE)</f>
        <v>0</v>
      </c>
      <c r="J143" s="536">
        <v>0</v>
      </c>
    </row>
    <row r="144" spans="1:10">
      <c r="A144" s="528">
        <v>140</v>
      </c>
      <c r="B144" s="529">
        <v>2011409</v>
      </c>
      <c r="C144" s="359"/>
      <c r="D144" s="359"/>
      <c r="E144" s="359" t="s">
        <v>246</v>
      </c>
      <c r="F144" s="359">
        <v>2012503</v>
      </c>
      <c r="G144" s="537" t="s">
        <v>157</v>
      </c>
      <c r="H144" s="536">
        <f>VLOOKUP($F$6:$F$1187,'[1]本级支出功能分类表（表二）'!$E$6:$G$1276,3,FALSE)</f>
        <v>0</v>
      </c>
      <c r="I144" s="536">
        <f>VLOOKUP($F$6:$F$1187,'[1]本级支出功能分类表（表二）'!$E$6:$H$1276,4,FALSE)</f>
        <v>0</v>
      </c>
      <c r="J144" s="536">
        <v>0</v>
      </c>
    </row>
    <row r="145" spans="1:10">
      <c r="A145" s="528">
        <v>141</v>
      </c>
      <c r="B145" s="529">
        <v>2011410</v>
      </c>
      <c r="C145" s="359"/>
      <c r="D145" s="359"/>
      <c r="E145" s="359" t="s">
        <v>246</v>
      </c>
      <c r="F145" s="359">
        <v>2012504</v>
      </c>
      <c r="G145" s="537" t="s">
        <v>250</v>
      </c>
      <c r="H145" s="536">
        <f>VLOOKUP($F$6:$F$1187,'[1]本级支出功能分类表（表二）'!$E$6:$G$1276,3,FALSE)</f>
        <v>2277.578</v>
      </c>
      <c r="I145" s="536">
        <f>VLOOKUP($F$6:$F$1187,'[1]本级支出功能分类表（表二）'!$E$6:$H$1276,4,FALSE)</f>
        <v>2493.047641</v>
      </c>
      <c r="J145" s="536">
        <v>2484</v>
      </c>
    </row>
    <row r="146" spans="1:10">
      <c r="A146" s="528">
        <v>142</v>
      </c>
      <c r="B146" s="529">
        <v>2011411</v>
      </c>
      <c r="C146" s="359"/>
      <c r="D146" s="359"/>
      <c r="E146" s="359" t="s">
        <v>246</v>
      </c>
      <c r="F146" s="359">
        <v>2012505</v>
      </c>
      <c r="G146" s="537" t="s">
        <v>251</v>
      </c>
      <c r="H146" s="536">
        <f>VLOOKUP($F$6:$F$1187,'[1]本级支出功能分类表（表二）'!$E$6:$G$1276,3,FALSE)</f>
        <v>1299.9472</v>
      </c>
      <c r="I146" s="536">
        <f>VLOOKUP($F$6:$F$1187,'[1]本级支出功能分类表（表二）'!$E$6:$H$1276,4,FALSE)</f>
        <v>1287</v>
      </c>
      <c r="J146" s="536">
        <v>1287</v>
      </c>
    </row>
    <row r="147" spans="1:10">
      <c r="A147" s="528">
        <v>143</v>
      </c>
      <c r="B147" s="529">
        <v>2011450</v>
      </c>
      <c r="C147" s="359"/>
      <c r="D147" s="359"/>
      <c r="E147" s="359" t="s">
        <v>246</v>
      </c>
      <c r="F147" s="359">
        <v>2012550</v>
      </c>
      <c r="G147" s="537" t="s">
        <v>164</v>
      </c>
      <c r="H147" s="536">
        <f>VLOOKUP($F$6:$F$1187,'[1]本级支出功能分类表（表二）'!$E$6:$G$1276,3,FALSE)</f>
        <v>0</v>
      </c>
      <c r="I147" s="536">
        <f>VLOOKUP($F$6:$F$1187,'[1]本级支出功能分类表（表二）'!$E$6:$H$1276,4,FALSE)</f>
        <v>0</v>
      </c>
      <c r="J147" s="536">
        <v>0</v>
      </c>
    </row>
    <row r="148" spans="1:10">
      <c r="A148" s="528">
        <v>144</v>
      </c>
      <c r="B148" s="529">
        <v>2011499</v>
      </c>
      <c r="C148" s="359"/>
      <c r="D148" s="359"/>
      <c r="E148" s="359" t="s">
        <v>246</v>
      </c>
      <c r="F148" s="359">
        <v>2012599</v>
      </c>
      <c r="G148" s="537" t="s">
        <v>252</v>
      </c>
      <c r="H148" s="536">
        <f>VLOOKUP($F$6:$F$1187,'[1]本级支出功能分类表（表二）'!$E$6:$G$1276,3,FALSE)</f>
        <v>3597.485</v>
      </c>
      <c r="I148" s="536">
        <f>VLOOKUP($F$6:$F$1187,'[1]本级支出功能分类表（表二）'!$E$6:$H$1276,4,FALSE)</f>
        <v>4495</v>
      </c>
      <c r="J148" s="536">
        <v>4495</v>
      </c>
    </row>
    <row r="149" spans="1:10">
      <c r="A149" s="528">
        <v>145</v>
      </c>
      <c r="B149" s="529">
        <v>20123</v>
      </c>
      <c r="C149" s="359"/>
      <c r="D149" s="359" t="s">
        <v>152</v>
      </c>
      <c r="E149" s="359"/>
      <c r="F149" s="359">
        <v>20126</v>
      </c>
      <c r="G149" s="535" t="s">
        <v>253</v>
      </c>
      <c r="H149" s="536">
        <f>VLOOKUP($F$6:$F$1187,'[1]本级支出功能分类表（表二）'!$E$6:$G$1276,3,FALSE)</f>
        <v>2841.999303</v>
      </c>
      <c r="I149" s="536">
        <f>VLOOKUP($F$6:$F$1187,'[1]本级支出功能分类表（表二）'!$E$6:$H$1276,4,FALSE)</f>
        <v>4195.1894</v>
      </c>
      <c r="J149" s="536">
        <v>4121</v>
      </c>
    </row>
    <row r="150" spans="1:10">
      <c r="A150" s="528">
        <v>146</v>
      </c>
      <c r="B150" s="529">
        <v>2012301</v>
      </c>
      <c r="C150" s="359"/>
      <c r="D150" s="359"/>
      <c r="E150" s="359" t="s">
        <v>254</v>
      </c>
      <c r="F150" s="359">
        <v>2012601</v>
      </c>
      <c r="G150" s="537" t="s">
        <v>155</v>
      </c>
      <c r="H150" s="536">
        <f>VLOOKUP($F$6:$F$1187,'[1]本级支出功能分类表（表二）'!$E$6:$G$1276,3,FALSE)</f>
        <v>1078.214242</v>
      </c>
      <c r="I150" s="536">
        <f>VLOOKUP($F$6:$F$1187,'[1]本级支出功能分类表（表二）'!$E$6:$H$1276,4,FALSE)</f>
        <v>1069</v>
      </c>
      <c r="J150" s="536">
        <v>1069</v>
      </c>
    </row>
    <row r="151" spans="1:10">
      <c r="A151" s="528">
        <v>147</v>
      </c>
      <c r="B151" s="529">
        <v>2012302</v>
      </c>
      <c r="C151" s="359"/>
      <c r="D151" s="359"/>
      <c r="E151" s="359" t="s">
        <v>254</v>
      </c>
      <c r="F151" s="359">
        <v>2012602</v>
      </c>
      <c r="G151" s="537" t="s">
        <v>156</v>
      </c>
      <c r="H151" s="536">
        <f>VLOOKUP($F$6:$F$1187,'[1]本级支出功能分类表（表二）'!$E$6:$G$1276,3,FALSE)</f>
        <v>0</v>
      </c>
      <c r="I151" s="536">
        <f>VLOOKUP($F$6:$F$1187,'[1]本级支出功能分类表（表二）'!$E$6:$H$1276,4,FALSE)</f>
        <v>0</v>
      </c>
      <c r="J151" s="536">
        <v>0</v>
      </c>
    </row>
    <row r="152" spans="1:10">
      <c r="A152" s="528">
        <v>148</v>
      </c>
      <c r="B152" s="529">
        <v>2012303</v>
      </c>
      <c r="C152" s="359"/>
      <c r="D152" s="359"/>
      <c r="E152" s="359" t="s">
        <v>254</v>
      </c>
      <c r="F152" s="359">
        <v>2012603</v>
      </c>
      <c r="G152" s="537" t="s">
        <v>157</v>
      </c>
      <c r="H152" s="536">
        <f>VLOOKUP($F$6:$F$1187,'[1]本级支出功能分类表（表二）'!$E$6:$G$1276,3,FALSE)</f>
        <v>0</v>
      </c>
      <c r="I152" s="536">
        <f>VLOOKUP($F$6:$F$1187,'[1]本级支出功能分类表（表二）'!$E$6:$H$1276,4,FALSE)</f>
        <v>0</v>
      </c>
      <c r="J152" s="536">
        <v>0</v>
      </c>
    </row>
    <row r="153" spans="1:10">
      <c r="A153" s="528">
        <v>149</v>
      </c>
      <c r="B153" s="529">
        <v>2012304</v>
      </c>
      <c r="C153" s="359"/>
      <c r="D153" s="359"/>
      <c r="E153" s="359" t="s">
        <v>254</v>
      </c>
      <c r="F153" s="359">
        <v>2012604</v>
      </c>
      <c r="G153" s="537" t="s">
        <v>255</v>
      </c>
      <c r="H153" s="536">
        <f>VLOOKUP($F$6:$F$1187,'[1]本级支出功能分类表（表二）'!$E$6:$G$1276,3,FALSE)</f>
        <v>1748.0344</v>
      </c>
      <c r="I153" s="536">
        <f>VLOOKUP($F$6:$F$1187,'[1]本级支出功能分类表（表二）'!$E$6:$H$1276,4,FALSE)</f>
        <v>3111.1894</v>
      </c>
      <c r="J153" s="536">
        <v>3037</v>
      </c>
    </row>
    <row r="154" spans="1:10">
      <c r="A154" s="528">
        <v>150</v>
      </c>
      <c r="B154" s="529">
        <v>2012350</v>
      </c>
      <c r="C154" s="359"/>
      <c r="D154" s="359"/>
      <c r="E154" s="359" t="s">
        <v>254</v>
      </c>
      <c r="F154" s="359">
        <v>2012699</v>
      </c>
      <c r="G154" s="537" t="s">
        <v>256</v>
      </c>
      <c r="H154" s="536">
        <f>VLOOKUP($F$6:$F$1187,'[1]本级支出功能分类表（表二）'!$E$6:$G$1276,3,FALSE)</f>
        <v>15.750661</v>
      </c>
      <c r="I154" s="536">
        <f>VLOOKUP($F$6:$F$1187,'[1]本级支出功能分类表（表二）'!$E$6:$H$1276,4,FALSE)</f>
        <v>15</v>
      </c>
      <c r="J154" s="536">
        <v>15</v>
      </c>
    </row>
    <row r="155" spans="1:10">
      <c r="A155" s="528">
        <v>151</v>
      </c>
      <c r="B155" s="529">
        <v>2012399</v>
      </c>
      <c r="C155" s="359"/>
      <c r="D155" s="359"/>
      <c r="E155" s="359" t="s">
        <v>254</v>
      </c>
      <c r="F155" s="359">
        <v>20128</v>
      </c>
      <c r="G155" s="535" t="s">
        <v>257</v>
      </c>
      <c r="H155" s="536">
        <f>VLOOKUP($F$6:$F$1187,'[1]本级支出功能分类表（表二）'!$E$6:$G$1276,3,FALSE)</f>
        <v>13065.424426</v>
      </c>
      <c r="I155" s="536">
        <f>VLOOKUP($F$6:$F$1187,'[1]本级支出功能分类表（表二）'!$E$6:$H$1276,4,FALSE)</f>
        <v>13323</v>
      </c>
      <c r="J155" s="536">
        <v>13323</v>
      </c>
    </row>
    <row r="156" spans="1:10">
      <c r="A156" s="528">
        <v>152</v>
      </c>
      <c r="B156" s="529">
        <v>20125</v>
      </c>
      <c r="C156" s="359"/>
      <c r="D156" s="359" t="s">
        <v>152</v>
      </c>
      <c r="E156" s="359"/>
      <c r="F156" s="359">
        <v>2012801</v>
      </c>
      <c r="G156" s="537" t="s">
        <v>155</v>
      </c>
      <c r="H156" s="536">
        <f>VLOOKUP($F$6:$F$1187,'[1]本级支出功能分类表（表二）'!$E$6:$G$1276,3,FALSE)</f>
        <v>2420.062626</v>
      </c>
      <c r="I156" s="536">
        <f>VLOOKUP($F$6:$F$1187,'[1]本级支出功能分类表（表二）'!$E$6:$H$1276,4,FALSE)</f>
        <v>2303</v>
      </c>
      <c r="J156" s="536">
        <v>2303</v>
      </c>
    </row>
    <row r="157" spans="1:10">
      <c r="A157" s="528">
        <v>153</v>
      </c>
      <c r="B157" s="529">
        <v>2012501</v>
      </c>
      <c r="C157" s="359"/>
      <c r="D157" s="359"/>
      <c r="E157" s="359" t="s">
        <v>258</v>
      </c>
      <c r="F157" s="359">
        <v>2012802</v>
      </c>
      <c r="G157" s="537" t="s">
        <v>156</v>
      </c>
      <c r="H157" s="536">
        <f>VLOOKUP($F$6:$F$1187,'[1]本级支出功能分类表（表二）'!$E$6:$G$1276,3,FALSE)</f>
        <v>9680.5948</v>
      </c>
      <c r="I157" s="536">
        <f>VLOOKUP($F$6:$F$1187,'[1]本级支出功能分类表（表二）'!$E$6:$H$1276,4,FALSE)</f>
        <v>9940</v>
      </c>
      <c r="J157" s="536">
        <v>9940</v>
      </c>
    </row>
    <row r="158" spans="1:10">
      <c r="A158" s="528">
        <v>154</v>
      </c>
      <c r="B158" s="529">
        <v>2012502</v>
      </c>
      <c r="C158" s="359"/>
      <c r="D158" s="359"/>
      <c r="E158" s="359" t="s">
        <v>258</v>
      </c>
      <c r="F158" s="359">
        <v>2012803</v>
      </c>
      <c r="G158" s="537" t="s">
        <v>157</v>
      </c>
      <c r="H158" s="536">
        <f>VLOOKUP($F$6:$F$1187,'[1]本级支出功能分类表（表二）'!$E$6:$G$1276,3,FALSE)</f>
        <v>0</v>
      </c>
      <c r="I158" s="536">
        <f>VLOOKUP($F$6:$F$1187,'[1]本级支出功能分类表（表二）'!$E$6:$H$1276,4,FALSE)</f>
        <v>0</v>
      </c>
      <c r="J158" s="536">
        <v>0</v>
      </c>
    </row>
    <row r="159" spans="1:10">
      <c r="A159" s="528">
        <v>155</v>
      </c>
      <c r="B159" s="529">
        <v>2012503</v>
      </c>
      <c r="C159" s="359"/>
      <c r="D159" s="359"/>
      <c r="E159" s="359" t="s">
        <v>258</v>
      </c>
      <c r="F159" s="359">
        <v>2012804</v>
      </c>
      <c r="G159" s="537" t="s">
        <v>170</v>
      </c>
      <c r="H159" s="536">
        <f>VLOOKUP($F$6:$F$1187,'[1]本级支出功能分类表（表二）'!$E$6:$G$1276,3,FALSE)</f>
        <v>30</v>
      </c>
      <c r="I159" s="536">
        <f>VLOOKUP($F$6:$F$1187,'[1]本级支出功能分类表（表二）'!$E$6:$H$1276,4,FALSE)</f>
        <v>23</v>
      </c>
      <c r="J159" s="536">
        <v>23</v>
      </c>
    </row>
    <row r="160" spans="1:10">
      <c r="A160" s="528">
        <v>156</v>
      </c>
      <c r="B160" s="529">
        <v>2012504</v>
      </c>
      <c r="C160" s="359"/>
      <c r="D160" s="359"/>
      <c r="E160" s="359" t="s">
        <v>258</v>
      </c>
      <c r="F160" s="359">
        <v>2012850</v>
      </c>
      <c r="G160" s="537" t="s">
        <v>164</v>
      </c>
      <c r="H160" s="536">
        <f>VLOOKUP($F$6:$F$1187,'[1]本级支出功能分类表（表二）'!$E$6:$G$1276,3,FALSE)</f>
        <v>0</v>
      </c>
      <c r="I160" s="536">
        <f>VLOOKUP($F$6:$F$1187,'[1]本级支出功能分类表（表二）'!$E$6:$H$1276,4,FALSE)</f>
        <v>0</v>
      </c>
      <c r="J160" s="536">
        <v>0</v>
      </c>
    </row>
    <row r="161" spans="1:10">
      <c r="A161" s="528">
        <v>157</v>
      </c>
      <c r="B161" s="529">
        <v>2012505</v>
      </c>
      <c r="C161" s="359"/>
      <c r="D161" s="359"/>
      <c r="E161" s="359" t="s">
        <v>258</v>
      </c>
      <c r="F161" s="359">
        <v>2012899</v>
      </c>
      <c r="G161" s="537" t="s">
        <v>259</v>
      </c>
      <c r="H161" s="536">
        <f>VLOOKUP($F$6:$F$1187,'[1]本级支出功能分类表（表二）'!$E$6:$G$1276,3,FALSE)</f>
        <v>934.767</v>
      </c>
      <c r="I161" s="536">
        <f>VLOOKUP($F$6:$F$1187,'[1]本级支出功能分类表（表二）'!$E$6:$H$1276,4,FALSE)</f>
        <v>1057</v>
      </c>
      <c r="J161" s="536">
        <v>1057</v>
      </c>
    </row>
    <row r="162" spans="1:10">
      <c r="A162" s="528">
        <v>158</v>
      </c>
      <c r="B162" s="529">
        <v>2012550</v>
      </c>
      <c r="C162" s="359"/>
      <c r="D162" s="359"/>
      <c r="E162" s="359" t="s">
        <v>258</v>
      </c>
      <c r="F162" s="359">
        <v>20129</v>
      </c>
      <c r="G162" s="535" t="s">
        <v>260</v>
      </c>
      <c r="H162" s="536">
        <f>VLOOKUP($F$6:$F$1187,'[1]本级支出功能分类表（表二）'!$E$6:$G$1276,3,FALSE)</f>
        <v>12792.639554</v>
      </c>
      <c r="I162" s="536">
        <f>VLOOKUP($F$6:$F$1187,'[1]本级支出功能分类表（表二）'!$E$6:$H$1276,4,FALSE)</f>
        <v>15789.755</v>
      </c>
      <c r="J162" s="536">
        <v>15686</v>
      </c>
    </row>
    <row r="163" spans="1:10">
      <c r="A163" s="528">
        <v>159</v>
      </c>
      <c r="B163" s="529">
        <v>2012599</v>
      </c>
      <c r="C163" s="359"/>
      <c r="D163" s="359"/>
      <c r="E163" s="359" t="s">
        <v>258</v>
      </c>
      <c r="F163" s="359">
        <v>2012901</v>
      </c>
      <c r="G163" s="537" t="s">
        <v>155</v>
      </c>
      <c r="H163" s="536">
        <f>VLOOKUP($F$6:$F$1187,'[1]本级支出功能分类表（表二）'!$E$6:$G$1276,3,FALSE)</f>
        <v>3843.719054</v>
      </c>
      <c r="I163" s="536">
        <f>VLOOKUP($F$6:$F$1187,'[1]本级支出功能分类表（表二）'!$E$6:$H$1276,4,FALSE)</f>
        <v>3719</v>
      </c>
      <c r="J163" s="536">
        <v>3719</v>
      </c>
    </row>
    <row r="164" spans="1:10">
      <c r="A164" s="528">
        <v>160</v>
      </c>
      <c r="B164" s="529">
        <v>20126</v>
      </c>
      <c r="C164" s="359"/>
      <c r="D164" s="359" t="s">
        <v>152</v>
      </c>
      <c r="E164" s="359"/>
      <c r="F164" s="359">
        <v>2012902</v>
      </c>
      <c r="G164" s="537" t="s">
        <v>156</v>
      </c>
      <c r="H164" s="536">
        <f>VLOOKUP($F$6:$F$1187,'[1]本级支出功能分类表（表二）'!$E$6:$G$1276,3,FALSE)</f>
        <v>4027.4215</v>
      </c>
      <c r="I164" s="536">
        <f>VLOOKUP($F$6:$F$1187,'[1]本级支出功能分类表（表二）'!$E$6:$H$1276,4,FALSE)</f>
        <v>4429</v>
      </c>
      <c r="J164" s="536">
        <v>4429</v>
      </c>
    </row>
    <row r="165" spans="1:10">
      <c r="A165" s="528">
        <v>161</v>
      </c>
      <c r="B165" s="529">
        <v>2012601</v>
      </c>
      <c r="C165" s="359"/>
      <c r="D165" s="359"/>
      <c r="E165" s="359" t="s">
        <v>261</v>
      </c>
      <c r="F165" s="359">
        <v>2012903</v>
      </c>
      <c r="G165" s="537" t="s">
        <v>157</v>
      </c>
      <c r="H165" s="536">
        <f>VLOOKUP($F$6:$F$1187,'[1]本级支出功能分类表（表二）'!$E$6:$G$1276,3,FALSE)</f>
        <v>0</v>
      </c>
      <c r="I165" s="536">
        <f>VLOOKUP($F$6:$F$1187,'[1]本级支出功能分类表（表二）'!$E$6:$H$1276,4,FALSE)</f>
        <v>0</v>
      </c>
      <c r="J165" s="536">
        <v>0</v>
      </c>
    </row>
    <row r="166" spans="1:10">
      <c r="A166" s="528">
        <v>162</v>
      </c>
      <c r="B166" s="529">
        <v>2012602</v>
      </c>
      <c r="C166" s="359"/>
      <c r="D166" s="359"/>
      <c r="E166" s="359" t="s">
        <v>261</v>
      </c>
      <c r="F166" s="359">
        <v>2012906</v>
      </c>
      <c r="G166" s="537" t="s">
        <v>262</v>
      </c>
      <c r="H166" s="536">
        <f>VLOOKUP($F$6:$F$1187,'[1]本级支出功能分类表（表二）'!$E$6:$G$1276,3,FALSE)</f>
        <v>0</v>
      </c>
      <c r="I166" s="536">
        <f>VLOOKUP($F$6:$F$1187,'[1]本级支出功能分类表（表二）'!$E$6:$H$1276,4,FALSE)</f>
        <v>0</v>
      </c>
      <c r="J166" s="536">
        <v>0</v>
      </c>
    </row>
    <row r="167" spans="1:10">
      <c r="A167" s="528">
        <v>163</v>
      </c>
      <c r="B167" s="529">
        <v>2012603</v>
      </c>
      <c r="C167" s="359"/>
      <c r="D167" s="359"/>
      <c r="E167" s="359" t="s">
        <v>261</v>
      </c>
      <c r="F167" s="359">
        <v>2012950</v>
      </c>
      <c r="G167" s="537" t="s">
        <v>164</v>
      </c>
      <c r="H167" s="536">
        <f>VLOOKUP($F$6:$F$1187,'[1]本级支出功能分类表（表二）'!$E$6:$G$1276,3,FALSE)</f>
        <v>1017</v>
      </c>
      <c r="I167" s="536">
        <f>VLOOKUP($F$6:$F$1187,'[1]本级支出功能分类表（表二）'!$E$6:$H$1276,4,FALSE)</f>
        <v>1008</v>
      </c>
      <c r="J167" s="536">
        <v>1008</v>
      </c>
    </row>
    <row r="168" spans="1:10">
      <c r="A168" s="528">
        <v>164</v>
      </c>
      <c r="B168" s="529">
        <v>2012604</v>
      </c>
      <c r="C168" s="359"/>
      <c r="D168" s="359"/>
      <c r="E168" s="359" t="s">
        <v>261</v>
      </c>
      <c r="F168" s="359">
        <v>2012999</v>
      </c>
      <c r="G168" s="537" t="s">
        <v>263</v>
      </c>
      <c r="H168" s="536">
        <f>VLOOKUP($F$6:$F$1187,'[1]本级支出功能分类表（表二）'!$E$6:$G$1276,3,FALSE)</f>
        <v>3904.499</v>
      </c>
      <c r="I168" s="536">
        <f>VLOOKUP($F$6:$F$1187,'[1]本级支出功能分类表（表二）'!$E$6:$H$1276,4,FALSE)</f>
        <v>6633.755</v>
      </c>
      <c r="J168" s="536">
        <v>6530</v>
      </c>
    </row>
    <row r="169" ht="20" customHeight="true" spans="1:10">
      <c r="A169" s="528">
        <v>165</v>
      </c>
      <c r="B169" s="529">
        <v>2012699</v>
      </c>
      <c r="C169" s="359"/>
      <c r="D169" s="359"/>
      <c r="E169" s="359" t="s">
        <v>261</v>
      </c>
      <c r="F169" s="359">
        <v>20131</v>
      </c>
      <c r="G169" s="535" t="s">
        <v>264</v>
      </c>
      <c r="H169" s="536">
        <f>VLOOKUP($F$6:$F$1187,'[1]本级支出功能分类表（表二）'!$E$6:$G$1276,3,FALSE)</f>
        <v>20200.9074538865</v>
      </c>
      <c r="I169" s="536">
        <f>VLOOKUP($F$6:$F$1187,'[1]本级支出功能分类表（表二）'!$E$6:$H$1276,4,FALSE)</f>
        <v>35979.92942</v>
      </c>
      <c r="J169" s="536">
        <v>34320</v>
      </c>
    </row>
    <row r="170" spans="1:10">
      <c r="A170" s="528">
        <v>166</v>
      </c>
      <c r="B170" s="529">
        <v>20128</v>
      </c>
      <c r="C170" s="359"/>
      <c r="D170" s="359" t="s">
        <v>152</v>
      </c>
      <c r="E170" s="359"/>
      <c r="F170" s="359">
        <v>2013101</v>
      </c>
      <c r="G170" s="537" t="s">
        <v>155</v>
      </c>
      <c r="H170" s="536">
        <f>VLOOKUP($F$6:$F$1187,'[1]本级支出功能分类表（表二）'!$E$6:$G$1276,3,FALSE)</f>
        <v>5318.260801</v>
      </c>
      <c r="I170" s="536">
        <f>VLOOKUP($F$6:$F$1187,'[1]本级支出功能分类表（表二）'!$E$6:$H$1276,4,FALSE)</f>
        <v>5188</v>
      </c>
      <c r="J170" s="536">
        <v>5188</v>
      </c>
    </row>
    <row r="171" spans="1:10">
      <c r="A171" s="528">
        <v>167</v>
      </c>
      <c r="B171" s="529">
        <v>2012801</v>
      </c>
      <c r="C171" s="359"/>
      <c r="D171" s="359"/>
      <c r="E171" s="359" t="s">
        <v>265</v>
      </c>
      <c r="F171" s="359">
        <v>2013102</v>
      </c>
      <c r="G171" s="537" t="s">
        <v>156</v>
      </c>
      <c r="H171" s="536">
        <f>VLOOKUP($F$6:$F$1187,'[1]本级支出功能分类表（表二）'!$E$6:$G$1276,3,FALSE)</f>
        <v>1201.564</v>
      </c>
      <c r="I171" s="536">
        <f>VLOOKUP($F$6:$F$1187,'[1]本级支出功能分类表（表二）'!$E$6:$H$1276,4,FALSE)</f>
        <v>1216</v>
      </c>
      <c r="J171" s="536">
        <v>1216</v>
      </c>
    </row>
    <row r="172" spans="1:10">
      <c r="A172" s="528">
        <v>168</v>
      </c>
      <c r="B172" s="529">
        <v>2012802</v>
      </c>
      <c r="C172" s="359"/>
      <c r="D172" s="359"/>
      <c r="E172" s="359" t="s">
        <v>265</v>
      </c>
      <c r="F172" s="359">
        <v>2013103</v>
      </c>
      <c r="G172" s="537" t="s">
        <v>157</v>
      </c>
      <c r="H172" s="536">
        <f>VLOOKUP($F$6:$F$1187,'[1]本级支出功能分类表（表二）'!$E$6:$G$1276,3,FALSE)</f>
        <v>0</v>
      </c>
      <c r="I172" s="536">
        <f>VLOOKUP($F$6:$F$1187,'[1]本级支出功能分类表（表二）'!$E$6:$H$1276,4,FALSE)</f>
        <v>0</v>
      </c>
      <c r="J172" s="536">
        <v>0</v>
      </c>
    </row>
    <row r="173" spans="1:10">
      <c r="A173" s="528">
        <v>169</v>
      </c>
      <c r="B173" s="529">
        <v>2012803</v>
      </c>
      <c r="C173" s="359"/>
      <c r="D173" s="359"/>
      <c r="E173" s="359" t="s">
        <v>265</v>
      </c>
      <c r="F173" s="359">
        <v>2013105</v>
      </c>
      <c r="G173" s="537" t="s">
        <v>266</v>
      </c>
      <c r="H173" s="536">
        <f>VLOOKUP($F$6:$F$1187,'[1]本级支出功能分类表（表二）'!$E$6:$G$1276,3,FALSE)</f>
        <v>587.25</v>
      </c>
      <c r="I173" s="536">
        <f>VLOOKUP($F$6:$F$1187,'[1]本级支出功能分类表（表二）'!$E$6:$H$1276,4,FALSE)</f>
        <v>677</v>
      </c>
      <c r="J173" s="536">
        <v>677</v>
      </c>
    </row>
    <row r="174" spans="1:10">
      <c r="A174" s="528">
        <v>170</v>
      </c>
      <c r="B174" s="529">
        <v>2012804</v>
      </c>
      <c r="C174" s="359"/>
      <c r="D174" s="359"/>
      <c r="E174" s="359" t="s">
        <v>265</v>
      </c>
      <c r="F174" s="359">
        <v>2013150</v>
      </c>
      <c r="G174" s="537" t="s">
        <v>164</v>
      </c>
      <c r="H174" s="536">
        <f>VLOOKUP($F$6:$F$1187,'[1]本级支出功能分类表（表二）'!$E$6:$G$1276,3,FALSE)</f>
        <v>3314.111611</v>
      </c>
      <c r="I174" s="536">
        <f>VLOOKUP($F$6:$F$1187,'[1]本级支出功能分类表（表二）'!$E$6:$H$1276,4,FALSE)</f>
        <v>3735.52</v>
      </c>
      <c r="J174" s="536">
        <v>3603</v>
      </c>
    </row>
    <row r="175" spans="1:10">
      <c r="A175" s="528">
        <v>171</v>
      </c>
      <c r="B175" s="529">
        <v>2012850</v>
      </c>
      <c r="C175" s="359"/>
      <c r="D175" s="359"/>
      <c r="E175" s="359" t="s">
        <v>265</v>
      </c>
      <c r="F175" s="359">
        <v>2013199</v>
      </c>
      <c r="G175" s="537" t="s">
        <v>267</v>
      </c>
      <c r="H175" s="536">
        <f>VLOOKUP($F$6:$F$1187,'[1]本级支出功能分类表（表二）'!$E$6:$G$1276,3,FALSE)</f>
        <v>9779.72104188651</v>
      </c>
      <c r="I175" s="536">
        <f>VLOOKUP($F$6:$F$1187,'[1]本级支出功能分类表（表二）'!$E$6:$H$1276,4,FALSE)</f>
        <v>25163.40942</v>
      </c>
      <c r="J175" s="536">
        <v>23636</v>
      </c>
    </row>
    <row r="176" spans="1:10">
      <c r="A176" s="528">
        <v>172</v>
      </c>
      <c r="B176" s="529">
        <v>2012899</v>
      </c>
      <c r="C176" s="359"/>
      <c r="D176" s="359"/>
      <c r="E176" s="359" t="s">
        <v>265</v>
      </c>
      <c r="F176" s="359">
        <v>20132</v>
      </c>
      <c r="G176" s="535" t="s">
        <v>268</v>
      </c>
      <c r="H176" s="536">
        <f>VLOOKUP($F$6:$F$1187,'[1]本级支出功能分类表（表二）'!$E$6:$G$1276,3,FALSE)</f>
        <v>16622.595647</v>
      </c>
      <c r="I176" s="536">
        <f>VLOOKUP($F$6:$F$1187,'[1]本级支出功能分类表（表二）'!$E$6:$H$1276,4,FALSE)</f>
        <v>22766.755338</v>
      </c>
      <c r="J176" s="536">
        <v>21459</v>
      </c>
    </row>
    <row r="177" spans="1:10">
      <c r="A177" s="528">
        <v>173</v>
      </c>
      <c r="B177" s="529">
        <v>20129</v>
      </c>
      <c r="C177" s="359"/>
      <c r="D177" s="359" t="s">
        <v>152</v>
      </c>
      <c r="E177" s="359"/>
      <c r="F177" s="359">
        <v>2013201</v>
      </c>
      <c r="G177" s="537" t="s">
        <v>155</v>
      </c>
      <c r="H177" s="536">
        <f>VLOOKUP($F$6:$F$1187,'[1]本级支出功能分类表（表二）'!$E$6:$G$1276,3,FALSE)</f>
        <v>5993.825647</v>
      </c>
      <c r="I177" s="536">
        <f>VLOOKUP($F$6:$F$1187,'[1]本级支出功能分类表（表二）'!$E$6:$H$1276,4,FALSE)</f>
        <v>6658</v>
      </c>
      <c r="J177" s="536">
        <v>6658</v>
      </c>
    </row>
    <row r="178" spans="1:10">
      <c r="A178" s="528">
        <v>174</v>
      </c>
      <c r="B178" s="529">
        <v>2012901</v>
      </c>
      <c r="C178" s="359"/>
      <c r="D178" s="359"/>
      <c r="E178" s="359" t="s">
        <v>269</v>
      </c>
      <c r="F178" s="359">
        <v>2013202</v>
      </c>
      <c r="G178" s="537" t="s">
        <v>156</v>
      </c>
      <c r="H178" s="536">
        <f>VLOOKUP($F$6:$F$1187,'[1]本级支出功能分类表（表二）'!$E$6:$G$1276,3,FALSE)</f>
        <v>2200.94</v>
      </c>
      <c r="I178" s="536">
        <f>VLOOKUP($F$6:$F$1187,'[1]本级支出功能分类表（表二）'!$E$6:$H$1276,4,FALSE)</f>
        <v>2967</v>
      </c>
      <c r="J178" s="536">
        <v>2967</v>
      </c>
    </row>
    <row r="179" spans="1:10">
      <c r="A179" s="528">
        <v>175</v>
      </c>
      <c r="B179" s="529">
        <v>2012902</v>
      </c>
      <c r="C179" s="359"/>
      <c r="D179" s="359"/>
      <c r="E179" s="359" t="s">
        <v>269</v>
      </c>
      <c r="F179" s="359">
        <v>2013203</v>
      </c>
      <c r="G179" s="537" t="s">
        <v>157</v>
      </c>
      <c r="H179" s="536">
        <f>VLOOKUP($F$6:$F$1187,'[1]本级支出功能分类表（表二）'!$E$6:$G$1276,3,FALSE)</f>
        <v>0</v>
      </c>
      <c r="I179" s="536">
        <f>VLOOKUP($F$6:$F$1187,'[1]本级支出功能分类表（表二）'!$E$6:$H$1276,4,FALSE)</f>
        <v>0</v>
      </c>
      <c r="J179" s="536">
        <v>0</v>
      </c>
    </row>
    <row r="180" spans="1:10">
      <c r="A180" s="528">
        <v>176</v>
      </c>
      <c r="B180" s="529">
        <v>2012903</v>
      </c>
      <c r="C180" s="359"/>
      <c r="D180" s="359"/>
      <c r="E180" s="359" t="s">
        <v>269</v>
      </c>
      <c r="F180" s="359">
        <v>2013204</v>
      </c>
      <c r="G180" s="537" t="s">
        <v>270</v>
      </c>
      <c r="H180" s="536">
        <f>VLOOKUP($F$6:$F$1187,'[1]本级支出功能分类表（表二）'!$E$6:$G$1276,3,FALSE)</f>
        <v>4245</v>
      </c>
      <c r="I180" s="536">
        <f>VLOOKUP($F$6:$F$1187,'[1]本级支出功能分类表（表二）'!$E$6:$H$1276,4,FALSE)</f>
        <v>2022</v>
      </c>
      <c r="J180" s="536">
        <v>2022</v>
      </c>
    </row>
    <row r="181" spans="1:10">
      <c r="A181" s="528">
        <v>177</v>
      </c>
      <c r="B181" s="529">
        <v>2012906</v>
      </c>
      <c r="C181" s="359"/>
      <c r="D181" s="359"/>
      <c r="E181" s="359" t="s">
        <v>269</v>
      </c>
      <c r="F181" s="359">
        <v>2013250</v>
      </c>
      <c r="G181" s="537" t="s">
        <v>164</v>
      </c>
      <c r="H181" s="536">
        <f>VLOOKUP($F$6:$F$1187,'[1]本级支出功能分类表（表二）'!$E$6:$G$1276,3,FALSE)</f>
        <v>0</v>
      </c>
      <c r="I181" s="536">
        <f>VLOOKUP($F$6:$F$1187,'[1]本级支出功能分类表（表二）'!$E$6:$H$1276,4,FALSE)</f>
        <v>0</v>
      </c>
      <c r="J181" s="536">
        <v>0</v>
      </c>
    </row>
    <row r="182" spans="1:10">
      <c r="A182" s="528">
        <v>178</v>
      </c>
      <c r="B182" s="529">
        <v>2012950</v>
      </c>
      <c r="C182" s="359"/>
      <c r="D182" s="359"/>
      <c r="E182" s="359" t="s">
        <v>269</v>
      </c>
      <c r="F182" s="359">
        <v>2013299</v>
      </c>
      <c r="G182" s="537" t="s">
        <v>271</v>
      </c>
      <c r="H182" s="536">
        <f>VLOOKUP($F$6:$F$1187,'[1]本级支出功能分类表（表二）'!$E$6:$G$1276,3,FALSE)</f>
        <v>4182.83</v>
      </c>
      <c r="I182" s="536">
        <f>VLOOKUP($F$6:$F$1187,'[1]本级支出功能分类表（表二）'!$E$6:$H$1276,4,FALSE)</f>
        <v>11119.755338</v>
      </c>
      <c r="J182" s="536">
        <v>9812</v>
      </c>
    </row>
    <row r="183" spans="1:10">
      <c r="A183" s="528">
        <v>179</v>
      </c>
      <c r="B183" s="529">
        <v>2012999</v>
      </c>
      <c r="C183" s="359"/>
      <c r="D183" s="359"/>
      <c r="E183" s="359" t="s">
        <v>269</v>
      </c>
      <c r="F183" s="359">
        <v>20133</v>
      </c>
      <c r="G183" s="535" t="s">
        <v>272</v>
      </c>
      <c r="H183" s="536">
        <f>VLOOKUP($F$6:$F$1187,'[1]本级支出功能分类表（表二）'!$E$6:$G$1276,3,FALSE)</f>
        <v>9703.764</v>
      </c>
      <c r="I183" s="536">
        <f>VLOOKUP($F$6:$F$1187,'[1]本级支出功能分类表（表二）'!$E$6:$H$1276,4,FALSE)</f>
        <v>10688.166</v>
      </c>
      <c r="J183" s="536">
        <v>10358</v>
      </c>
    </row>
    <row r="184" spans="1:10">
      <c r="A184" s="528">
        <v>180</v>
      </c>
      <c r="B184" s="529">
        <v>20131</v>
      </c>
      <c r="C184" s="359"/>
      <c r="D184" s="359" t="s">
        <v>152</v>
      </c>
      <c r="E184" s="359"/>
      <c r="F184" s="359">
        <v>2013301</v>
      </c>
      <c r="G184" s="537" t="s">
        <v>155</v>
      </c>
      <c r="H184" s="536">
        <f>VLOOKUP($F$6:$F$1187,'[1]本级支出功能分类表（表二）'!$E$6:$G$1276,3,FALSE)</f>
        <v>2788.072</v>
      </c>
      <c r="I184" s="536">
        <f>VLOOKUP($F$6:$F$1187,'[1]本级支出功能分类表（表二）'!$E$6:$H$1276,4,FALSE)</f>
        <v>4083.166</v>
      </c>
      <c r="J184" s="536">
        <v>3753</v>
      </c>
    </row>
    <row r="185" spans="1:10">
      <c r="A185" s="528">
        <v>181</v>
      </c>
      <c r="B185" s="529">
        <v>2013101</v>
      </c>
      <c r="C185" s="359"/>
      <c r="D185" s="359"/>
      <c r="E185" s="359" t="s">
        <v>273</v>
      </c>
      <c r="F185" s="359">
        <v>2013302</v>
      </c>
      <c r="G185" s="537" t="s">
        <v>156</v>
      </c>
      <c r="H185" s="536">
        <f>VLOOKUP($F$6:$F$1187,'[1]本级支出功能分类表（表二）'!$E$6:$G$1276,3,FALSE)</f>
        <v>321</v>
      </c>
      <c r="I185" s="536">
        <f>VLOOKUP($F$6:$F$1187,'[1]本级支出功能分类表（表二）'!$E$6:$H$1276,4,FALSE)</f>
        <v>287</v>
      </c>
      <c r="J185" s="536">
        <v>287</v>
      </c>
    </row>
    <row r="186" spans="1:10">
      <c r="A186" s="528">
        <v>182</v>
      </c>
      <c r="B186" s="529">
        <v>2013102</v>
      </c>
      <c r="C186" s="359"/>
      <c r="D186" s="359"/>
      <c r="E186" s="359" t="s">
        <v>273</v>
      </c>
      <c r="F186" s="359">
        <v>2013303</v>
      </c>
      <c r="G186" s="537" t="s">
        <v>157</v>
      </c>
      <c r="H186" s="536">
        <f>VLOOKUP($F$6:$F$1187,'[1]本级支出功能分类表（表二）'!$E$6:$G$1276,3,FALSE)</f>
        <v>0</v>
      </c>
      <c r="I186" s="536">
        <f>VLOOKUP($F$6:$F$1187,'[1]本级支出功能分类表（表二）'!$E$6:$H$1276,4,FALSE)</f>
        <v>0</v>
      </c>
      <c r="J186" s="536">
        <v>0</v>
      </c>
    </row>
    <row r="187" spans="1:10">
      <c r="A187" s="528">
        <v>183</v>
      </c>
      <c r="B187" s="529">
        <v>2013103</v>
      </c>
      <c r="C187" s="359"/>
      <c r="D187" s="359"/>
      <c r="E187" s="359" t="s">
        <v>273</v>
      </c>
      <c r="F187" s="359">
        <v>2013304</v>
      </c>
      <c r="G187" s="537" t="s">
        <v>274</v>
      </c>
      <c r="H187" s="536">
        <f>VLOOKUP($F$6:$F$1187,'[1]本级支出功能分类表（表二）'!$E$6:$G$1276,3,FALSE)</f>
        <v>0</v>
      </c>
      <c r="I187" s="536">
        <f>VLOOKUP($F$6:$F$1187,'[1]本级支出功能分类表（表二）'!$E$6:$H$1276,4,FALSE)</f>
        <v>0</v>
      </c>
      <c r="J187" s="536">
        <v>0</v>
      </c>
    </row>
    <row r="188" spans="1:10">
      <c r="A188" s="528">
        <v>184</v>
      </c>
      <c r="B188" s="529">
        <v>2013105</v>
      </c>
      <c r="C188" s="359"/>
      <c r="D188" s="359"/>
      <c r="E188" s="359" t="s">
        <v>273</v>
      </c>
      <c r="F188" s="359">
        <v>2013350</v>
      </c>
      <c r="G188" s="537" t="s">
        <v>164</v>
      </c>
      <c r="H188" s="536">
        <f>VLOOKUP($F$6:$F$1187,'[1]本级支出功能分类表（表二）'!$E$6:$G$1276,3,FALSE)</f>
        <v>0</v>
      </c>
      <c r="I188" s="536">
        <f>VLOOKUP($F$6:$F$1187,'[1]本级支出功能分类表（表二）'!$E$6:$H$1276,4,FALSE)</f>
        <v>0</v>
      </c>
      <c r="J188" s="536">
        <v>0</v>
      </c>
    </row>
    <row r="189" spans="1:10">
      <c r="A189" s="528">
        <v>185</v>
      </c>
      <c r="B189" s="529">
        <v>2013150</v>
      </c>
      <c r="C189" s="359"/>
      <c r="D189" s="359"/>
      <c r="E189" s="359" t="s">
        <v>273</v>
      </c>
      <c r="F189" s="359">
        <v>2013399</v>
      </c>
      <c r="G189" s="537" t="s">
        <v>275</v>
      </c>
      <c r="H189" s="536">
        <f>VLOOKUP($F$6:$F$1187,'[1]本级支出功能分类表（表二）'!$E$6:$G$1276,3,FALSE)</f>
        <v>6594.692</v>
      </c>
      <c r="I189" s="536">
        <f>VLOOKUP($F$6:$F$1187,'[1]本级支出功能分类表（表二）'!$E$6:$H$1276,4,FALSE)</f>
        <v>6318</v>
      </c>
      <c r="J189" s="536">
        <v>6318</v>
      </c>
    </row>
    <row r="190" spans="1:10">
      <c r="A190" s="528">
        <v>186</v>
      </c>
      <c r="B190" s="529">
        <v>2013199</v>
      </c>
      <c r="C190" s="359"/>
      <c r="D190" s="359"/>
      <c r="E190" s="359" t="s">
        <v>273</v>
      </c>
      <c r="F190" s="359">
        <v>20134</v>
      </c>
      <c r="G190" s="535" t="s">
        <v>276</v>
      </c>
      <c r="H190" s="536">
        <f>VLOOKUP($F$6:$F$1187,'[1]本级支出功能分类表（表二）'!$E$6:$G$1276,3,FALSE)</f>
        <v>6344.447831</v>
      </c>
      <c r="I190" s="536">
        <f>VLOOKUP($F$6:$F$1187,'[1]本级支出功能分类表（表二）'!$E$6:$H$1276,4,FALSE)</f>
        <v>7107.541</v>
      </c>
      <c r="J190" s="536">
        <v>6798</v>
      </c>
    </row>
    <row r="191" spans="1:10">
      <c r="A191" s="528">
        <v>187</v>
      </c>
      <c r="B191" s="529">
        <v>20132</v>
      </c>
      <c r="C191" s="359"/>
      <c r="D191" s="359" t="s">
        <v>152</v>
      </c>
      <c r="E191" s="359"/>
      <c r="F191" s="359">
        <v>2013401</v>
      </c>
      <c r="G191" s="537" t="s">
        <v>155</v>
      </c>
      <c r="H191" s="536">
        <f>VLOOKUP($F$6:$F$1187,'[1]本级支出功能分类表（表二）'!$E$6:$G$1276,3,FALSE)</f>
        <v>2882.658731</v>
      </c>
      <c r="I191" s="536">
        <f>VLOOKUP($F$6:$F$1187,'[1]本级支出功能分类表（表二）'!$E$6:$H$1276,4,FALSE)</f>
        <v>2718</v>
      </c>
      <c r="J191" s="536">
        <v>2718</v>
      </c>
    </row>
    <row r="192" spans="1:10">
      <c r="A192" s="528">
        <v>188</v>
      </c>
      <c r="B192" s="529">
        <v>2013201</v>
      </c>
      <c r="C192" s="359"/>
      <c r="D192" s="359"/>
      <c r="E192" s="359" t="s">
        <v>277</v>
      </c>
      <c r="F192" s="359">
        <v>2013402</v>
      </c>
      <c r="G192" s="537" t="s">
        <v>156</v>
      </c>
      <c r="H192" s="536">
        <f>VLOOKUP($F$6:$F$1187,'[1]本级支出功能分类表（表二）'!$E$6:$G$1276,3,FALSE)</f>
        <v>852.32</v>
      </c>
      <c r="I192" s="536">
        <f>VLOOKUP($F$6:$F$1187,'[1]本级支出功能分类表（表二）'!$E$6:$H$1276,4,FALSE)</f>
        <v>1502</v>
      </c>
      <c r="J192" s="536">
        <v>1502</v>
      </c>
    </row>
    <row r="193" spans="1:10">
      <c r="A193" s="528">
        <v>189</v>
      </c>
      <c r="B193" s="529">
        <v>2013202</v>
      </c>
      <c r="C193" s="359"/>
      <c r="D193" s="359"/>
      <c r="E193" s="359" t="s">
        <v>277</v>
      </c>
      <c r="F193" s="359">
        <v>2013403</v>
      </c>
      <c r="G193" s="537" t="s">
        <v>157</v>
      </c>
      <c r="H193" s="536">
        <f>VLOOKUP($F$6:$F$1187,'[1]本级支出功能分类表（表二）'!$E$6:$G$1276,3,FALSE)</f>
        <v>0</v>
      </c>
      <c r="I193" s="536">
        <f>VLOOKUP($F$6:$F$1187,'[1]本级支出功能分类表（表二）'!$E$6:$H$1276,4,FALSE)</f>
        <v>0</v>
      </c>
      <c r="J193" s="536">
        <v>0</v>
      </c>
    </row>
    <row r="194" spans="1:10">
      <c r="A194" s="528">
        <v>190</v>
      </c>
      <c r="B194" s="529">
        <v>2013203</v>
      </c>
      <c r="C194" s="359"/>
      <c r="D194" s="359"/>
      <c r="E194" s="359" t="s">
        <v>277</v>
      </c>
      <c r="F194" s="359">
        <v>2013404</v>
      </c>
      <c r="G194" s="537" t="s">
        <v>278</v>
      </c>
      <c r="H194" s="536">
        <f>VLOOKUP($F$6:$F$1187,'[1]本级支出功能分类表（表二）'!$E$6:$G$1276,3,FALSE)</f>
        <v>882.132</v>
      </c>
      <c r="I194" s="536">
        <f>VLOOKUP($F$6:$F$1187,'[1]本级支出功能分类表（表二）'!$E$6:$H$1276,4,FALSE)</f>
        <v>955</v>
      </c>
      <c r="J194" s="536">
        <v>955</v>
      </c>
    </row>
    <row r="195" spans="1:10">
      <c r="A195" s="528">
        <v>191</v>
      </c>
      <c r="B195" s="529">
        <v>2013204</v>
      </c>
      <c r="C195" s="359"/>
      <c r="D195" s="359"/>
      <c r="E195" s="359" t="s">
        <v>277</v>
      </c>
      <c r="F195" s="359">
        <v>2013405</v>
      </c>
      <c r="G195" s="537" t="s">
        <v>279</v>
      </c>
      <c r="H195" s="536">
        <f>VLOOKUP($F$6:$F$1187,'[1]本级支出功能分类表（表二）'!$E$6:$G$1276,3,FALSE)</f>
        <v>985.3371</v>
      </c>
      <c r="I195" s="536">
        <f>VLOOKUP($F$6:$F$1187,'[1]本级支出功能分类表（表二）'!$E$6:$H$1276,4,FALSE)</f>
        <v>749.27</v>
      </c>
      <c r="J195" s="536">
        <v>696</v>
      </c>
    </row>
    <row r="196" spans="1:10">
      <c r="A196" s="528">
        <v>192</v>
      </c>
      <c r="B196" s="529">
        <v>2013250</v>
      </c>
      <c r="C196" s="359"/>
      <c r="D196" s="359"/>
      <c r="E196" s="359" t="s">
        <v>277</v>
      </c>
      <c r="F196" s="359">
        <v>2013450</v>
      </c>
      <c r="G196" s="537" t="s">
        <v>164</v>
      </c>
      <c r="H196" s="536">
        <f>VLOOKUP($F$6:$F$1187,'[1]本级支出功能分类表（表二）'!$E$6:$G$1276,3,FALSE)</f>
        <v>0</v>
      </c>
      <c r="I196" s="536">
        <f>VLOOKUP($F$6:$F$1187,'[1]本级支出功能分类表（表二）'!$E$6:$H$1276,4,FALSE)</f>
        <v>0</v>
      </c>
      <c r="J196" s="536">
        <v>0</v>
      </c>
    </row>
    <row r="197" spans="1:10">
      <c r="A197" s="528">
        <v>193</v>
      </c>
      <c r="B197" s="529">
        <v>2013299</v>
      </c>
      <c r="C197" s="359"/>
      <c r="D197" s="359"/>
      <c r="E197" s="359" t="s">
        <v>277</v>
      </c>
      <c r="F197" s="359">
        <v>2013499</v>
      </c>
      <c r="G197" s="537" t="s">
        <v>280</v>
      </c>
      <c r="H197" s="536">
        <f>VLOOKUP($F$6:$F$1187,'[1]本级支出功能分类表（表二）'!$E$6:$G$1276,3,FALSE)</f>
        <v>742</v>
      </c>
      <c r="I197" s="536">
        <f>VLOOKUP($F$6:$F$1187,'[1]本级支出功能分类表（表二）'!$E$6:$H$1276,4,FALSE)</f>
        <v>1183.271</v>
      </c>
      <c r="J197" s="536">
        <v>927</v>
      </c>
    </row>
    <row r="198" spans="1:10">
      <c r="A198" s="528">
        <v>194</v>
      </c>
      <c r="B198" s="529">
        <v>20133</v>
      </c>
      <c r="C198" s="359"/>
      <c r="D198" s="359" t="s">
        <v>152</v>
      </c>
      <c r="E198" s="359"/>
      <c r="F198" s="359">
        <v>20135</v>
      </c>
      <c r="G198" s="535" t="s">
        <v>281</v>
      </c>
      <c r="H198" s="536">
        <f>VLOOKUP($F$6:$F$1187,'[1]本级支出功能分类表（表二）'!$E$6:$G$1276,3,FALSE)</f>
        <v>0</v>
      </c>
      <c r="I198" s="536">
        <f>VLOOKUP($F$6:$F$1187,'[1]本级支出功能分类表（表二）'!$E$6:$H$1276,4,FALSE)</f>
        <v>0</v>
      </c>
      <c r="J198" s="536">
        <v>0</v>
      </c>
    </row>
    <row r="199" spans="1:10">
      <c r="A199" s="528">
        <v>195</v>
      </c>
      <c r="B199" s="529">
        <v>2013301</v>
      </c>
      <c r="C199" s="359"/>
      <c r="D199" s="359"/>
      <c r="E199" s="359" t="s">
        <v>282</v>
      </c>
      <c r="F199" s="359">
        <v>2013501</v>
      </c>
      <c r="G199" s="537" t="s">
        <v>155</v>
      </c>
      <c r="H199" s="536">
        <f>VLOOKUP($F$6:$F$1187,'[1]本级支出功能分类表（表二）'!$E$6:$G$1276,3,FALSE)</f>
        <v>0</v>
      </c>
      <c r="I199" s="536">
        <f>VLOOKUP($F$6:$F$1187,'[1]本级支出功能分类表（表二）'!$E$6:$H$1276,4,FALSE)</f>
        <v>0</v>
      </c>
      <c r="J199" s="536">
        <v>0</v>
      </c>
    </row>
    <row r="200" spans="1:10">
      <c r="A200" s="528">
        <v>196</v>
      </c>
      <c r="B200" s="529">
        <v>2013302</v>
      </c>
      <c r="C200" s="359"/>
      <c r="D200" s="359"/>
      <c r="E200" s="359" t="s">
        <v>282</v>
      </c>
      <c r="F200" s="359">
        <v>2013502</v>
      </c>
      <c r="G200" s="537" t="s">
        <v>156</v>
      </c>
      <c r="H200" s="536">
        <f>VLOOKUP($F$6:$F$1187,'[1]本级支出功能分类表（表二）'!$E$6:$G$1276,3,FALSE)</f>
        <v>0</v>
      </c>
      <c r="I200" s="536">
        <f>VLOOKUP($F$6:$F$1187,'[1]本级支出功能分类表（表二）'!$E$6:$H$1276,4,FALSE)</f>
        <v>0</v>
      </c>
      <c r="J200" s="536">
        <v>0</v>
      </c>
    </row>
    <row r="201" spans="1:10">
      <c r="A201" s="528">
        <v>197</v>
      </c>
      <c r="B201" s="529">
        <v>2013303</v>
      </c>
      <c r="C201" s="359"/>
      <c r="D201" s="359"/>
      <c r="E201" s="359" t="s">
        <v>282</v>
      </c>
      <c r="F201" s="359">
        <v>2013503</v>
      </c>
      <c r="G201" s="537" t="s">
        <v>157</v>
      </c>
      <c r="H201" s="536">
        <f>VLOOKUP($F$6:$F$1187,'[1]本级支出功能分类表（表二）'!$E$6:$G$1276,3,FALSE)</f>
        <v>0</v>
      </c>
      <c r="I201" s="536">
        <f>VLOOKUP($F$6:$F$1187,'[1]本级支出功能分类表（表二）'!$E$6:$H$1276,4,FALSE)</f>
        <v>0</v>
      </c>
      <c r="J201" s="536">
        <v>0</v>
      </c>
    </row>
    <row r="202" spans="1:10">
      <c r="A202" s="528">
        <v>198</v>
      </c>
      <c r="B202" s="529">
        <v>2013304</v>
      </c>
      <c r="C202" s="359"/>
      <c r="D202" s="359"/>
      <c r="E202" s="359" t="s">
        <v>282</v>
      </c>
      <c r="F202" s="359">
        <v>2013550</v>
      </c>
      <c r="G202" s="537" t="s">
        <v>164</v>
      </c>
      <c r="H202" s="536">
        <f>VLOOKUP($F$6:$F$1187,'[1]本级支出功能分类表（表二）'!$E$6:$G$1276,3,FALSE)</f>
        <v>0</v>
      </c>
      <c r="I202" s="536">
        <f>VLOOKUP($F$6:$F$1187,'[1]本级支出功能分类表（表二）'!$E$6:$H$1276,4,FALSE)</f>
        <v>0</v>
      </c>
      <c r="J202" s="536">
        <v>0</v>
      </c>
    </row>
    <row r="203" spans="1:10">
      <c r="A203" s="528">
        <v>199</v>
      </c>
      <c r="B203" s="529">
        <v>2013350</v>
      </c>
      <c r="C203" s="359"/>
      <c r="D203" s="359"/>
      <c r="E203" s="359" t="s">
        <v>282</v>
      </c>
      <c r="F203" s="359">
        <v>2013599</v>
      </c>
      <c r="G203" s="537" t="s">
        <v>283</v>
      </c>
      <c r="H203" s="536">
        <f>VLOOKUP($F$6:$F$1187,'[1]本级支出功能分类表（表二）'!$E$6:$G$1276,3,FALSE)</f>
        <v>0</v>
      </c>
      <c r="I203" s="536">
        <f>VLOOKUP($F$6:$F$1187,'[1]本级支出功能分类表（表二）'!$E$6:$H$1276,4,FALSE)</f>
        <v>0</v>
      </c>
      <c r="J203" s="536">
        <v>0</v>
      </c>
    </row>
    <row r="204" spans="1:10">
      <c r="A204" s="528">
        <v>200</v>
      </c>
      <c r="B204" s="529">
        <v>2013399</v>
      </c>
      <c r="C204" s="359"/>
      <c r="D204" s="359"/>
      <c r="E204" s="359" t="s">
        <v>282</v>
      </c>
      <c r="F204" s="359">
        <v>20136</v>
      </c>
      <c r="G204" s="535" t="s">
        <v>284</v>
      </c>
      <c r="H204" s="536">
        <f>VLOOKUP($F$6:$F$1187,'[1]本级支出功能分类表（表二）'!$E$6:$G$1276,3,FALSE)</f>
        <v>21560.0815292062</v>
      </c>
      <c r="I204" s="536">
        <f>VLOOKUP($F$6:$F$1187,'[1]本级支出功能分类表（表二）'!$E$6:$H$1276,4,FALSE)</f>
        <v>22966.969</v>
      </c>
      <c r="J204" s="536">
        <v>22897</v>
      </c>
    </row>
    <row r="205" spans="1:10">
      <c r="A205" s="528">
        <v>201</v>
      </c>
      <c r="B205" s="529">
        <v>20134</v>
      </c>
      <c r="C205" s="359"/>
      <c r="D205" s="359" t="s">
        <v>152</v>
      </c>
      <c r="E205" s="359"/>
      <c r="F205" s="359">
        <v>2013601</v>
      </c>
      <c r="G205" s="537" t="s">
        <v>155</v>
      </c>
      <c r="H205" s="536">
        <f>VLOOKUP($F$6:$F$1187,'[1]本级支出功能分类表（表二）'!$E$6:$G$1276,3,FALSE)</f>
        <v>10759.292047</v>
      </c>
      <c r="I205" s="536">
        <f>VLOOKUP($F$6:$F$1187,'[1]本级支出功能分类表（表二）'!$E$6:$H$1276,4,FALSE)</f>
        <v>10471</v>
      </c>
      <c r="J205" s="536">
        <v>10471</v>
      </c>
    </row>
    <row r="206" spans="1:10">
      <c r="A206" s="528">
        <v>202</v>
      </c>
      <c r="B206" s="529">
        <v>2013401</v>
      </c>
      <c r="C206" s="359"/>
      <c r="D206" s="359"/>
      <c r="E206" s="359" t="s">
        <v>285</v>
      </c>
      <c r="F206" s="359">
        <v>2013602</v>
      </c>
      <c r="G206" s="537" t="s">
        <v>156</v>
      </c>
      <c r="H206" s="536">
        <f>VLOOKUP($F$6:$F$1187,'[1]本级支出功能分类表（表二）'!$E$6:$G$1276,3,FALSE)</f>
        <v>735.55</v>
      </c>
      <c r="I206" s="536">
        <f>VLOOKUP($F$6:$F$1187,'[1]本级支出功能分类表（表二）'!$E$6:$H$1276,4,FALSE)</f>
        <v>774</v>
      </c>
      <c r="J206" s="536">
        <v>774</v>
      </c>
    </row>
    <row r="207" spans="1:10">
      <c r="A207" s="528">
        <v>203</v>
      </c>
      <c r="B207" s="529">
        <v>2013402</v>
      </c>
      <c r="C207" s="359"/>
      <c r="D207" s="359"/>
      <c r="E207" s="359" t="s">
        <v>285</v>
      </c>
      <c r="F207" s="359">
        <v>2013603</v>
      </c>
      <c r="G207" s="537" t="s">
        <v>157</v>
      </c>
      <c r="H207" s="536">
        <f>VLOOKUP($F$6:$F$1187,'[1]本级支出功能分类表（表二）'!$E$6:$G$1276,3,FALSE)</f>
        <v>0</v>
      </c>
      <c r="I207" s="536">
        <f>VLOOKUP($F$6:$F$1187,'[1]本级支出功能分类表（表二）'!$E$6:$H$1276,4,FALSE)</f>
        <v>0</v>
      </c>
      <c r="J207" s="536">
        <v>0</v>
      </c>
    </row>
    <row r="208" spans="1:10">
      <c r="A208" s="528">
        <v>204</v>
      </c>
      <c r="B208" s="529">
        <v>2013403</v>
      </c>
      <c r="C208" s="359"/>
      <c r="D208" s="359"/>
      <c r="E208" s="359" t="s">
        <v>285</v>
      </c>
      <c r="F208" s="359">
        <v>2013650</v>
      </c>
      <c r="G208" s="537" t="s">
        <v>164</v>
      </c>
      <c r="H208" s="536">
        <f>VLOOKUP($F$6:$F$1187,'[1]本级支出功能分类表（表二）'!$E$6:$G$1276,3,FALSE)</f>
        <v>118.32</v>
      </c>
      <c r="I208" s="536">
        <f>VLOOKUP($F$6:$F$1187,'[1]本级支出功能分类表（表二）'!$E$6:$H$1276,4,FALSE)</f>
        <v>112</v>
      </c>
      <c r="J208" s="536">
        <v>112</v>
      </c>
    </row>
    <row r="209" spans="1:10">
      <c r="A209" s="528">
        <v>205</v>
      </c>
      <c r="B209" s="529">
        <v>2013404</v>
      </c>
      <c r="C209" s="359"/>
      <c r="D209" s="359"/>
      <c r="E209" s="359" t="s">
        <v>285</v>
      </c>
      <c r="F209" s="359">
        <v>2013699</v>
      </c>
      <c r="G209" s="537" t="s">
        <v>286</v>
      </c>
      <c r="H209" s="536">
        <f>VLOOKUP($F$6:$F$1187,'[1]本级支出功能分类表（表二）'!$E$6:$G$1276,3,FALSE)</f>
        <v>9946.91948220618</v>
      </c>
      <c r="I209" s="536">
        <f>VLOOKUP($F$6:$F$1187,'[1]本级支出功能分类表（表二）'!$E$6:$H$1276,4,FALSE)</f>
        <v>11609.969</v>
      </c>
      <c r="J209" s="536">
        <v>11540</v>
      </c>
    </row>
    <row r="210" spans="1:10">
      <c r="A210" s="528">
        <v>206</v>
      </c>
      <c r="B210" s="529">
        <v>2013405</v>
      </c>
      <c r="C210" s="359"/>
      <c r="D210" s="359"/>
      <c r="E210" s="359" t="s">
        <v>285</v>
      </c>
      <c r="F210" s="359">
        <v>20137</v>
      </c>
      <c r="G210" s="535" t="s">
        <v>287</v>
      </c>
      <c r="H210" s="536">
        <f>VLOOKUP($F$6:$F$1187,'[1]本级支出功能分类表（表二）'!$E$6:$G$1276,3,FALSE)</f>
        <v>9331.968389</v>
      </c>
      <c r="I210" s="536">
        <f>VLOOKUP($F$6:$F$1187,'[1]本级支出功能分类表（表二）'!$E$6:$H$1276,4,FALSE)</f>
        <v>10034.52</v>
      </c>
      <c r="J210" s="536">
        <v>9838</v>
      </c>
    </row>
    <row r="211" spans="1:10">
      <c r="A211" s="528">
        <v>207</v>
      </c>
      <c r="B211" s="529">
        <v>2013450</v>
      </c>
      <c r="C211" s="359"/>
      <c r="D211" s="359"/>
      <c r="E211" s="359" t="s">
        <v>285</v>
      </c>
      <c r="F211" s="359">
        <v>2013701</v>
      </c>
      <c r="G211" s="537" t="s">
        <v>155</v>
      </c>
      <c r="H211" s="536">
        <f>VLOOKUP($F$6:$F$1187,'[1]本级支出功能分类表（表二）'!$E$6:$G$1276,3,FALSE)</f>
        <v>1020.243246</v>
      </c>
      <c r="I211" s="536">
        <f>VLOOKUP($F$6:$F$1187,'[1]本级支出功能分类表（表二）'!$E$6:$H$1276,4,FALSE)</f>
        <v>1374</v>
      </c>
      <c r="J211" s="536">
        <v>1374</v>
      </c>
    </row>
    <row r="212" spans="1:10">
      <c r="A212" s="528">
        <v>208</v>
      </c>
      <c r="B212" s="529">
        <v>2013499</v>
      </c>
      <c r="C212" s="359"/>
      <c r="D212" s="359"/>
      <c r="E212" s="359" t="s">
        <v>285</v>
      </c>
      <c r="F212" s="359">
        <v>2013702</v>
      </c>
      <c r="G212" s="537" t="s">
        <v>156</v>
      </c>
      <c r="H212" s="536">
        <f>VLOOKUP($F$6:$F$1187,'[1]本级支出功能分类表（表二）'!$E$6:$G$1276,3,FALSE)</f>
        <v>9</v>
      </c>
      <c r="I212" s="536">
        <f>VLOOKUP($F$6:$F$1187,'[1]本级支出功能分类表（表二）'!$E$6:$H$1276,4,FALSE)</f>
        <v>7</v>
      </c>
      <c r="J212" s="536">
        <v>7</v>
      </c>
    </row>
    <row r="213" spans="1:10">
      <c r="A213" s="528">
        <v>209</v>
      </c>
      <c r="B213" s="529">
        <v>20135</v>
      </c>
      <c r="C213" s="359"/>
      <c r="D213" s="359" t="s">
        <v>152</v>
      </c>
      <c r="E213" s="359"/>
      <c r="F213" s="359">
        <v>2013703</v>
      </c>
      <c r="G213" s="537" t="s">
        <v>157</v>
      </c>
      <c r="H213" s="536">
        <f>VLOOKUP($F$6:$F$1187,'[1]本级支出功能分类表（表二）'!$E$6:$G$1276,3,FALSE)</f>
        <v>0</v>
      </c>
      <c r="I213" s="536">
        <f>VLOOKUP($F$6:$F$1187,'[1]本级支出功能分类表（表二）'!$E$6:$H$1276,4,FALSE)</f>
        <v>0</v>
      </c>
      <c r="J213" s="536">
        <v>0</v>
      </c>
    </row>
    <row r="214" spans="1:10">
      <c r="A214" s="528">
        <v>210</v>
      </c>
      <c r="B214" s="529">
        <v>2013501</v>
      </c>
      <c r="C214" s="359"/>
      <c r="D214" s="359"/>
      <c r="E214" s="359" t="s">
        <v>288</v>
      </c>
      <c r="F214" s="359">
        <v>2013704</v>
      </c>
      <c r="G214" s="537" t="s">
        <v>289</v>
      </c>
      <c r="H214" s="536">
        <f>VLOOKUP($F$6:$F$1187,'[1]本级支出功能分类表（表二）'!$E$6:$G$1276,3,FALSE)</f>
        <v>0</v>
      </c>
      <c r="I214" s="536">
        <f>VLOOKUP($F$6:$F$1187,'[1]本级支出功能分类表（表二）'!$E$6:$H$1276,4,FALSE)</f>
        <v>0</v>
      </c>
      <c r="J214" s="536">
        <v>0</v>
      </c>
    </row>
    <row r="215" spans="1:10">
      <c r="A215" s="528">
        <v>211</v>
      </c>
      <c r="B215" s="529">
        <v>2013502</v>
      </c>
      <c r="C215" s="359"/>
      <c r="D215" s="359"/>
      <c r="E215" s="359" t="s">
        <v>288</v>
      </c>
      <c r="F215" s="359">
        <v>2013750</v>
      </c>
      <c r="G215" s="537" t="s">
        <v>164</v>
      </c>
      <c r="H215" s="536">
        <f>VLOOKUP($F$6:$F$1187,'[1]本级支出功能分类表（表二）'!$E$6:$G$1276,3,FALSE)</f>
        <v>722.42779</v>
      </c>
      <c r="I215" s="536">
        <f>VLOOKUP($F$6:$F$1187,'[1]本级支出功能分类表（表二）'!$E$6:$H$1276,4,FALSE)</f>
        <v>767</v>
      </c>
      <c r="J215" s="536">
        <v>767</v>
      </c>
    </row>
    <row r="216" spans="1:10">
      <c r="A216" s="528">
        <v>212</v>
      </c>
      <c r="B216" s="529">
        <v>2013503</v>
      </c>
      <c r="C216" s="359"/>
      <c r="D216" s="359"/>
      <c r="E216" s="359" t="s">
        <v>288</v>
      </c>
      <c r="F216" s="359">
        <v>2013799</v>
      </c>
      <c r="G216" s="537" t="s">
        <v>290</v>
      </c>
      <c r="H216" s="536">
        <f>VLOOKUP($F$6:$F$1187,'[1]本级支出功能分类表（表二）'!$E$6:$G$1276,3,FALSE)</f>
        <v>7580.297353</v>
      </c>
      <c r="I216" s="536">
        <f>VLOOKUP($F$6:$F$1187,'[1]本级支出功能分类表（表二）'!$E$6:$H$1276,4,FALSE)</f>
        <v>7886.52</v>
      </c>
      <c r="J216" s="536">
        <v>7690</v>
      </c>
    </row>
    <row r="217" spans="1:10">
      <c r="A217" s="528">
        <v>213</v>
      </c>
      <c r="B217" s="529">
        <v>2013550</v>
      </c>
      <c r="C217" s="359"/>
      <c r="D217" s="359"/>
      <c r="E217" s="359" t="s">
        <v>288</v>
      </c>
      <c r="F217" s="359">
        <v>20138</v>
      </c>
      <c r="G217" s="535" t="s">
        <v>291</v>
      </c>
      <c r="H217" s="536">
        <f>VLOOKUP($F$6:$F$1187,'[1]本级支出功能分类表（表二）'!$E$6:$G$1276,3,FALSE)</f>
        <v>343257.938098835</v>
      </c>
      <c r="I217" s="536">
        <f>VLOOKUP($F$6:$F$1187,'[1]本级支出功能分类表（表二）'!$E$6:$H$1276,4,FALSE)</f>
        <v>342793.445286</v>
      </c>
      <c r="J217" s="536">
        <v>339817</v>
      </c>
    </row>
    <row r="218" spans="1:10">
      <c r="A218" s="528">
        <v>214</v>
      </c>
      <c r="B218" s="529">
        <v>2013599</v>
      </c>
      <c r="C218" s="359"/>
      <c r="D218" s="359"/>
      <c r="E218" s="359" t="s">
        <v>288</v>
      </c>
      <c r="F218" s="359">
        <v>2013801</v>
      </c>
      <c r="G218" s="537" t="s">
        <v>155</v>
      </c>
      <c r="H218" s="536">
        <f>VLOOKUP($F$6:$F$1187,'[1]本级支出功能分类表（表二）'!$E$6:$G$1276,3,FALSE)</f>
        <v>93468.832326</v>
      </c>
      <c r="I218" s="536">
        <f>VLOOKUP($F$6:$F$1187,'[1]本级支出功能分类表（表二）'!$E$6:$H$1276,4,FALSE)</f>
        <v>90684</v>
      </c>
      <c r="J218" s="536">
        <v>90683</v>
      </c>
    </row>
    <row r="219" spans="1:10">
      <c r="A219" s="528">
        <v>215</v>
      </c>
      <c r="B219" s="529">
        <v>20136</v>
      </c>
      <c r="C219" s="359"/>
      <c r="D219" s="359" t="s">
        <v>152</v>
      </c>
      <c r="E219" s="359"/>
      <c r="F219" s="359">
        <v>2013802</v>
      </c>
      <c r="G219" s="537" t="s">
        <v>156</v>
      </c>
      <c r="H219" s="536">
        <f>VLOOKUP($F$6:$F$1187,'[1]本级支出功能分类表（表二）'!$E$6:$G$1276,3,FALSE)</f>
        <v>27877.288402</v>
      </c>
      <c r="I219" s="536">
        <f>VLOOKUP($F$6:$F$1187,'[1]本级支出功能分类表（表二）'!$E$6:$H$1276,4,FALSE)</f>
        <v>54767.859851</v>
      </c>
      <c r="J219" s="536">
        <v>54406</v>
      </c>
    </row>
    <row r="220" spans="1:10">
      <c r="A220" s="528">
        <v>216</v>
      </c>
      <c r="B220" s="529">
        <v>2013601</v>
      </c>
      <c r="C220" s="359"/>
      <c r="D220" s="359"/>
      <c r="E220" s="359" t="s">
        <v>292</v>
      </c>
      <c r="F220" s="359">
        <v>2013803</v>
      </c>
      <c r="G220" s="537" t="s">
        <v>157</v>
      </c>
      <c r="H220" s="536">
        <f>VLOOKUP($F$6:$F$1187,'[1]本级支出功能分类表（表二）'!$E$6:$G$1276,3,FALSE)</f>
        <v>0</v>
      </c>
      <c r="I220" s="536">
        <f>VLOOKUP($F$6:$F$1187,'[1]本级支出功能分类表（表二）'!$E$6:$H$1276,4,FALSE)</f>
        <v>0</v>
      </c>
      <c r="J220" s="536">
        <v>0</v>
      </c>
    </row>
    <row r="221" spans="1:10">
      <c r="A221" s="528">
        <v>217</v>
      </c>
      <c r="B221" s="529">
        <v>2013602</v>
      </c>
      <c r="C221" s="359"/>
      <c r="D221" s="359"/>
      <c r="E221" s="359" t="s">
        <v>292</v>
      </c>
      <c r="F221" s="359">
        <v>2013804</v>
      </c>
      <c r="G221" s="537" t="s">
        <v>293</v>
      </c>
      <c r="H221" s="536">
        <f>VLOOKUP($F$6:$F$1187,'[1]本级支出功能分类表（表二）'!$E$6:$G$1276,3,FALSE)</f>
        <v>8218.0473</v>
      </c>
      <c r="I221" s="536">
        <f>VLOOKUP($F$6:$F$1187,'[1]本级支出功能分类表（表二）'!$E$6:$H$1276,4,FALSE)</f>
        <v>8792</v>
      </c>
      <c r="J221" s="536">
        <v>8792</v>
      </c>
    </row>
    <row r="222" spans="1:10">
      <c r="A222" s="528">
        <v>218</v>
      </c>
      <c r="B222" s="529">
        <v>2013603</v>
      </c>
      <c r="C222" s="359"/>
      <c r="D222" s="359"/>
      <c r="E222" s="359" t="s">
        <v>292</v>
      </c>
      <c r="F222" s="359">
        <v>2013805</v>
      </c>
      <c r="G222" s="537" t="s">
        <v>294</v>
      </c>
      <c r="H222" s="536">
        <f>VLOOKUP($F$6:$F$1187,'[1]本级支出功能分类表（表二）'!$E$6:$G$1276,3,FALSE)</f>
        <v>6794.82875</v>
      </c>
      <c r="I222" s="536">
        <f>VLOOKUP($F$6:$F$1187,'[1]本级支出功能分类表（表二）'!$E$6:$H$1276,4,FALSE)</f>
        <v>6950</v>
      </c>
      <c r="J222" s="536">
        <v>6950</v>
      </c>
    </row>
    <row r="223" spans="1:10">
      <c r="A223" s="528">
        <v>219</v>
      </c>
      <c r="B223" s="529">
        <v>2013650</v>
      </c>
      <c r="C223" s="359"/>
      <c r="D223" s="359"/>
      <c r="E223" s="359" t="s">
        <v>292</v>
      </c>
      <c r="F223" s="359">
        <v>2013808</v>
      </c>
      <c r="G223" s="537" t="s">
        <v>201</v>
      </c>
      <c r="H223" s="536">
        <f>VLOOKUP($F$6:$F$1187,'[1]本级支出功能分类表（表二）'!$E$6:$G$1276,3,FALSE)</f>
        <v>4386.65661</v>
      </c>
      <c r="I223" s="536">
        <f>VLOOKUP($F$6:$F$1187,'[1]本级支出功能分类表（表二）'!$E$6:$H$1276,4,FALSE)</f>
        <v>11265</v>
      </c>
      <c r="J223" s="536">
        <v>11265</v>
      </c>
    </row>
    <row r="224" spans="1:10">
      <c r="A224" s="528">
        <v>220</v>
      </c>
      <c r="B224" s="529">
        <v>2013699</v>
      </c>
      <c r="C224" s="359"/>
      <c r="D224" s="359"/>
      <c r="E224" s="359" t="s">
        <v>292</v>
      </c>
      <c r="F224" s="359">
        <v>2013810</v>
      </c>
      <c r="G224" s="537" t="s">
        <v>295</v>
      </c>
      <c r="H224" s="536">
        <f>VLOOKUP($F$6:$F$1187,'[1]本级支出功能分类表（表二）'!$E$6:$G$1276,3,FALSE)</f>
        <v>34859.3404478348</v>
      </c>
      <c r="I224" s="536">
        <f>VLOOKUP($F$6:$F$1187,'[1]本级支出功能分类表（表二）'!$E$6:$H$1276,4,FALSE)</f>
        <v>42004.22504</v>
      </c>
      <c r="J224" s="536">
        <v>40291</v>
      </c>
    </row>
    <row r="225" spans="1:10">
      <c r="A225" s="528">
        <v>221</v>
      </c>
      <c r="B225" s="529">
        <v>20137</v>
      </c>
      <c r="C225" s="359"/>
      <c r="D225" s="359" t="s">
        <v>152</v>
      </c>
      <c r="E225" s="359"/>
      <c r="F225" s="359">
        <v>2013812</v>
      </c>
      <c r="G225" s="537" t="s">
        <v>296</v>
      </c>
      <c r="H225" s="536">
        <f>VLOOKUP($F$6:$F$1187,'[1]本级支出功能分类表（表二）'!$E$6:$G$1276,3,FALSE)</f>
        <v>5022.378</v>
      </c>
      <c r="I225" s="536">
        <f>VLOOKUP($F$6:$F$1187,'[1]本级支出功能分类表（表二）'!$E$6:$H$1276,4,FALSE)</f>
        <v>38025.82</v>
      </c>
      <c r="J225" s="536">
        <v>38001</v>
      </c>
    </row>
    <row r="226" spans="1:10">
      <c r="A226" s="528">
        <v>222</v>
      </c>
      <c r="B226" s="529">
        <v>2013701</v>
      </c>
      <c r="C226" s="359"/>
      <c r="D226" s="359"/>
      <c r="E226" s="359" t="s">
        <v>297</v>
      </c>
      <c r="F226" s="359">
        <v>2013813</v>
      </c>
      <c r="G226" s="537" t="s">
        <v>298</v>
      </c>
      <c r="H226" s="536">
        <f>VLOOKUP($F$6:$F$1187,'[1]本级支出功能分类表（表二）'!$E$6:$G$1276,3,FALSE)</f>
        <v>17515.782095</v>
      </c>
      <c r="I226" s="536">
        <f>VLOOKUP($F$6:$F$1187,'[1]本级支出功能分类表（表二）'!$E$6:$H$1276,4,FALSE)</f>
        <v>21101</v>
      </c>
      <c r="J226" s="536">
        <v>21099</v>
      </c>
    </row>
    <row r="227" spans="1:10">
      <c r="A227" s="528">
        <v>223</v>
      </c>
      <c r="B227" s="529">
        <v>2013702</v>
      </c>
      <c r="C227" s="359"/>
      <c r="D227" s="359"/>
      <c r="E227" s="359" t="s">
        <v>297</v>
      </c>
      <c r="F227" s="359">
        <v>2013814</v>
      </c>
      <c r="G227" s="537" t="s">
        <v>299</v>
      </c>
      <c r="H227" s="536">
        <f>VLOOKUP($F$6:$F$1187,'[1]本级支出功能分类表（表二）'!$E$6:$G$1276,3,FALSE)</f>
        <v>266.33</v>
      </c>
      <c r="I227" s="536">
        <f>VLOOKUP($F$6:$F$1187,'[1]本级支出功能分类表（表二）'!$E$6:$H$1276,4,FALSE)</f>
        <v>262</v>
      </c>
      <c r="J227" s="536">
        <v>262</v>
      </c>
    </row>
    <row r="228" spans="1:10">
      <c r="A228" s="528">
        <v>224</v>
      </c>
      <c r="B228" s="529">
        <v>2013703</v>
      </c>
      <c r="C228" s="359"/>
      <c r="D228" s="359"/>
      <c r="E228" s="359" t="s">
        <v>297</v>
      </c>
      <c r="F228" s="359">
        <v>2013815</v>
      </c>
      <c r="G228" s="537" t="s">
        <v>300</v>
      </c>
      <c r="H228" s="536">
        <f>VLOOKUP($F$6:$F$1187,'[1]本级支出功能分类表（表二）'!$E$6:$G$1276,3,FALSE)</f>
        <v>17022.617814</v>
      </c>
      <c r="I228" s="536">
        <f>VLOOKUP($F$6:$F$1187,'[1]本级支出功能分类表（表二）'!$E$6:$H$1276,4,FALSE)</f>
        <v>16796</v>
      </c>
      <c r="J228" s="536">
        <v>16796</v>
      </c>
    </row>
    <row r="229" spans="1:10">
      <c r="A229" s="528">
        <v>225</v>
      </c>
      <c r="B229" s="529">
        <v>2013704</v>
      </c>
      <c r="C229" s="359"/>
      <c r="D229" s="359"/>
      <c r="E229" s="359" t="s">
        <v>297</v>
      </c>
      <c r="F229" s="359">
        <v>2013816</v>
      </c>
      <c r="G229" s="537" t="s">
        <v>301</v>
      </c>
      <c r="H229" s="536">
        <f>VLOOKUP($F$6:$F$1187,'[1]本级支出功能分类表（表二）'!$E$6:$G$1276,3,FALSE)</f>
        <v>103812.21614</v>
      </c>
      <c r="I229" s="536">
        <f>VLOOKUP($F$6:$F$1187,'[1]本级支出功能分类表（表二）'!$E$6:$H$1276,4,FALSE)</f>
        <v>30385.97</v>
      </c>
      <c r="J229" s="536">
        <v>29586</v>
      </c>
    </row>
    <row r="230" spans="1:10">
      <c r="A230" s="528">
        <v>226</v>
      </c>
      <c r="B230" s="529">
        <v>2013750</v>
      </c>
      <c r="C230" s="359"/>
      <c r="D230" s="359"/>
      <c r="E230" s="359" t="s">
        <v>297</v>
      </c>
      <c r="F230" s="359">
        <v>2013850</v>
      </c>
      <c r="G230" s="537" t="s">
        <v>164</v>
      </c>
      <c r="H230" s="536">
        <f>VLOOKUP($F$6:$F$1187,'[1]本级支出功能分类表（表二）'!$E$6:$G$1276,3,FALSE)</f>
        <v>21347.903114</v>
      </c>
      <c r="I230" s="536">
        <f>VLOOKUP($F$6:$F$1187,'[1]本级支出功能分类表（表二）'!$E$6:$H$1276,4,FALSE)</f>
        <v>19855</v>
      </c>
      <c r="J230" s="536">
        <v>19855</v>
      </c>
    </row>
    <row r="231" spans="1:10">
      <c r="A231" s="528">
        <v>227</v>
      </c>
      <c r="B231" s="529">
        <v>2013799</v>
      </c>
      <c r="C231" s="359"/>
      <c r="D231" s="359"/>
      <c r="E231" s="359" t="s">
        <v>297</v>
      </c>
      <c r="F231" s="359">
        <v>2013899</v>
      </c>
      <c r="G231" s="537" t="s">
        <v>302</v>
      </c>
      <c r="H231" s="536">
        <f>VLOOKUP($F$6:$F$1187,'[1]本级支出功能分类表（表二）'!$E$6:$G$1276,3,FALSE)</f>
        <v>2665.7171</v>
      </c>
      <c r="I231" s="536">
        <f>VLOOKUP($F$6:$F$1187,'[1]本级支出功能分类表（表二）'!$E$6:$H$1276,4,FALSE)</f>
        <v>1904.570395</v>
      </c>
      <c r="J231" s="536">
        <v>1831</v>
      </c>
    </row>
    <row r="232" spans="1:10">
      <c r="A232" s="528">
        <v>228</v>
      </c>
      <c r="B232" s="529">
        <v>20138</v>
      </c>
      <c r="C232" s="359"/>
      <c r="D232" s="359" t="s">
        <v>152</v>
      </c>
      <c r="E232" s="359"/>
      <c r="F232" s="359">
        <v>20199</v>
      </c>
      <c r="G232" s="535" t="s">
        <v>303</v>
      </c>
      <c r="H232" s="536">
        <f>VLOOKUP($F$6:$F$1187,'[1]本级支出功能分类表（表二）'!$E$6:$G$1276,3,FALSE)</f>
        <v>276014.519377649</v>
      </c>
      <c r="I232" s="536">
        <f>VLOOKUP($F$6:$F$1187,'[1]本级支出功能分类表（表二）'!$E$6:$H$1276,4,FALSE)</f>
        <v>175787.257964</v>
      </c>
      <c r="J232" s="536">
        <v>171756</v>
      </c>
    </row>
    <row r="233" spans="1:10">
      <c r="A233" s="528">
        <v>229</v>
      </c>
      <c r="B233" s="529">
        <v>2013801</v>
      </c>
      <c r="C233" s="359"/>
      <c r="D233" s="359"/>
      <c r="E233" s="359" t="s">
        <v>304</v>
      </c>
      <c r="F233" s="359">
        <v>2019901</v>
      </c>
      <c r="G233" s="537" t="s">
        <v>305</v>
      </c>
      <c r="H233" s="536">
        <f>VLOOKUP($F$6:$F$1187,'[1]本级支出功能分类表（表二）'!$E$6:$G$1276,3,FALSE)</f>
        <v>3420</v>
      </c>
      <c r="I233" s="536">
        <f>VLOOKUP($F$6:$F$1187,'[1]本级支出功能分类表（表二）'!$E$6:$H$1276,4,FALSE)</f>
        <v>1504</v>
      </c>
      <c r="J233" s="536">
        <v>1504</v>
      </c>
    </row>
    <row r="234" spans="1:10">
      <c r="A234" s="528">
        <v>230</v>
      </c>
      <c r="B234" s="529">
        <v>2013802</v>
      </c>
      <c r="C234" s="359"/>
      <c r="D234" s="359"/>
      <c r="E234" s="359" t="s">
        <v>304</v>
      </c>
      <c r="F234" s="359">
        <v>2019999</v>
      </c>
      <c r="G234" s="537" t="s">
        <v>306</v>
      </c>
      <c r="H234" s="536">
        <f>VLOOKUP($F$6:$F$1187,'[1]本级支出功能分类表（表二）'!$E$6:$G$1276,3,FALSE)</f>
        <v>272594.519377649</v>
      </c>
      <c r="I234" s="536">
        <f>VLOOKUP($F$6:$F$1187,'[1]本级支出功能分类表（表二）'!$E$6:$H$1276,4,FALSE)</f>
        <v>174283.257964</v>
      </c>
      <c r="J234" s="536">
        <v>170252</v>
      </c>
    </row>
    <row r="235" spans="1:10">
      <c r="A235" s="528">
        <v>290</v>
      </c>
      <c r="B235" s="529">
        <v>2030401</v>
      </c>
      <c r="C235" s="359"/>
      <c r="D235" s="359"/>
      <c r="E235" s="359" t="s">
        <v>307</v>
      </c>
      <c r="F235" s="359">
        <v>204</v>
      </c>
      <c r="G235" s="535" t="s">
        <v>100</v>
      </c>
      <c r="H235" s="536">
        <f>VLOOKUP($F$6:$F$1187,'[1]本级支出功能分类表（表二）'!$E$6:$G$1276,3,FALSE)</f>
        <v>1368410.13185352</v>
      </c>
      <c r="I235" s="536">
        <f>VLOOKUP($F$6:$F$1187,'[1]本级支出功能分类表（表二）'!$E$6:$H$1276,4,FALSE)</f>
        <v>1249287.57420487</v>
      </c>
      <c r="J235" s="536">
        <v>1210878</v>
      </c>
    </row>
    <row r="236" spans="1:10">
      <c r="A236" s="528">
        <v>294</v>
      </c>
      <c r="B236" s="529">
        <v>2030601</v>
      </c>
      <c r="C236" s="359"/>
      <c r="D236" s="359"/>
      <c r="E236" s="359" t="s">
        <v>308</v>
      </c>
      <c r="F236" s="359">
        <v>20402</v>
      </c>
      <c r="G236" s="535" t="s">
        <v>309</v>
      </c>
      <c r="H236" s="536">
        <f>VLOOKUP($F$6:$F$1187,'[1]本级支出功能分类表（表二）'!$E$6:$G$1276,3,FALSE)</f>
        <v>670626.402203236</v>
      </c>
      <c r="I236" s="536">
        <f>VLOOKUP($F$6:$F$1187,'[1]本级支出功能分类表（表二）'!$E$6:$H$1276,4,FALSE)</f>
        <v>714053.591860667</v>
      </c>
      <c r="J236" s="536">
        <v>696789</v>
      </c>
    </row>
    <row r="237" spans="1:10">
      <c r="A237" s="528">
        <v>312</v>
      </c>
      <c r="B237" s="529">
        <v>2040203</v>
      </c>
      <c r="C237" s="359"/>
      <c r="D237" s="359"/>
      <c r="E237" s="359" t="s">
        <v>310</v>
      </c>
      <c r="F237" s="359">
        <v>20404</v>
      </c>
      <c r="G237" s="535" t="s">
        <v>311</v>
      </c>
      <c r="H237" s="536">
        <f>VLOOKUP($F$6:$F$1187,'[1]本级支出功能分类表（表二）'!$E$6:$G$1276,3,FALSE)</f>
        <v>129488.238266536</v>
      </c>
      <c r="I237" s="536">
        <f>VLOOKUP($F$6:$F$1187,'[1]本级支出功能分类表（表二）'!$E$6:$H$1276,4,FALSE)</f>
        <v>111401.6738362</v>
      </c>
      <c r="J237" s="536">
        <v>110244</v>
      </c>
    </row>
    <row r="238" spans="1:10">
      <c r="A238" s="528">
        <v>320</v>
      </c>
      <c r="B238" s="529">
        <v>20403</v>
      </c>
      <c r="C238" s="359"/>
      <c r="D238" s="359" t="s">
        <v>312</v>
      </c>
      <c r="E238" s="359"/>
      <c r="F238" s="359">
        <v>20405</v>
      </c>
      <c r="G238" s="535" t="s">
        <v>313</v>
      </c>
      <c r="H238" s="536">
        <f>VLOOKUP($F$6:$F$1187,'[1]本级支出功能分类表（表二）'!$E$6:$G$1276,3,FALSE)</f>
        <v>228253.844395495</v>
      </c>
      <c r="I238" s="536">
        <f>VLOOKUP($F$6:$F$1187,'[1]本级支出功能分类表（表二）'!$E$6:$H$1276,4,FALSE)</f>
        <v>246750.974011</v>
      </c>
      <c r="J238" s="536">
        <v>229549</v>
      </c>
    </row>
    <row r="239" spans="1:10">
      <c r="A239" s="528">
        <v>329</v>
      </c>
      <c r="B239" s="529">
        <v>2040402</v>
      </c>
      <c r="C239" s="359"/>
      <c r="D239" s="359"/>
      <c r="E239" s="359" t="s">
        <v>314</v>
      </c>
      <c r="F239" s="359">
        <v>20406</v>
      </c>
      <c r="G239" s="535" t="s">
        <v>315</v>
      </c>
      <c r="H239" s="536">
        <f>VLOOKUP($F$6:$F$1187,'[1]本级支出功能分类表（表二）'!$E$6:$G$1276,3,FALSE)</f>
        <v>25972.9150503399</v>
      </c>
      <c r="I239" s="536">
        <f>VLOOKUP($F$6:$F$1187,'[1]本级支出功能分类表（表二）'!$E$6:$H$1276,4,FALSE)</f>
        <v>29542</v>
      </c>
      <c r="J239" s="536">
        <v>29391</v>
      </c>
    </row>
    <row r="240" spans="1:10">
      <c r="A240" s="528">
        <v>343</v>
      </c>
      <c r="B240" s="529">
        <v>2040599</v>
      </c>
      <c r="C240" s="359"/>
      <c r="D240" s="359"/>
      <c r="E240" s="359" t="s">
        <v>316</v>
      </c>
      <c r="F240" s="359">
        <v>20407</v>
      </c>
      <c r="G240" s="535" t="s">
        <v>317</v>
      </c>
      <c r="H240" s="536">
        <f>VLOOKUP($F$6:$F$1187,'[1]本级支出功能分类表（表二）'!$E$6:$G$1276,3,FALSE)</f>
        <v>50881.076827</v>
      </c>
      <c r="I240" s="536">
        <f>VLOOKUP($F$6:$F$1187,'[1]本级支出功能分类表（表二）'!$E$6:$H$1276,4,FALSE)</f>
        <v>57481</v>
      </c>
      <c r="J240" s="536">
        <v>56558</v>
      </c>
    </row>
    <row r="241" spans="1:10">
      <c r="A241" s="528">
        <v>353</v>
      </c>
      <c r="B241" s="529">
        <v>2040609</v>
      </c>
      <c r="C241" s="359"/>
      <c r="D241" s="359"/>
      <c r="E241" s="359" t="s">
        <v>318</v>
      </c>
      <c r="F241" s="359">
        <v>20408</v>
      </c>
      <c r="G241" s="535" t="s">
        <v>319</v>
      </c>
      <c r="H241" s="536">
        <f>VLOOKUP($F$6:$F$1187,'[1]本级支出功能分类表（表二）'!$E$6:$G$1276,3,FALSE)</f>
        <v>31462.624639</v>
      </c>
      <c r="I241" s="536">
        <f>VLOOKUP($F$6:$F$1187,'[1]本级支出功能分类表（表二）'!$E$6:$H$1276,4,FALSE)</f>
        <v>31381.334497</v>
      </c>
      <c r="J241" s="536">
        <v>31241</v>
      </c>
    </row>
    <row r="242" spans="1:10">
      <c r="A242" s="528">
        <v>371</v>
      </c>
      <c r="B242" s="529">
        <v>2040801</v>
      </c>
      <c r="C242" s="359"/>
      <c r="D242" s="359"/>
      <c r="E242" s="359" t="s">
        <v>320</v>
      </c>
      <c r="F242" s="359">
        <v>20410</v>
      </c>
      <c r="G242" s="535" t="s">
        <v>321</v>
      </c>
      <c r="H242" s="536">
        <f>VLOOKUP($F$6:$F$1187,'[1]本级支出功能分类表（表二）'!$E$6:$G$1276,3,FALSE)</f>
        <v>0</v>
      </c>
      <c r="I242" s="536">
        <f>VLOOKUP($F$6:$F$1187,'[1]本级支出功能分类表（表二）'!$E$6:$H$1276,4,FALSE)</f>
        <v>0</v>
      </c>
      <c r="J242" s="536">
        <v>0</v>
      </c>
    </row>
    <row r="243" spans="1:10">
      <c r="A243" s="528">
        <v>377</v>
      </c>
      <c r="B243" s="529">
        <v>2040807</v>
      </c>
      <c r="C243" s="359"/>
      <c r="D243" s="359"/>
      <c r="E243" s="359" t="s">
        <v>320</v>
      </c>
      <c r="F243" s="359">
        <v>20499</v>
      </c>
      <c r="G243" s="535" t="s">
        <v>322</v>
      </c>
      <c r="H243" s="536">
        <f>VLOOKUP($F$6:$F$1187,'[1]本级支出功能分类表（表二）'!$E$6:$G$1276,3,FALSE)</f>
        <v>210083.164257268</v>
      </c>
      <c r="I243" s="536">
        <f>VLOOKUP($F$6:$F$1187,'[1]本级支出功能分类表（表二）'!$E$6:$H$1276,4,FALSE)</f>
        <v>20967</v>
      </c>
      <c r="J243" s="536">
        <v>19397</v>
      </c>
    </row>
    <row r="244" spans="1:10">
      <c r="A244" s="528">
        <v>380</v>
      </c>
      <c r="B244" s="529">
        <v>20409</v>
      </c>
      <c r="C244" s="359"/>
      <c r="D244" s="359" t="s">
        <v>312</v>
      </c>
      <c r="E244" s="359"/>
      <c r="F244" s="359">
        <v>205</v>
      </c>
      <c r="G244" s="535" t="s">
        <v>101</v>
      </c>
      <c r="H244" s="536">
        <f>VLOOKUP($F$6:$F$1187,'[1]本级支出功能分类表（表二）'!$E$6:$G$1276,3,FALSE)</f>
        <v>3830672.4601037</v>
      </c>
      <c r="I244" s="536">
        <f>VLOOKUP($F$6:$F$1187,'[1]本级支出功能分类表（表二）'!$E$6:$H$1276,4,FALSE)</f>
        <v>3226296.6825099</v>
      </c>
      <c r="J244" s="536">
        <v>3002606</v>
      </c>
    </row>
    <row r="245" spans="1:10">
      <c r="A245" s="528">
        <v>381</v>
      </c>
      <c r="B245" s="529">
        <v>2040901</v>
      </c>
      <c r="C245" s="359"/>
      <c r="D245" s="359"/>
      <c r="E245" s="359" t="s">
        <v>323</v>
      </c>
      <c r="F245" s="359">
        <v>20501</v>
      </c>
      <c r="G245" s="535" t="s">
        <v>324</v>
      </c>
      <c r="H245" s="536">
        <f>VLOOKUP($F$6:$F$1187,'[1]本级支出功能分类表（表二）'!$E$6:$G$1276,3,FALSE)</f>
        <v>54652.411471</v>
      </c>
      <c r="I245" s="536">
        <f>VLOOKUP($F$6:$F$1187,'[1]本级支出功能分类表（表二）'!$E$6:$H$1276,4,FALSE)</f>
        <v>55326.052031</v>
      </c>
      <c r="J245" s="536">
        <v>54791</v>
      </c>
    </row>
    <row r="246" spans="1:10">
      <c r="A246" s="528">
        <v>382</v>
      </c>
      <c r="B246" s="529">
        <v>2040902</v>
      </c>
      <c r="C246" s="359"/>
      <c r="D246" s="359"/>
      <c r="E246" s="359" t="s">
        <v>323</v>
      </c>
      <c r="F246" s="359">
        <v>2050101</v>
      </c>
      <c r="G246" s="537" t="s">
        <v>155</v>
      </c>
      <c r="H246" s="536">
        <f>VLOOKUP($F$6:$F$1187,'[1]本级支出功能分类表（表二）'!$E$6:$G$1276,3,FALSE)</f>
        <v>3004.927112</v>
      </c>
      <c r="I246" s="536">
        <f>VLOOKUP($F$6:$F$1187,'[1]本级支出功能分类表（表二）'!$E$6:$H$1276,4,FALSE)</f>
        <v>2928</v>
      </c>
      <c r="J246" s="536">
        <v>2928</v>
      </c>
    </row>
    <row r="247" spans="1:10">
      <c r="A247" s="528">
        <v>383</v>
      </c>
      <c r="B247" s="529">
        <v>2040903</v>
      </c>
      <c r="C247" s="359"/>
      <c r="D247" s="359"/>
      <c r="E247" s="359" t="s">
        <v>323</v>
      </c>
      <c r="F247" s="359">
        <v>2050102</v>
      </c>
      <c r="G247" s="537" t="s">
        <v>156</v>
      </c>
      <c r="H247" s="536">
        <f>VLOOKUP($F$6:$F$1187,'[1]本级支出功能分类表（表二）'!$E$6:$G$1276,3,FALSE)</f>
        <v>14986.936249</v>
      </c>
      <c r="I247" s="536">
        <f>VLOOKUP($F$6:$F$1187,'[1]本级支出功能分类表（表二）'!$E$6:$H$1276,4,FALSE)</f>
        <v>16562.6</v>
      </c>
      <c r="J247" s="536">
        <v>16277</v>
      </c>
    </row>
    <row r="248" spans="1:10">
      <c r="A248" s="528">
        <v>384</v>
      </c>
      <c r="B248" s="529">
        <v>2040904</v>
      </c>
      <c r="C248" s="359"/>
      <c r="D248" s="359"/>
      <c r="E248" s="359" t="s">
        <v>323</v>
      </c>
      <c r="F248" s="359">
        <v>2050103</v>
      </c>
      <c r="G248" s="537" t="s">
        <v>157</v>
      </c>
      <c r="H248" s="536">
        <f>VLOOKUP($F$6:$F$1187,'[1]本级支出功能分类表（表二）'!$E$6:$G$1276,3,FALSE)</f>
        <v>0</v>
      </c>
      <c r="I248" s="536">
        <f>VLOOKUP($F$6:$F$1187,'[1]本级支出功能分类表（表二）'!$E$6:$H$1276,4,FALSE)</f>
        <v>0</v>
      </c>
      <c r="J248" s="536">
        <v>0</v>
      </c>
    </row>
    <row r="249" spans="1:10">
      <c r="A249" s="528">
        <v>385</v>
      </c>
      <c r="B249" s="529">
        <v>2040905</v>
      </c>
      <c r="C249" s="359"/>
      <c r="D249" s="359"/>
      <c r="E249" s="359" t="s">
        <v>323</v>
      </c>
      <c r="F249" s="359">
        <v>2050199</v>
      </c>
      <c r="G249" s="537" t="s">
        <v>325</v>
      </c>
      <c r="H249" s="536">
        <f>VLOOKUP($F$6:$F$1187,'[1]本级支出功能分类表（表二）'!$E$6:$G$1276,3,FALSE)</f>
        <v>36660.54811</v>
      </c>
      <c r="I249" s="536">
        <f>VLOOKUP($F$6:$F$1187,'[1]本级支出功能分类表（表二）'!$E$6:$H$1276,4,FALSE)</f>
        <v>35835.452031</v>
      </c>
      <c r="J249" s="536">
        <v>35586</v>
      </c>
    </row>
    <row r="250" spans="1:10">
      <c r="A250" s="528">
        <v>386</v>
      </c>
      <c r="B250" s="529">
        <v>2040950</v>
      </c>
      <c r="C250" s="359"/>
      <c r="D250" s="359"/>
      <c r="E250" s="359" t="s">
        <v>323</v>
      </c>
      <c r="F250" s="359">
        <v>20502</v>
      </c>
      <c r="G250" s="535" t="s">
        <v>326</v>
      </c>
      <c r="H250" s="536">
        <f>VLOOKUP($F$6:$F$1187,'[1]本级支出功能分类表（表二）'!$E$6:$G$1276,3,FALSE)</f>
        <v>2864471.45842156</v>
      </c>
      <c r="I250" s="536">
        <f>VLOOKUP($F$6:$F$1187,'[1]本级支出功能分类表（表二）'!$E$6:$H$1276,4,FALSE)</f>
        <v>2505618.3399039</v>
      </c>
      <c r="J250" s="536">
        <v>2314986</v>
      </c>
    </row>
    <row r="251" spans="1:10">
      <c r="A251" s="528">
        <v>387</v>
      </c>
      <c r="B251" s="529">
        <v>2040999</v>
      </c>
      <c r="C251" s="359"/>
      <c r="D251" s="359"/>
      <c r="E251" s="359" t="s">
        <v>323</v>
      </c>
      <c r="F251" s="359">
        <v>2050201</v>
      </c>
      <c r="G251" s="537" t="s">
        <v>327</v>
      </c>
      <c r="H251" s="536">
        <f>VLOOKUP($F$6:$F$1187,'[1]本级支出功能分类表（表二）'!$E$6:$G$1276,3,FALSE)</f>
        <v>51200.6188218247</v>
      </c>
      <c r="I251" s="536">
        <f>VLOOKUP($F$6:$F$1187,'[1]本级支出功能分类表（表二）'!$E$6:$H$1276,4,FALSE)</f>
        <v>49196.123547</v>
      </c>
      <c r="J251" s="536">
        <v>49160</v>
      </c>
    </row>
    <row r="252" spans="1:10">
      <c r="A252" s="528">
        <v>388</v>
      </c>
      <c r="B252" s="529">
        <v>20410</v>
      </c>
      <c r="C252" s="359"/>
      <c r="D252" s="359" t="s">
        <v>312</v>
      </c>
      <c r="E252" s="359"/>
      <c r="F252" s="359">
        <v>2050202</v>
      </c>
      <c r="G252" s="537" t="s">
        <v>328</v>
      </c>
      <c r="H252" s="536">
        <f>VLOOKUP($F$6:$F$1187,'[1]本级支出功能分类表（表二）'!$E$6:$G$1276,3,FALSE)</f>
        <v>10057.891652</v>
      </c>
      <c r="I252" s="536">
        <f>VLOOKUP($F$6:$F$1187,'[1]本级支出功能分类表（表二）'!$E$6:$H$1276,4,FALSE)</f>
        <v>9572</v>
      </c>
      <c r="J252" s="536">
        <v>9571</v>
      </c>
    </row>
    <row r="253" spans="1:10">
      <c r="A253" s="528">
        <v>389</v>
      </c>
      <c r="B253" s="529">
        <v>2041001</v>
      </c>
      <c r="C253" s="359"/>
      <c r="D253" s="359"/>
      <c r="E253" s="359" t="s">
        <v>329</v>
      </c>
      <c r="F253" s="359">
        <v>2050203</v>
      </c>
      <c r="G253" s="537" t="s">
        <v>330</v>
      </c>
      <c r="H253" s="536">
        <f>VLOOKUP($F$6:$F$1187,'[1]本级支出功能分类表（表二）'!$E$6:$G$1276,3,FALSE)</f>
        <v>63142.8570041741</v>
      </c>
      <c r="I253" s="536">
        <f>VLOOKUP($F$6:$F$1187,'[1]本级支出功能分类表（表二）'!$E$6:$H$1276,4,FALSE)</f>
        <v>68223.8</v>
      </c>
      <c r="J253" s="536">
        <v>65565</v>
      </c>
    </row>
    <row r="254" spans="1:10">
      <c r="A254" s="528">
        <v>390</v>
      </c>
      <c r="B254" s="529">
        <v>2041002</v>
      </c>
      <c r="C254" s="359"/>
      <c r="D254" s="359"/>
      <c r="E254" s="359" t="s">
        <v>329</v>
      </c>
      <c r="F254" s="359">
        <v>2050204</v>
      </c>
      <c r="G254" s="537" t="s">
        <v>331</v>
      </c>
      <c r="H254" s="536">
        <f>VLOOKUP($F$6:$F$1187,'[1]本级支出功能分类表（表二）'!$E$6:$G$1276,3,FALSE)</f>
        <v>796283.331023003</v>
      </c>
      <c r="I254" s="536">
        <f>VLOOKUP($F$6:$F$1187,'[1]本级支出功能分类表（表二）'!$E$6:$H$1276,4,FALSE)</f>
        <v>419838.144281</v>
      </c>
      <c r="J254" s="536">
        <v>401165</v>
      </c>
    </row>
    <row r="255" spans="1:10">
      <c r="A255" s="528">
        <v>391</v>
      </c>
      <c r="B255" s="529">
        <v>2041006</v>
      </c>
      <c r="C255" s="359"/>
      <c r="D255" s="359"/>
      <c r="E255" s="359" t="s">
        <v>329</v>
      </c>
      <c r="F255" s="359">
        <v>2050205</v>
      </c>
      <c r="G255" s="537" t="s">
        <v>332</v>
      </c>
      <c r="H255" s="536">
        <f>VLOOKUP($F$6:$F$1187,'[1]本级支出功能分类表（表二）'!$E$6:$G$1276,3,FALSE)</f>
        <v>1871270.20544056</v>
      </c>
      <c r="I255" s="536">
        <f>VLOOKUP($F$6:$F$1187,'[1]本级支出功能分类表（表二）'!$E$6:$H$1276,4,FALSE)</f>
        <v>1914142.3052019</v>
      </c>
      <c r="J255" s="536">
        <v>1745821</v>
      </c>
    </row>
    <row r="256" spans="1:10">
      <c r="A256" s="528">
        <v>392</v>
      </c>
      <c r="B256" s="529">
        <v>2041007</v>
      </c>
      <c r="C256" s="359"/>
      <c r="D256" s="359"/>
      <c r="E256" s="359" t="s">
        <v>329</v>
      </c>
      <c r="F256" s="359">
        <v>2050299</v>
      </c>
      <c r="G256" s="537" t="s">
        <v>333</v>
      </c>
      <c r="H256" s="536">
        <f>VLOOKUP($F$6:$F$1187,'[1]本级支出功能分类表（表二）'!$E$6:$G$1276,3,FALSE)</f>
        <v>72516.55448</v>
      </c>
      <c r="I256" s="536">
        <f>VLOOKUP($F$6:$F$1187,'[1]本级支出功能分类表（表二）'!$E$6:$H$1276,4,FALSE)</f>
        <v>44645.966874</v>
      </c>
      <c r="J256" s="536">
        <v>43704</v>
      </c>
    </row>
    <row r="257" spans="1:10">
      <c r="A257" s="528">
        <v>393</v>
      </c>
      <c r="B257" s="529">
        <v>2041099</v>
      </c>
      <c r="C257" s="359"/>
      <c r="D257" s="359"/>
      <c r="E257" s="359" t="s">
        <v>329</v>
      </c>
      <c r="F257" s="359">
        <v>20503</v>
      </c>
      <c r="G257" s="535" t="s">
        <v>334</v>
      </c>
      <c r="H257" s="536">
        <f>VLOOKUP($F$6:$F$1187,'[1]本级支出功能分类表（表二）'!$E$6:$G$1276,3,FALSE)</f>
        <v>350923.442091762</v>
      </c>
      <c r="I257" s="536">
        <f>VLOOKUP($F$6:$F$1187,'[1]本级支出功能分类表（表二）'!$E$6:$H$1276,4,FALSE)</f>
        <v>382547.7912135</v>
      </c>
      <c r="J257" s="536">
        <v>376384</v>
      </c>
    </row>
    <row r="258" spans="1:10">
      <c r="A258" s="528">
        <v>394</v>
      </c>
      <c r="B258" s="529">
        <v>20499</v>
      </c>
      <c r="C258" s="359"/>
      <c r="D258" s="359" t="s">
        <v>312</v>
      </c>
      <c r="E258" s="359"/>
      <c r="F258" s="359">
        <v>2050301</v>
      </c>
      <c r="G258" s="537" t="s">
        <v>335</v>
      </c>
      <c r="H258" s="536">
        <f>VLOOKUP($F$6:$F$1187,'[1]本级支出功能分类表（表二）'!$E$6:$G$1276,3,FALSE)</f>
        <v>0</v>
      </c>
      <c r="I258" s="536">
        <f>VLOOKUP($F$6:$F$1187,'[1]本级支出功能分类表（表二）'!$E$6:$H$1276,4,FALSE)</f>
        <v>0</v>
      </c>
      <c r="J258" s="536">
        <v>0</v>
      </c>
    </row>
    <row r="259" spans="1:10">
      <c r="A259" s="528">
        <v>395</v>
      </c>
      <c r="B259" s="529">
        <v>2049901</v>
      </c>
      <c r="C259" s="359"/>
      <c r="D259" s="359"/>
      <c r="E259" s="359" t="s">
        <v>336</v>
      </c>
      <c r="F259" s="359">
        <v>2050302</v>
      </c>
      <c r="G259" s="537" t="s">
        <v>337</v>
      </c>
      <c r="H259" s="536">
        <f>VLOOKUP($F$6:$F$1187,'[1]本级支出功能分类表（表二）'!$E$6:$G$1276,3,FALSE)</f>
        <v>54926.130594</v>
      </c>
      <c r="I259" s="536">
        <f>VLOOKUP($F$6:$F$1187,'[1]本级支出功能分类表（表二）'!$E$6:$H$1276,4,FALSE)</f>
        <v>55485.2983</v>
      </c>
      <c r="J259" s="536">
        <v>55418</v>
      </c>
    </row>
    <row r="260" spans="1:10">
      <c r="A260" s="528">
        <v>396</v>
      </c>
      <c r="B260" s="529">
        <v>205</v>
      </c>
      <c r="C260" s="359"/>
      <c r="D260" s="359"/>
      <c r="E260" s="359"/>
      <c r="F260" s="359">
        <v>2050303</v>
      </c>
      <c r="G260" s="537" t="s">
        <v>338</v>
      </c>
      <c r="H260" s="536">
        <f>VLOOKUP($F$6:$F$1187,'[1]本级支出功能分类表（表二）'!$E$6:$G$1276,3,FALSE)</f>
        <v>55588.431304</v>
      </c>
      <c r="I260" s="536">
        <f>VLOOKUP($F$6:$F$1187,'[1]本级支出功能分类表（表二）'!$E$6:$H$1276,4,FALSE)</f>
        <v>57128.727587</v>
      </c>
      <c r="J260" s="536">
        <v>56798</v>
      </c>
    </row>
    <row r="261" spans="1:10">
      <c r="A261" s="528">
        <v>397</v>
      </c>
      <c r="B261" s="529">
        <v>20501</v>
      </c>
      <c r="C261" s="359"/>
      <c r="D261" s="359" t="s">
        <v>339</v>
      </c>
      <c r="E261" s="359"/>
      <c r="F261" s="359">
        <v>2050305</v>
      </c>
      <c r="G261" s="537" t="s">
        <v>340</v>
      </c>
      <c r="H261" s="536">
        <f>VLOOKUP($F$6:$F$1187,'[1]本级支出功能分类表（表二）'!$E$6:$G$1276,3,FALSE)</f>
        <v>237535.322714762</v>
      </c>
      <c r="I261" s="536">
        <f>VLOOKUP($F$6:$F$1187,'[1]本级支出功能分类表（表二）'!$E$6:$H$1276,4,FALSE)</f>
        <v>267294.7653265</v>
      </c>
      <c r="J261" s="536">
        <v>261529</v>
      </c>
    </row>
    <row r="262" spans="1:10">
      <c r="A262" s="528">
        <v>398</v>
      </c>
      <c r="B262" s="529">
        <v>2050101</v>
      </c>
      <c r="C262" s="359"/>
      <c r="D262" s="359"/>
      <c r="E262" s="359" t="s">
        <v>341</v>
      </c>
      <c r="F262" s="359">
        <v>2050399</v>
      </c>
      <c r="G262" s="537" t="s">
        <v>342</v>
      </c>
      <c r="H262" s="536">
        <f>VLOOKUP($F$6:$F$1187,'[1]本级支出功能分类表（表二）'!$E$6:$G$1276,3,FALSE)</f>
        <v>2873.557479</v>
      </c>
      <c r="I262" s="536">
        <f>VLOOKUP($F$6:$F$1187,'[1]本级支出功能分类表（表二）'!$E$6:$H$1276,4,FALSE)</f>
        <v>2639</v>
      </c>
      <c r="J262" s="536">
        <v>2639</v>
      </c>
    </row>
    <row r="263" spans="1:10">
      <c r="A263" s="528">
        <v>399</v>
      </c>
      <c r="B263" s="529">
        <v>2050102</v>
      </c>
      <c r="C263" s="359"/>
      <c r="D263" s="359"/>
      <c r="E263" s="359" t="s">
        <v>341</v>
      </c>
      <c r="F263" s="359">
        <v>20504</v>
      </c>
      <c r="G263" s="535" t="s">
        <v>343</v>
      </c>
      <c r="H263" s="536">
        <f>VLOOKUP($F$6:$F$1187,'[1]本级支出功能分类表（表二）'!$E$6:$G$1276,3,FALSE)</f>
        <v>0</v>
      </c>
      <c r="I263" s="536">
        <f>VLOOKUP($F$6:$F$1187,'[1]本级支出功能分类表（表二）'!$E$6:$H$1276,4,FALSE)</f>
        <v>0</v>
      </c>
      <c r="J263" s="536">
        <v>0</v>
      </c>
    </row>
    <row r="264" spans="1:10">
      <c r="A264" s="528">
        <v>400</v>
      </c>
      <c r="B264" s="529">
        <v>2050103</v>
      </c>
      <c r="C264" s="359"/>
      <c r="D264" s="359"/>
      <c r="E264" s="359" t="s">
        <v>341</v>
      </c>
      <c r="F264" s="359">
        <v>2050401</v>
      </c>
      <c r="G264" s="537" t="s">
        <v>344</v>
      </c>
      <c r="H264" s="536">
        <f>VLOOKUP($F$6:$F$1187,'[1]本级支出功能分类表（表二）'!$E$6:$G$1276,3,FALSE)</f>
        <v>0</v>
      </c>
      <c r="I264" s="536">
        <f>VLOOKUP($F$6:$F$1187,'[1]本级支出功能分类表（表二）'!$E$6:$H$1276,4,FALSE)</f>
        <v>0</v>
      </c>
      <c r="J264" s="536">
        <v>0</v>
      </c>
    </row>
    <row r="265" spans="1:10">
      <c r="A265" s="528">
        <v>401</v>
      </c>
      <c r="B265" s="529">
        <v>2050199</v>
      </c>
      <c r="C265" s="359"/>
      <c r="D265" s="359"/>
      <c r="E265" s="359" t="s">
        <v>341</v>
      </c>
      <c r="F265" s="359">
        <v>2050402</v>
      </c>
      <c r="G265" s="537" t="s">
        <v>345</v>
      </c>
      <c r="H265" s="536">
        <f>VLOOKUP($F$6:$F$1187,'[1]本级支出功能分类表（表二）'!$E$6:$G$1276,3,FALSE)</f>
        <v>0</v>
      </c>
      <c r="I265" s="536">
        <f>VLOOKUP($F$6:$F$1187,'[1]本级支出功能分类表（表二）'!$E$6:$H$1276,4,FALSE)</f>
        <v>0</v>
      </c>
      <c r="J265" s="536">
        <v>0</v>
      </c>
    </row>
    <row r="266" spans="1:10">
      <c r="A266" s="528">
        <v>402</v>
      </c>
      <c r="B266" s="529">
        <v>20502</v>
      </c>
      <c r="C266" s="359"/>
      <c r="D266" s="359" t="s">
        <v>339</v>
      </c>
      <c r="E266" s="359"/>
      <c r="F266" s="359">
        <v>2050403</v>
      </c>
      <c r="G266" s="537" t="s">
        <v>346</v>
      </c>
      <c r="H266" s="536">
        <f>VLOOKUP($F$6:$F$1187,'[1]本级支出功能分类表（表二）'!$E$6:$G$1276,3,FALSE)</f>
        <v>0</v>
      </c>
      <c r="I266" s="536">
        <f>VLOOKUP($F$6:$F$1187,'[1]本级支出功能分类表（表二）'!$E$6:$H$1276,4,FALSE)</f>
        <v>0</v>
      </c>
      <c r="J266" s="536">
        <v>0</v>
      </c>
    </row>
    <row r="267" spans="1:10">
      <c r="A267" s="528">
        <v>403</v>
      </c>
      <c r="B267" s="529">
        <v>2050201</v>
      </c>
      <c r="C267" s="359"/>
      <c r="D267" s="359"/>
      <c r="E267" s="359" t="s">
        <v>347</v>
      </c>
      <c r="F267" s="359">
        <v>2050404</v>
      </c>
      <c r="G267" s="537" t="s">
        <v>348</v>
      </c>
      <c r="H267" s="536">
        <f>VLOOKUP($F$6:$F$1187,'[1]本级支出功能分类表（表二）'!$E$6:$G$1276,3,FALSE)</f>
        <v>0</v>
      </c>
      <c r="I267" s="536">
        <f>VLOOKUP($F$6:$F$1187,'[1]本级支出功能分类表（表二）'!$E$6:$H$1276,4,FALSE)</f>
        <v>0</v>
      </c>
      <c r="J267" s="536">
        <v>0</v>
      </c>
    </row>
    <row r="268" spans="1:10">
      <c r="A268" s="528">
        <v>404</v>
      </c>
      <c r="B268" s="529">
        <v>2050202</v>
      </c>
      <c r="C268" s="359"/>
      <c r="D268" s="359"/>
      <c r="E268" s="359" t="s">
        <v>347</v>
      </c>
      <c r="F268" s="359">
        <v>2050499</v>
      </c>
      <c r="G268" s="537" t="s">
        <v>349</v>
      </c>
      <c r="H268" s="536">
        <f>VLOOKUP($F$6:$F$1187,'[1]本级支出功能分类表（表二）'!$E$6:$G$1276,3,FALSE)</f>
        <v>0</v>
      </c>
      <c r="I268" s="536">
        <f>VLOOKUP($F$6:$F$1187,'[1]本级支出功能分类表（表二）'!$E$6:$H$1276,4,FALSE)</f>
        <v>0</v>
      </c>
      <c r="J268" s="536">
        <v>0</v>
      </c>
    </row>
    <row r="269" spans="1:10">
      <c r="A269" s="528">
        <v>405</v>
      </c>
      <c r="B269" s="529">
        <v>2050203</v>
      </c>
      <c r="C269" s="359"/>
      <c r="D269" s="359"/>
      <c r="E269" s="359" t="s">
        <v>347</v>
      </c>
      <c r="F269" s="359">
        <v>20505</v>
      </c>
      <c r="G269" s="535" t="s">
        <v>350</v>
      </c>
      <c r="H269" s="536">
        <f>VLOOKUP($F$6:$F$1187,'[1]本级支出功能分类表（表二）'!$E$6:$G$1276,3,FALSE)</f>
        <v>9392.3621</v>
      </c>
      <c r="I269" s="536">
        <f>VLOOKUP($F$6:$F$1187,'[1]本级支出功能分类表（表二）'!$E$6:$H$1276,4,FALSE)</f>
        <v>8890</v>
      </c>
      <c r="J269" s="536">
        <v>8890</v>
      </c>
    </row>
    <row r="270" spans="1:10">
      <c r="A270" s="528">
        <v>406</v>
      </c>
      <c r="B270" s="529">
        <v>2050204</v>
      </c>
      <c r="C270" s="359"/>
      <c r="D270" s="359"/>
      <c r="E270" s="359" t="s">
        <v>347</v>
      </c>
      <c r="F270" s="359">
        <v>2050501</v>
      </c>
      <c r="G270" s="537" t="s">
        <v>351</v>
      </c>
      <c r="H270" s="536">
        <f>VLOOKUP($F$6:$F$1187,'[1]本级支出功能分类表（表二）'!$E$6:$G$1276,3,FALSE)</f>
        <v>9392.3621</v>
      </c>
      <c r="I270" s="536">
        <f>VLOOKUP($F$6:$F$1187,'[1]本级支出功能分类表（表二）'!$E$6:$H$1276,4,FALSE)</f>
        <v>8890</v>
      </c>
      <c r="J270" s="536">
        <v>8890</v>
      </c>
    </row>
    <row r="271" spans="1:10">
      <c r="A271" s="528">
        <v>407</v>
      </c>
      <c r="B271" s="529">
        <v>2050205</v>
      </c>
      <c r="C271" s="359"/>
      <c r="D271" s="359"/>
      <c r="E271" s="359" t="s">
        <v>347</v>
      </c>
      <c r="F271" s="359">
        <v>2050502</v>
      </c>
      <c r="G271" s="537" t="s">
        <v>352</v>
      </c>
      <c r="H271" s="536">
        <f>VLOOKUP($F$6:$F$1187,'[1]本级支出功能分类表（表二）'!$E$6:$G$1276,3,FALSE)</f>
        <v>0</v>
      </c>
      <c r="I271" s="536">
        <f>VLOOKUP($F$6:$F$1187,'[1]本级支出功能分类表（表二）'!$E$6:$H$1276,4,FALSE)</f>
        <v>0</v>
      </c>
      <c r="J271" s="536">
        <v>0</v>
      </c>
    </row>
    <row r="272" spans="1:10">
      <c r="A272" s="528">
        <v>408</v>
      </c>
      <c r="B272" s="529">
        <v>2050206</v>
      </c>
      <c r="C272" s="359"/>
      <c r="D272" s="359"/>
      <c r="E272" s="359" t="s">
        <v>347</v>
      </c>
      <c r="F272" s="359">
        <v>2050599</v>
      </c>
      <c r="G272" s="537" t="s">
        <v>353</v>
      </c>
      <c r="H272" s="536">
        <f>VLOOKUP($F$6:$F$1187,'[1]本级支出功能分类表（表二）'!$E$6:$G$1276,3,FALSE)</f>
        <v>0</v>
      </c>
      <c r="I272" s="536">
        <f>VLOOKUP($F$6:$F$1187,'[1]本级支出功能分类表（表二）'!$E$6:$H$1276,4,FALSE)</f>
        <v>0</v>
      </c>
      <c r="J272" s="536">
        <v>0</v>
      </c>
    </row>
    <row r="273" spans="1:10">
      <c r="A273" s="528">
        <v>409</v>
      </c>
      <c r="B273" s="529">
        <v>2050207</v>
      </c>
      <c r="C273" s="359"/>
      <c r="D273" s="359"/>
      <c r="E273" s="359" t="s">
        <v>347</v>
      </c>
      <c r="F273" s="359">
        <v>20506</v>
      </c>
      <c r="G273" s="535" t="s">
        <v>354</v>
      </c>
      <c r="H273" s="536">
        <f>VLOOKUP($F$6:$F$1187,'[1]本级支出功能分类表（表二）'!$E$6:$G$1276,3,FALSE)</f>
        <v>0</v>
      </c>
      <c r="I273" s="536">
        <f>VLOOKUP($F$6:$F$1187,'[1]本级支出功能分类表（表二）'!$E$6:$H$1276,4,FALSE)</f>
        <v>0</v>
      </c>
      <c r="J273" s="536">
        <v>0</v>
      </c>
    </row>
    <row r="274" spans="1:10">
      <c r="A274" s="528">
        <v>410</v>
      </c>
      <c r="B274" s="529">
        <v>2050299</v>
      </c>
      <c r="C274" s="359"/>
      <c r="D274" s="359"/>
      <c r="E274" s="359" t="s">
        <v>347</v>
      </c>
      <c r="F274" s="359">
        <v>2050601</v>
      </c>
      <c r="G274" s="537" t="s">
        <v>355</v>
      </c>
      <c r="H274" s="536">
        <f>VLOOKUP($F$6:$F$1187,'[1]本级支出功能分类表（表二）'!$E$6:$G$1276,3,FALSE)</f>
        <v>0</v>
      </c>
      <c r="I274" s="536">
        <f>VLOOKUP($F$6:$F$1187,'[1]本级支出功能分类表（表二）'!$E$6:$H$1276,4,FALSE)</f>
        <v>0</v>
      </c>
      <c r="J274" s="536">
        <v>0</v>
      </c>
    </row>
    <row r="275" spans="1:10">
      <c r="A275" s="528">
        <v>411</v>
      </c>
      <c r="B275" s="529">
        <v>20503</v>
      </c>
      <c r="C275" s="359"/>
      <c r="D275" s="359" t="s">
        <v>339</v>
      </c>
      <c r="E275" s="359"/>
      <c r="F275" s="359">
        <v>2050602</v>
      </c>
      <c r="G275" s="537" t="s">
        <v>356</v>
      </c>
      <c r="H275" s="536">
        <f>VLOOKUP($F$6:$F$1187,'[1]本级支出功能分类表（表二）'!$E$6:$G$1276,3,FALSE)</f>
        <v>0</v>
      </c>
      <c r="I275" s="536">
        <f>VLOOKUP($F$6:$F$1187,'[1]本级支出功能分类表（表二）'!$E$6:$H$1276,4,FALSE)</f>
        <v>0</v>
      </c>
      <c r="J275" s="536">
        <v>0</v>
      </c>
    </row>
    <row r="276" spans="1:10">
      <c r="A276" s="528">
        <v>412</v>
      </c>
      <c r="B276" s="529">
        <v>2050301</v>
      </c>
      <c r="C276" s="359"/>
      <c r="D276" s="359"/>
      <c r="E276" s="359" t="s">
        <v>357</v>
      </c>
      <c r="F276" s="359">
        <v>2050699</v>
      </c>
      <c r="G276" s="537" t="s">
        <v>358</v>
      </c>
      <c r="H276" s="536">
        <f>VLOOKUP($F$6:$F$1187,'[1]本级支出功能分类表（表二）'!$E$6:$G$1276,3,FALSE)</f>
        <v>0</v>
      </c>
      <c r="I276" s="536">
        <f>VLOOKUP($F$6:$F$1187,'[1]本级支出功能分类表（表二）'!$E$6:$H$1276,4,FALSE)</f>
        <v>0</v>
      </c>
      <c r="J276" s="536">
        <v>0</v>
      </c>
    </row>
    <row r="277" spans="1:10">
      <c r="A277" s="528">
        <v>413</v>
      </c>
      <c r="B277" s="529">
        <v>2050302</v>
      </c>
      <c r="C277" s="359"/>
      <c r="D277" s="359"/>
      <c r="E277" s="359" t="s">
        <v>357</v>
      </c>
      <c r="F277" s="359">
        <v>20507</v>
      </c>
      <c r="G277" s="535" t="s">
        <v>359</v>
      </c>
      <c r="H277" s="536">
        <f>VLOOKUP($F$6:$F$1187,'[1]本级支出功能分类表（表二）'!$E$6:$G$1276,3,FALSE)</f>
        <v>26608.4456665977</v>
      </c>
      <c r="I277" s="536">
        <f>VLOOKUP($F$6:$F$1187,'[1]本级支出功能分类表（表二）'!$E$6:$H$1276,4,FALSE)</f>
        <v>29010.21521</v>
      </c>
      <c r="J277" s="536">
        <v>28310</v>
      </c>
    </row>
    <row r="278" spans="1:10">
      <c r="A278" s="528">
        <v>414</v>
      </c>
      <c r="B278" s="529">
        <v>2050303</v>
      </c>
      <c r="C278" s="359"/>
      <c r="D278" s="359"/>
      <c r="E278" s="359" t="s">
        <v>357</v>
      </c>
      <c r="F278" s="359">
        <v>2050701</v>
      </c>
      <c r="G278" s="537" t="s">
        <v>360</v>
      </c>
      <c r="H278" s="536">
        <f>VLOOKUP($F$6:$F$1187,'[1]本级支出功能分类表（表二）'!$E$6:$G$1276,3,FALSE)</f>
        <v>19578.3243225977</v>
      </c>
      <c r="I278" s="536">
        <f>VLOOKUP($F$6:$F$1187,'[1]本级支出功能分类表（表二）'!$E$6:$H$1276,4,FALSE)</f>
        <v>22001.21521</v>
      </c>
      <c r="J278" s="536">
        <v>21301</v>
      </c>
    </row>
    <row r="279" spans="1:10">
      <c r="A279" s="528">
        <v>415</v>
      </c>
      <c r="B279" s="529">
        <v>2050305</v>
      </c>
      <c r="C279" s="359"/>
      <c r="D279" s="359"/>
      <c r="E279" s="359" t="s">
        <v>357</v>
      </c>
      <c r="F279" s="359">
        <v>2050702</v>
      </c>
      <c r="G279" s="537" t="s">
        <v>361</v>
      </c>
      <c r="H279" s="536">
        <f>VLOOKUP($F$6:$F$1187,'[1]本级支出功能分类表（表二）'!$E$6:$G$1276,3,FALSE)</f>
        <v>7030.121344</v>
      </c>
      <c r="I279" s="536">
        <f>VLOOKUP($F$6:$F$1187,'[1]本级支出功能分类表（表二）'!$E$6:$H$1276,4,FALSE)</f>
        <v>7009</v>
      </c>
      <c r="J279" s="536">
        <v>7009</v>
      </c>
    </row>
    <row r="280" spans="1:10">
      <c r="A280" s="528">
        <v>416</v>
      </c>
      <c r="B280" s="529">
        <v>2050399</v>
      </c>
      <c r="C280" s="359"/>
      <c r="D280" s="359"/>
      <c r="E280" s="359" t="s">
        <v>357</v>
      </c>
      <c r="F280" s="359">
        <v>2050799</v>
      </c>
      <c r="G280" s="537" t="s">
        <v>362</v>
      </c>
      <c r="H280" s="536">
        <f>VLOOKUP($F$6:$F$1187,'[1]本级支出功能分类表（表二）'!$E$6:$G$1276,3,FALSE)</f>
        <v>0</v>
      </c>
      <c r="I280" s="536">
        <f>VLOOKUP($F$6:$F$1187,'[1]本级支出功能分类表（表二）'!$E$6:$H$1276,4,FALSE)</f>
        <v>0</v>
      </c>
      <c r="J280" s="536">
        <v>0</v>
      </c>
    </row>
    <row r="281" spans="1:10">
      <c r="A281" s="528">
        <v>417</v>
      </c>
      <c r="B281" s="529">
        <v>20504</v>
      </c>
      <c r="C281" s="359"/>
      <c r="D281" s="359" t="s">
        <v>339</v>
      </c>
      <c r="E281" s="359"/>
      <c r="F281" s="359">
        <v>20508</v>
      </c>
      <c r="G281" s="535" t="s">
        <v>363</v>
      </c>
      <c r="H281" s="536">
        <f>VLOOKUP($F$6:$F$1187,'[1]本级支出功能分类表（表二）'!$E$6:$G$1276,3,FALSE)</f>
        <v>25706.714763</v>
      </c>
      <c r="I281" s="536">
        <f>VLOOKUP($F$6:$F$1187,'[1]本级支出功能分类表（表二）'!$E$6:$H$1276,4,FALSE)</f>
        <v>20577.529342</v>
      </c>
      <c r="J281" s="536">
        <v>20241</v>
      </c>
    </row>
    <row r="282" spans="1:10">
      <c r="A282" s="528">
        <v>418</v>
      </c>
      <c r="B282" s="529">
        <v>2050401</v>
      </c>
      <c r="C282" s="359"/>
      <c r="D282" s="359"/>
      <c r="E282" s="359" t="s">
        <v>364</v>
      </c>
      <c r="F282" s="359">
        <v>2050801</v>
      </c>
      <c r="G282" s="537" t="s">
        <v>365</v>
      </c>
      <c r="H282" s="536">
        <f>VLOOKUP($F$6:$F$1187,'[1]本级支出功能分类表（表二）'!$E$6:$G$1276,3,FALSE)</f>
        <v>20</v>
      </c>
      <c r="I282" s="536">
        <f>VLOOKUP($F$6:$F$1187,'[1]本级支出功能分类表（表二）'!$E$6:$H$1276,4,FALSE)</f>
        <v>691.18584</v>
      </c>
      <c r="J282" s="536">
        <v>512</v>
      </c>
    </row>
    <row r="283" spans="1:10">
      <c r="A283" s="528">
        <v>419</v>
      </c>
      <c r="B283" s="529">
        <v>2050402</v>
      </c>
      <c r="C283" s="359"/>
      <c r="D283" s="359"/>
      <c r="E283" s="359" t="s">
        <v>364</v>
      </c>
      <c r="F283" s="359">
        <v>2050802</v>
      </c>
      <c r="G283" s="537" t="s">
        <v>366</v>
      </c>
      <c r="H283" s="536">
        <f>VLOOKUP($F$6:$F$1187,'[1]本级支出功能分类表（表二）'!$E$6:$G$1276,3,FALSE)</f>
        <v>13668.419293</v>
      </c>
      <c r="I283" s="536">
        <f>VLOOKUP($F$6:$F$1187,'[1]本级支出功能分类表（表二）'!$E$6:$H$1276,4,FALSE)</f>
        <v>13867.343502</v>
      </c>
      <c r="J283" s="536">
        <v>13729</v>
      </c>
    </row>
    <row r="284" spans="1:10">
      <c r="A284" s="528">
        <v>420</v>
      </c>
      <c r="B284" s="529">
        <v>2050403</v>
      </c>
      <c r="C284" s="359"/>
      <c r="D284" s="359"/>
      <c r="E284" s="359" t="s">
        <v>364</v>
      </c>
      <c r="F284" s="359">
        <v>2050803</v>
      </c>
      <c r="G284" s="537" t="s">
        <v>367</v>
      </c>
      <c r="H284" s="536">
        <f>VLOOKUP($F$6:$F$1187,'[1]本级支出功能分类表（表二）'!$E$6:$G$1276,3,FALSE)</f>
        <v>10612.9265</v>
      </c>
      <c r="I284" s="536">
        <f>VLOOKUP($F$6:$F$1187,'[1]本级支出功能分类表（表二）'!$E$6:$H$1276,4,FALSE)</f>
        <v>5635</v>
      </c>
      <c r="J284" s="536">
        <v>5616</v>
      </c>
    </row>
    <row r="285" spans="1:10">
      <c r="A285" s="528">
        <v>421</v>
      </c>
      <c r="B285" s="529">
        <v>2050404</v>
      </c>
      <c r="C285" s="359"/>
      <c r="D285" s="359"/>
      <c r="E285" s="359" t="s">
        <v>364</v>
      </c>
      <c r="F285" s="359">
        <v>2050804</v>
      </c>
      <c r="G285" s="537" t="s">
        <v>368</v>
      </c>
      <c r="H285" s="536">
        <f>VLOOKUP($F$6:$F$1187,'[1]本级支出功能分类表（表二）'!$E$6:$G$1276,3,FALSE)</f>
        <v>0</v>
      </c>
      <c r="I285" s="536">
        <f>VLOOKUP($F$6:$F$1187,'[1]本级支出功能分类表（表二）'!$E$6:$H$1276,4,FALSE)</f>
        <v>0</v>
      </c>
      <c r="J285" s="536">
        <v>0</v>
      </c>
    </row>
    <row r="286" spans="1:10">
      <c r="A286" s="528">
        <v>422</v>
      </c>
      <c r="B286" s="529">
        <v>2050499</v>
      </c>
      <c r="C286" s="359"/>
      <c r="D286" s="359"/>
      <c r="E286" s="359" t="s">
        <v>364</v>
      </c>
      <c r="F286" s="359">
        <v>2050899</v>
      </c>
      <c r="G286" s="537" t="s">
        <v>369</v>
      </c>
      <c r="H286" s="536">
        <f>VLOOKUP($F$6:$F$1187,'[1]本级支出功能分类表（表二）'!$E$6:$G$1276,3,FALSE)</f>
        <v>1405.36897</v>
      </c>
      <c r="I286" s="536">
        <f>VLOOKUP($F$6:$F$1187,'[1]本级支出功能分类表（表二）'!$E$6:$H$1276,4,FALSE)</f>
        <v>384</v>
      </c>
      <c r="J286" s="536">
        <v>384</v>
      </c>
    </row>
    <row r="287" spans="1:10">
      <c r="A287" s="528">
        <v>423</v>
      </c>
      <c r="B287" s="529">
        <v>20505</v>
      </c>
      <c r="C287" s="359"/>
      <c r="D287" s="359" t="s">
        <v>339</v>
      </c>
      <c r="E287" s="359"/>
      <c r="F287" s="359">
        <v>20509</v>
      </c>
      <c r="G287" s="535" t="s">
        <v>370</v>
      </c>
      <c r="H287" s="536">
        <f>VLOOKUP($F$6:$F$1187,'[1]本级支出功能分类表（表二）'!$E$6:$G$1276,3,FALSE)</f>
        <v>303209.279714</v>
      </c>
      <c r="I287" s="536">
        <f>VLOOKUP($F$6:$F$1187,'[1]本级支出功能分类表（表二）'!$E$6:$H$1276,4,FALSE)</f>
        <v>194726.8044655</v>
      </c>
      <c r="J287" s="536">
        <v>175741</v>
      </c>
    </row>
    <row r="288" spans="1:10">
      <c r="A288" s="528">
        <v>424</v>
      </c>
      <c r="B288" s="529">
        <v>2050501</v>
      </c>
      <c r="C288" s="359"/>
      <c r="D288" s="359"/>
      <c r="E288" s="359" t="s">
        <v>371</v>
      </c>
      <c r="F288" s="359">
        <v>2050901</v>
      </c>
      <c r="G288" s="537" t="s">
        <v>372</v>
      </c>
      <c r="H288" s="536">
        <f>VLOOKUP($F$6:$F$1187,'[1]本级支出功能分类表（表二）'!$E$6:$G$1276,3,FALSE)</f>
        <v>0</v>
      </c>
      <c r="I288" s="536">
        <f>VLOOKUP($F$6:$F$1187,'[1]本级支出功能分类表（表二）'!$E$6:$H$1276,4,FALSE)</f>
        <v>0</v>
      </c>
      <c r="J288" s="536">
        <v>0</v>
      </c>
    </row>
    <row r="289" spans="1:10">
      <c r="A289" s="528">
        <v>425</v>
      </c>
      <c r="B289" s="529">
        <v>2050502</v>
      </c>
      <c r="C289" s="359"/>
      <c r="D289" s="359"/>
      <c r="E289" s="359" t="s">
        <v>371</v>
      </c>
      <c r="F289" s="359">
        <v>2050902</v>
      </c>
      <c r="G289" s="537" t="s">
        <v>373</v>
      </c>
      <c r="H289" s="536">
        <f>VLOOKUP($F$6:$F$1187,'[1]本级支出功能分类表（表二）'!$E$6:$G$1276,3,FALSE)</f>
        <v>0</v>
      </c>
      <c r="I289" s="536">
        <f>VLOOKUP($F$6:$F$1187,'[1]本级支出功能分类表（表二）'!$E$6:$H$1276,4,FALSE)</f>
        <v>0</v>
      </c>
      <c r="J289" s="536">
        <v>0</v>
      </c>
    </row>
    <row r="290" spans="1:10">
      <c r="A290" s="528">
        <v>426</v>
      </c>
      <c r="B290" s="529">
        <v>2050599</v>
      </c>
      <c r="C290" s="359"/>
      <c r="D290" s="359"/>
      <c r="E290" s="359" t="s">
        <v>371</v>
      </c>
      <c r="F290" s="359">
        <v>2050903</v>
      </c>
      <c r="G290" s="537" t="s">
        <v>374</v>
      </c>
      <c r="H290" s="536">
        <f>VLOOKUP($F$6:$F$1187,'[1]本级支出功能分类表（表二）'!$E$6:$G$1276,3,FALSE)</f>
        <v>0</v>
      </c>
      <c r="I290" s="536">
        <f>VLOOKUP($F$6:$F$1187,'[1]本级支出功能分类表（表二）'!$E$6:$H$1276,4,FALSE)</f>
        <v>0</v>
      </c>
      <c r="J290" s="536">
        <v>0</v>
      </c>
    </row>
    <row r="291" spans="1:10">
      <c r="A291" s="528">
        <v>427</v>
      </c>
      <c r="B291" s="529">
        <v>20506</v>
      </c>
      <c r="C291" s="359"/>
      <c r="D291" s="359" t="s">
        <v>339</v>
      </c>
      <c r="E291" s="359"/>
      <c r="F291" s="359">
        <v>2050904</v>
      </c>
      <c r="G291" s="537" t="s">
        <v>375</v>
      </c>
      <c r="H291" s="536">
        <f>VLOOKUP($F$6:$F$1187,'[1]本级支出功能分类表（表二）'!$E$6:$G$1276,3,FALSE)</f>
        <v>3365.79</v>
      </c>
      <c r="I291" s="536">
        <f>VLOOKUP($F$6:$F$1187,'[1]本级支出功能分类表（表二）'!$E$6:$H$1276,4,FALSE)</f>
        <v>3331.2</v>
      </c>
      <c r="J291" s="536">
        <v>1986</v>
      </c>
    </row>
    <row r="292" spans="1:10">
      <c r="A292" s="528">
        <v>428</v>
      </c>
      <c r="B292" s="529">
        <v>2050601</v>
      </c>
      <c r="C292" s="359"/>
      <c r="D292" s="359"/>
      <c r="E292" s="359" t="s">
        <v>376</v>
      </c>
      <c r="F292" s="359">
        <v>2050905</v>
      </c>
      <c r="G292" s="537" t="s">
        <v>377</v>
      </c>
      <c r="H292" s="536">
        <f>VLOOKUP($F$6:$F$1187,'[1]本级支出功能分类表（表二）'!$E$6:$G$1276,3,FALSE)</f>
        <v>1150.455</v>
      </c>
      <c r="I292" s="536">
        <f>VLOOKUP($F$6:$F$1187,'[1]本级支出功能分类表（表二）'!$E$6:$H$1276,4,FALSE)</f>
        <v>1095</v>
      </c>
      <c r="J292" s="536">
        <v>1095</v>
      </c>
    </row>
    <row r="293" spans="1:10">
      <c r="A293" s="528">
        <v>429</v>
      </c>
      <c r="B293" s="529">
        <v>2050602</v>
      </c>
      <c r="C293" s="359"/>
      <c r="D293" s="359"/>
      <c r="E293" s="359" t="s">
        <v>376</v>
      </c>
      <c r="F293" s="359">
        <v>2050999</v>
      </c>
      <c r="G293" s="537" t="s">
        <v>378</v>
      </c>
      <c r="H293" s="536">
        <f>VLOOKUP($F$6:$F$1187,'[1]本级支出功能分类表（表二）'!$E$6:$G$1276,3,FALSE)</f>
        <v>298693.034714</v>
      </c>
      <c r="I293" s="536">
        <f>VLOOKUP($F$6:$F$1187,'[1]本级支出功能分类表（表二）'!$E$6:$H$1276,4,FALSE)</f>
        <v>190300.6044655</v>
      </c>
      <c r="J293" s="536">
        <v>172660</v>
      </c>
    </row>
    <row r="294" spans="1:10">
      <c r="A294" s="528">
        <v>430</v>
      </c>
      <c r="B294" s="529">
        <v>2050699</v>
      </c>
      <c r="C294" s="359"/>
      <c r="D294" s="359"/>
      <c r="E294" s="359" t="s">
        <v>376</v>
      </c>
      <c r="F294" s="359">
        <v>20599</v>
      </c>
      <c r="G294" s="535" t="s">
        <v>379</v>
      </c>
      <c r="H294" s="536">
        <f>VLOOKUP($F$6:$F$1187,'[1]本级支出功能分类表（表二）'!$E$6:$G$1276,3,FALSE)</f>
        <v>195708.345875773</v>
      </c>
      <c r="I294" s="536">
        <f>VLOOKUP($F$6:$F$1187,'[1]本级支出功能分类表（表二）'!$E$6:$H$1276,4,FALSE)</f>
        <v>29599.950344</v>
      </c>
      <c r="J294" s="536">
        <v>23263</v>
      </c>
    </row>
    <row r="295" spans="1:10">
      <c r="A295" s="528">
        <v>431</v>
      </c>
      <c r="B295" s="529">
        <v>20507</v>
      </c>
      <c r="C295" s="359"/>
      <c r="D295" s="359" t="s">
        <v>339</v>
      </c>
      <c r="E295" s="359"/>
      <c r="F295" s="359">
        <v>2059999</v>
      </c>
      <c r="G295" s="537" t="s">
        <v>380</v>
      </c>
      <c r="H295" s="536">
        <f>VLOOKUP($F$6:$F$1187,'[1]本级支出功能分类表（表二）'!$E$6:$G$1276,3,FALSE)</f>
        <v>195708.345875773</v>
      </c>
      <c r="I295" s="536">
        <f>VLOOKUP($F$6:$F$1187,'[1]本级支出功能分类表（表二）'!$E$6:$H$1276,4,FALSE)</f>
        <v>29599.950344</v>
      </c>
      <c r="J295" s="536">
        <v>23263</v>
      </c>
    </row>
    <row r="296" spans="1:10">
      <c r="A296" s="528">
        <v>432</v>
      </c>
      <c r="B296" s="529">
        <v>2050701</v>
      </c>
      <c r="C296" s="359"/>
      <c r="D296" s="359"/>
      <c r="E296" s="359" t="s">
        <v>381</v>
      </c>
      <c r="F296" s="359">
        <v>206</v>
      </c>
      <c r="G296" s="535" t="s">
        <v>102</v>
      </c>
      <c r="H296" s="536">
        <f>VLOOKUP($F$6:$F$1187,'[1]本级支出功能分类表（表二）'!$E$6:$G$1276,3,FALSE)</f>
        <v>3793739.61082827</v>
      </c>
      <c r="I296" s="536">
        <f>VLOOKUP($F$6:$F$1187,'[1]本级支出功能分类表（表二）'!$E$6:$H$1276,4,FALSE)</f>
        <v>2770631.685497</v>
      </c>
      <c r="J296" s="536">
        <v>2718075</v>
      </c>
    </row>
    <row r="297" spans="1:10">
      <c r="A297" s="528">
        <v>433</v>
      </c>
      <c r="B297" s="529">
        <v>2050702</v>
      </c>
      <c r="C297" s="359"/>
      <c r="D297" s="359"/>
      <c r="E297" s="359" t="s">
        <v>381</v>
      </c>
      <c r="F297" s="359">
        <v>20601</v>
      </c>
      <c r="G297" s="535" t="s">
        <v>382</v>
      </c>
      <c r="H297" s="536">
        <f>VLOOKUP($F$6:$F$1187,'[1]本级支出功能分类表（表二）'!$E$6:$G$1276,3,FALSE)</f>
        <v>56457.910966</v>
      </c>
      <c r="I297" s="536">
        <f>VLOOKUP($F$6:$F$1187,'[1]本级支出功能分类表（表二）'!$E$6:$H$1276,4,FALSE)</f>
        <v>58237.423112</v>
      </c>
      <c r="J297" s="536">
        <v>58122</v>
      </c>
    </row>
    <row r="298" spans="1:10">
      <c r="A298" s="528">
        <v>434</v>
      </c>
      <c r="B298" s="529">
        <v>2050799</v>
      </c>
      <c r="C298" s="359"/>
      <c r="D298" s="359"/>
      <c r="E298" s="359" t="s">
        <v>381</v>
      </c>
      <c r="F298" s="359">
        <v>2060101</v>
      </c>
      <c r="G298" s="537" t="s">
        <v>155</v>
      </c>
      <c r="H298" s="536">
        <f>VLOOKUP($F$6:$F$1187,'[1]本级支出功能分类表（表二）'!$E$6:$G$1276,3,FALSE)</f>
        <v>5295.143266</v>
      </c>
      <c r="I298" s="536">
        <f>VLOOKUP($F$6:$F$1187,'[1]本级支出功能分类表（表二）'!$E$6:$H$1276,4,FALSE)</f>
        <v>5094</v>
      </c>
      <c r="J298" s="536">
        <v>5094</v>
      </c>
    </row>
    <row r="299" spans="1:10">
      <c r="A299" s="528">
        <v>435</v>
      </c>
      <c r="B299" s="529">
        <v>20508</v>
      </c>
      <c r="C299" s="359"/>
      <c r="D299" s="359" t="s">
        <v>339</v>
      </c>
      <c r="E299" s="359"/>
      <c r="F299" s="359">
        <v>2060102</v>
      </c>
      <c r="G299" s="537" t="s">
        <v>156</v>
      </c>
      <c r="H299" s="536">
        <f>VLOOKUP($F$6:$F$1187,'[1]本级支出功能分类表（表二）'!$E$6:$G$1276,3,FALSE)</f>
        <v>1897.3277</v>
      </c>
      <c r="I299" s="536">
        <f>VLOOKUP($F$6:$F$1187,'[1]本级支出功能分类表（表二）'!$E$6:$H$1276,4,FALSE)</f>
        <v>1758.423112</v>
      </c>
      <c r="J299" s="536">
        <v>1643</v>
      </c>
    </row>
    <row r="300" spans="1:10">
      <c r="A300" s="528">
        <v>436</v>
      </c>
      <c r="B300" s="529">
        <v>2050801</v>
      </c>
      <c r="C300" s="359"/>
      <c r="D300" s="359"/>
      <c r="E300" s="359" t="s">
        <v>383</v>
      </c>
      <c r="F300" s="359">
        <v>2060103</v>
      </c>
      <c r="G300" s="537" t="s">
        <v>157</v>
      </c>
      <c r="H300" s="536">
        <f>VLOOKUP($F$6:$F$1187,'[1]本级支出功能分类表（表二）'!$E$6:$G$1276,3,FALSE)</f>
        <v>0</v>
      </c>
      <c r="I300" s="536">
        <f>VLOOKUP($F$6:$F$1187,'[1]本级支出功能分类表（表二）'!$E$6:$H$1276,4,FALSE)</f>
        <v>0</v>
      </c>
      <c r="J300" s="536">
        <v>0</v>
      </c>
    </row>
    <row r="301" spans="1:10">
      <c r="A301" s="528">
        <v>437</v>
      </c>
      <c r="B301" s="529">
        <v>2050802</v>
      </c>
      <c r="C301" s="359"/>
      <c r="D301" s="359"/>
      <c r="E301" s="359" t="s">
        <v>383</v>
      </c>
      <c r="F301" s="359">
        <v>2060199</v>
      </c>
      <c r="G301" s="537" t="s">
        <v>384</v>
      </c>
      <c r="H301" s="536">
        <f>VLOOKUP($F$6:$F$1187,'[1]本级支出功能分类表（表二）'!$E$6:$G$1276,3,FALSE)</f>
        <v>49265.44</v>
      </c>
      <c r="I301" s="536">
        <f>VLOOKUP($F$6:$F$1187,'[1]本级支出功能分类表（表二）'!$E$6:$H$1276,4,FALSE)</f>
        <v>51385</v>
      </c>
      <c r="J301" s="536">
        <v>51385</v>
      </c>
    </row>
    <row r="302" spans="1:10">
      <c r="A302" s="528">
        <v>438</v>
      </c>
      <c r="B302" s="529">
        <v>2050803</v>
      </c>
      <c r="C302" s="359"/>
      <c r="D302" s="359"/>
      <c r="E302" s="359" t="s">
        <v>383</v>
      </c>
      <c r="F302" s="359">
        <v>20602</v>
      </c>
      <c r="G302" s="535" t="s">
        <v>385</v>
      </c>
      <c r="H302" s="536">
        <f>VLOOKUP($F$6:$F$1187,'[1]本级支出功能分类表（表二）'!$E$6:$G$1276,3,FALSE)</f>
        <v>799076.908655767</v>
      </c>
      <c r="I302" s="536">
        <f>VLOOKUP($F$6:$F$1187,'[1]本级支出功能分类表（表二）'!$E$6:$H$1276,4,FALSE)</f>
        <v>692585.87629</v>
      </c>
      <c r="J302" s="536">
        <v>692195</v>
      </c>
    </row>
    <row r="303" spans="1:10">
      <c r="A303" s="528">
        <v>439</v>
      </c>
      <c r="B303" s="529">
        <v>2050804</v>
      </c>
      <c r="C303" s="359"/>
      <c r="D303" s="359"/>
      <c r="E303" s="359" t="s">
        <v>383</v>
      </c>
      <c r="F303" s="359">
        <v>2060201</v>
      </c>
      <c r="G303" s="537" t="s">
        <v>386</v>
      </c>
      <c r="H303" s="536">
        <f>VLOOKUP($F$6:$F$1187,'[1]本级支出功能分类表（表二）'!$E$6:$G$1276,3,FALSE)</f>
        <v>0</v>
      </c>
      <c r="I303" s="536">
        <f>VLOOKUP($F$6:$F$1187,'[1]本级支出功能分类表（表二）'!$E$6:$H$1276,4,FALSE)</f>
        <v>0</v>
      </c>
      <c r="J303" s="536">
        <v>0</v>
      </c>
    </row>
    <row r="304" spans="1:10">
      <c r="A304" s="528">
        <v>440</v>
      </c>
      <c r="B304" s="529">
        <v>2050899</v>
      </c>
      <c r="C304" s="359"/>
      <c r="D304" s="359"/>
      <c r="E304" s="359" t="s">
        <v>383</v>
      </c>
      <c r="F304" s="359">
        <v>2060203</v>
      </c>
      <c r="G304" s="537" t="s">
        <v>387</v>
      </c>
      <c r="H304" s="536">
        <f>VLOOKUP($F$6:$F$1187,'[1]本级支出功能分类表（表二）'!$E$6:$G$1276,3,FALSE)</f>
        <v>150807.35846</v>
      </c>
      <c r="I304" s="536">
        <f>VLOOKUP($F$6:$F$1187,'[1]本级支出功能分类表（表二）'!$E$6:$H$1276,4,FALSE)</f>
        <v>176159.648334</v>
      </c>
      <c r="J304" s="536">
        <v>176099</v>
      </c>
    </row>
    <row r="305" s="519" customFormat="true" spans="1:10">
      <c r="A305" s="528">
        <v>441</v>
      </c>
      <c r="B305" s="529">
        <v>20509</v>
      </c>
      <c r="C305" s="359"/>
      <c r="D305" s="359" t="s">
        <v>339</v>
      </c>
      <c r="E305" s="359"/>
      <c r="F305" s="359">
        <v>2060204</v>
      </c>
      <c r="G305" s="537" t="s">
        <v>388</v>
      </c>
      <c r="H305" s="536">
        <f>VLOOKUP($F$6:$F$1187,'[1]本级支出功能分类表（表二）'!$E$6:$G$1276,3,FALSE)</f>
        <v>582810.434515934</v>
      </c>
      <c r="I305" s="536">
        <f>VLOOKUP($F$6:$F$1187,'[1]本级支出功能分类表（表二）'!$E$6:$H$1276,4,FALSE)</f>
        <v>452819.997956</v>
      </c>
      <c r="J305" s="536">
        <v>452496</v>
      </c>
    </row>
    <row r="306" spans="1:10">
      <c r="A306" s="528">
        <v>442</v>
      </c>
      <c r="B306" s="529">
        <v>2050901</v>
      </c>
      <c r="C306" s="359"/>
      <c r="D306" s="359"/>
      <c r="E306" s="359" t="s">
        <v>389</v>
      </c>
      <c r="F306" s="359">
        <v>2060205</v>
      </c>
      <c r="G306" s="537" t="s">
        <v>390</v>
      </c>
      <c r="H306" s="536">
        <f>VLOOKUP($F$6:$F$1187,'[1]本级支出功能分类表（表二）'!$E$6:$G$1276,3,FALSE)</f>
        <v>0</v>
      </c>
      <c r="I306" s="536">
        <f>VLOOKUP($F$6:$F$1187,'[1]本级支出功能分类表（表二）'!$E$6:$H$1276,4,FALSE)</f>
        <v>828</v>
      </c>
      <c r="J306" s="536">
        <v>828</v>
      </c>
    </row>
    <row r="307" spans="1:10">
      <c r="A307" s="528">
        <v>443</v>
      </c>
      <c r="B307" s="529">
        <v>2050902</v>
      </c>
      <c r="C307" s="359"/>
      <c r="D307" s="359"/>
      <c r="E307" s="359" t="s">
        <v>389</v>
      </c>
      <c r="F307" s="359">
        <v>2060206</v>
      </c>
      <c r="G307" s="537" t="s">
        <v>391</v>
      </c>
      <c r="H307" s="536">
        <f>VLOOKUP($F$6:$F$1187,'[1]本级支出功能分类表（表二）'!$E$6:$G$1276,3,FALSE)</f>
        <v>65431.3070078335</v>
      </c>
      <c r="I307" s="536">
        <f>VLOOKUP($F$6:$F$1187,'[1]本级支出功能分类表（表二）'!$E$6:$H$1276,4,FALSE)</f>
        <v>60255</v>
      </c>
      <c r="J307" s="536">
        <v>60255</v>
      </c>
    </row>
    <row r="308" spans="1:10">
      <c r="A308" s="528">
        <v>444</v>
      </c>
      <c r="B308" s="529">
        <v>2050903</v>
      </c>
      <c r="C308" s="359"/>
      <c r="D308" s="359"/>
      <c r="E308" s="359" t="s">
        <v>389</v>
      </c>
      <c r="F308" s="359">
        <v>2060207</v>
      </c>
      <c r="G308" s="537" t="s">
        <v>392</v>
      </c>
      <c r="H308" s="536">
        <f>VLOOKUP($F$6:$F$1187,'[1]本级支出功能分类表（表二）'!$E$6:$G$1276,3,FALSE)</f>
        <v>0</v>
      </c>
      <c r="I308" s="536">
        <f>VLOOKUP($F$6:$F$1187,'[1]本级支出功能分类表（表二）'!$E$6:$H$1276,4,FALSE)</f>
        <v>0</v>
      </c>
      <c r="J308" s="536">
        <v>0</v>
      </c>
    </row>
    <row r="309" spans="1:10">
      <c r="A309" s="528">
        <v>445</v>
      </c>
      <c r="B309" s="529">
        <v>2050904</v>
      </c>
      <c r="C309" s="359"/>
      <c r="D309" s="359"/>
      <c r="E309" s="359" t="s">
        <v>389</v>
      </c>
      <c r="F309" s="359">
        <v>2060208</v>
      </c>
      <c r="G309" s="537" t="s">
        <v>393</v>
      </c>
      <c r="H309" s="536">
        <f>VLOOKUP($F$6:$F$1187,'[1]本级支出功能分类表（表二）'!$E$6:$G$1276,3,FALSE)</f>
        <v>0</v>
      </c>
      <c r="I309" s="536">
        <f>VLOOKUP($F$6:$F$1187,'[1]本级支出功能分类表（表二）'!$E$6:$H$1276,4,FALSE)</f>
        <v>0</v>
      </c>
      <c r="J309" s="536">
        <v>0</v>
      </c>
    </row>
    <row r="310" spans="1:10">
      <c r="A310" s="528">
        <v>446</v>
      </c>
      <c r="B310" s="529">
        <v>2050905</v>
      </c>
      <c r="C310" s="359"/>
      <c r="D310" s="359"/>
      <c r="E310" s="359" t="s">
        <v>389</v>
      </c>
      <c r="F310" s="359">
        <v>2060299</v>
      </c>
      <c r="G310" s="537" t="s">
        <v>394</v>
      </c>
      <c r="H310" s="536">
        <f>VLOOKUP($F$6:$F$1187,'[1]本级支出功能分类表（表二）'!$E$6:$G$1276,3,FALSE)</f>
        <v>27.808672</v>
      </c>
      <c r="I310" s="536">
        <f>VLOOKUP($F$6:$F$1187,'[1]本级支出功能分类表（表二）'!$E$6:$H$1276,4,FALSE)</f>
        <v>2523.23</v>
      </c>
      <c r="J310" s="536">
        <v>2517</v>
      </c>
    </row>
    <row r="311" spans="1:10">
      <c r="A311" s="528">
        <v>447</v>
      </c>
      <c r="B311" s="529">
        <v>2050999</v>
      </c>
      <c r="C311" s="359"/>
      <c r="D311" s="359"/>
      <c r="E311" s="359" t="s">
        <v>389</v>
      </c>
      <c r="F311" s="359">
        <v>20603</v>
      </c>
      <c r="G311" s="535" t="s">
        <v>395</v>
      </c>
      <c r="H311" s="536">
        <f>VLOOKUP($F$6:$F$1187,'[1]本级支出功能分类表（表二）'!$E$6:$G$1276,3,FALSE)</f>
        <v>47998.229228865</v>
      </c>
      <c r="I311" s="536">
        <f>VLOOKUP($F$6:$F$1187,'[1]本级支出功能分类表（表二）'!$E$6:$H$1276,4,FALSE)</f>
        <v>441</v>
      </c>
      <c r="J311" s="536">
        <v>441</v>
      </c>
    </row>
    <row r="312" spans="1:10">
      <c r="A312" s="528">
        <v>448</v>
      </c>
      <c r="B312" s="529">
        <v>20599</v>
      </c>
      <c r="C312" s="359"/>
      <c r="D312" s="359" t="s">
        <v>339</v>
      </c>
      <c r="E312" s="359"/>
      <c r="F312" s="359">
        <v>2060301</v>
      </c>
      <c r="G312" s="537" t="s">
        <v>386</v>
      </c>
      <c r="H312" s="536">
        <f>VLOOKUP($F$6:$F$1187,'[1]本级支出功能分类表（表二）'!$E$6:$G$1276,3,FALSE)</f>
        <v>5000</v>
      </c>
      <c r="I312" s="536">
        <f>VLOOKUP($F$6:$F$1187,'[1]本级支出功能分类表（表二）'!$E$6:$H$1276,4,FALSE)</f>
        <v>0</v>
      </c>
      <c r="J312" s="536">
        <v>0</v>
      </c>
    </row>
    <row r="313" spans="1:10">
      <c r="A313" s="528">
        <v>449</v>
      </c>
      <c r="B313" s="529">
        <v>2059999</v>
      </c>
      <c r="C313" s="359"/>
      <c r="D313" s="359"/>
      <c r="E313" s="359" t="s">
        <v>396</v>
      </c>
      <c r="F313" s="359">
        <v>2060302</v>
      </c>
      <c r="G313" s="537" t="s">
        <v>397</v>
      </c>
      <c r="H313" s="536">
        <f>VLOOKUP($F$6:$F$1187,'[1]本级支出功能分类表（表二）'!$E$6:$G$1276,3,FALSE)</f>
        <v>13.3</v>
      </c>
      <c r="I313" s="536">
        <f>VLOOKUP($F$6:$F$1187,'[1]本级支出功能分类表（表二）'!$E$6:$H$1276,4,FALSE)</f>
        <v>13</v>
      </c>
      <c r="J313" s="536">
        <v>13</v>
      </c>
    </row>
    <row r="314" spans="1:10">
      <c r="A314" s="528">
        <v>450</v>
      </c>
      <c r="B314" s="529">
        <v>206</v>
      </c>
      <c r="C314" s="359"/>
      <c r="D314" s="359"/>
      <c r="E314" s="359"/>
      <c r="F314" s="359">
        <v>2060303</v>
      </c>
      <c r="G314" s="537" t="s">
        <v>398</v>
      </c>
      <c r="H314" s="536">
        <f>VLOOKUP($F$6:$F$1187,'[1]本级支出功能分类表（表二）'!$E$6:$G$1276,3,FALSE)</f>
        <v>39464.929228865</v>
      </c>
      <c r="I314" s="536">
        <f>VLOOKUP($F$6:$F$1187,'[1]本级支出功能分类表（表二）'!$E$6:$H$1276,4,FALSE)</f>
        <v>408</v>
      </c>
      <c r="J314" s="536">
        <v>408</v>
      </c>
    </row>
    <row r="315" spans="1:10">
      <c r="A315" s="528">
        <v>451</v>
      </c>
      <c r="B315" s="529">
        <v>20601</v>
      </c>
      <c r="C315" s="359"/>
      <c r="D315" s="359" t="s">
        <v>399</v>
      </c>
      <c r="E315" s="359"/>
      <c r="F315" s="359">
        <v>2060304</v>
      </c>
      <c r="G315" s="537" t="s">
        <v>400</v>
      </c>
      <c r="H315" s="536">
        <f>VLOOKUP($F$6:$F$1187,'[1]本级支出功能分类表（表二）'!$E$6:$G$1276,3,FALSE)</f>
        <v>0</v>
      </c>
      <c r="I315" s="536">
        <f>VLOOKUP($F$6:$F$1187,'[1]本级支出功能分类表（表二）'!$E$6:$H$1276,4,FALSE)</f>
        <v>0</v>
      </c>
      <c r="J315" s="536">
        <v>0</v>
      </c>
    </row>
    <row r="316" spans="1:10">
      <c r="A316" s="528">
        <v>452</v>
      </c>
      <c r="B316" s="529">
        <v>2060101</v>
      </c>
      <c r="C316" s="359"/>
      <c r="D316" s="359"/>
      <c r="E316" s="359" t="s">
        <v>401</v>
      </c>
      <c r="F316" s="359">
        <v>2060399</v>
      </c>
      <c r="G316" s="537" t="s">
        <v>402</v>
      </c>
      <c r="H316" s="536">
        <f>VLOOKUP($F$6:$F$1187,'[1]本级支出功能分类表（表二）'!$E$6:$G$1276,3,FALSE)</f>
        <v>3520</v>
      </c>
      <c r="I316" s="536">
        <f>VLOOKUP($F$6:$F$1187,'[1]本级支出功能分类表（表二）'!$E$6:$H$1276,4,FALSE)</f>
        <v>20</v>
      </c>
      <c r="J316" s="536">
        <v>20</v>
      </c>
    </row>
    <row r="317" spans="1:10">
      <c r="A317" s="528">
        <v>453</v>
      </c>
      <c r="B317" s="529">
        <v>2060102</v>
      </c>
      <c r="C317" s="359"/>
      <c r="D317" s="359"/>
      <c r="E317" s="359" t="s">
        <v>401</v>
      </c>
      <c r="F317" s="359">
        <v>20604</v>
      </c>
      <c r="G317" s="535" t="s">
        <v>403</v>
      </c>
      <c r="H317" s="536">
        <f>VLOOKUP($F$6:$F$1187,'[1]本级支出功能分类表（表二）'!$E$6:$G$1276,3,FALSE)</f>
        <v>709334.992254635</v>
      </c>
      <c r="I317" s="536">
        <f>VLOOKUP($F$6:$F$1187,'[1]本级支出功能分类表（表二）'!$E$6:$H$1276,4,FALSE)</f>
        <v>614981.157122</v>
      </c>
      <c r="J317" s="536">
        <v>611308</v>
      </c>
    </row>
    <row r="318" spans="1:10">
      <c r="A318" s="528">
        <v>454</v>
      </c>
      <c r="B318" s="529">
        <v>2060103</v>
      </c>
      <c r="C318" s="359"/>
      <c r="D318" s="359"/>
      <c r="E318" s="359" t="s">
        <v>401</v>
      </c>
      <c r="F318" s="359">
        <v>2060401</v>
      </c>
      <c r="G318" s="537" t="s">
        <v>386</v>
      </c>
      <c r="H318" s="536">
        <f>VLOOKUP($F$6:$F$1187,'[1]本级支出功能分类表（表二）'!$E$6:$G$1276,3,FALSE)</f>
        <v>394.398817</v>
      </c>
      <c r="I318" s="536">
        <f>VLOOKUP($F$6:$F$1187,'[1]本级支出功能分类表（表二）'!$E$6:$H$1276,4,FALSE)</f>
        <v>285</v>
      </c>
      <c r="J318" s="536">
        <v>285</v>
      </c>
    </row>
    <row r="319" spans="1:10">
      <c r="A319" s="528">
        <v>455</v>
      </c>
      <c r="B319" s="529">
        <v>2060199</v>
      </c>
      <c r="C319" s="359"/>
      <c r="D319" s="359"/>
      <c r="E319" s="359" t="s">
        <v>401</v>
      </c>
      <c r="F319" s="359">
        <v>2060404</v>
      </c>
      <c r="G319" s="537" t="s">
        <v>404</v>
      </c>
      <c r="H319" s="536">
        <f>VLOOKUP($F$6:$F$1187,'[1]本级支出功能分类表（表二）'!$E$6:$G$1276,3,FALSE)</f>
        <v>179926.82</v>
      </c>
      <c r="I319" s="536">
        <f>VLOOKUP($F$6:$F$1187,'[1]本级支出功能分类表（表二）'!$E$6:$H$1276,4,FALSE)</f>
        <v>127895.221925</v>
      </c>
      <c r="J319" s="536">
        <v>125583</v>
      </c>
    </row>
    <row r="320" spans="1:10">
      <c r="A320" s="528">
        <v>456</v>
      </c>
      <c r="B320" s="529">
        <v>20602</v>
      </c>
      <c r="C320" s="359"/>
      <c r="D320" s="359" t="s">
        <v>399</v>
      </c>
      <c r="E320" s="359"/>
      <c r="F320" s="359">
        <v>2060405</v>
      </c>
      <c r="G320" s="537" t="s">
        <v>405</v>
      </c>
      <c r="H320" s="536">
        <f>VLOOKUP($F$6:$F$1187,'[1]本级支出功能分类表（表二）'!$E$6:$G$1276,3,FALSE)</f>
        <v>3877.22684463496</v>
      </c>
      <c r="I320" s="536">
        <f>VLOOKUP($F$6:$F$1187,'[1]本级支出功能分类表（表二）'!$E$6:$H$1276,4,FALSE)</f>
        <v>1773</v>
      </c>
      <c r="J320" s="536">
        <v>1773</v>
      </c>
    </row>
    <row r="321" spans="1:10">
      <c r="A321" s="528">
        <v>457</v>
      </c>
      <c r="B321" s="529">
        <v>2060201</v>
      </c>
      <c r="C321" s="359"/>
      <c r="D321" s="359"/>
      <c r="E321" s="359" t="s">
        <v>406</v>
      </c>
      <c r="F321" s="359">
        <v>2060499</v>
      </c>
      <c r="G321" s="537" t="s">
        <v>407</v>
      </c>
      <c r="H321" s="536">
        <f>VLOOKUP($F$6:$F$1187,'[1]本级支出功能分类表（表二）'!$E$6:$G$1276,3,FALSE)</f>
        <v>525136.546593</v>
      </c>
      <c r="I321" s="536">
        <f>VLOOKUP($F$6:$F$1187,'[1]本级支出功能分类表（表二）'!$E$6:$H$1276,4,FALSE)</f>
        <v>485027.935197</v>
      </c>
      <c r="J321" s="536">
        <v>483667</v>
      </c>
    </row>
    <row r="322" spans="1:10">
      <c r="A322" s="528">
        <v>458</v>
      </c>
      <c r="B322" s="529">
        <v>2060203</v>
      </c>
      <c r="C322" s="359"/>
      <c r="D322" s="359"/>
      <c r="E322" s="359" t="s">
        <v>406</v>
      </c>
      <c r="F322" s="359">
        <v>20605</v>
      </c>
      <c r="G322" s="535" t="s">
        <v>408</v>
      </c>
      <c r="H322" s="536">
        <f>VLOOKUP($F$6:$F$1187,'[1]本级支出功能分类表（表二）'!$E$6:$G$1276,3,FALSE)</f>
        <v>12135.6150974124</v>
      </c>
      <c r="I322" s="536">
        <f>VLOOKUP($F$6:$F$1187,'[1]本级支出功能分类表（表二）'!$E$6:$H$1276,4,FALSE)</f>
        <v>7432.9249</v>
      </c>
      <c r="J322" s="536">
        <v>7274</v>
      </c>
    </row>
    <row r="323" spans="1:10">
      <c r="A323" s="528">
        <v>459</v>
      </c>
      <c r="B323" s="529">
        <v>2060204</v>
      </c>
      <c r="C323" s="359"/>
      <c r="D323" s="359"/>
      <c r="E323" s="359" t="s">
        <v>406</v>
      </c>
      <c r="F323" s="359">
        <v>2060501</v>
      </c>
      <c r="G323" s="537" t="s">
        <v>386</v>
      </c>
      <c r="H323" s="536">
        <f>VLOOKUP($F$6:$F$1187,'[1]本级支出功能分类表（表二）'!$E$6:$G$1276,3,FALSE)</f>
        <v>2728.040516</v>
      </c>
      <c r="I323" s="536">
        <f>VLOOKUP($F$6:$F$1187,'[1]本级支出功能分类表（表二）'!$E$6:$H$1276,4,FALSE)</f>
        <v>2392</v>
      </c>
      <c r="J323" s="536">
        <v>2392</v>
      </c>
    </row>
    <row r="324" spans="1:10">
      <c r="A324" s="528">
        <v>460</v>
      </c>
      <c r="B324" s="529">
        <v>2060205</v>
      </c>
      <c r="C324" s="359"/>
      <c r="D324" s="359"/>
      <c r="E324" s="359" t="s">
        <v>406</v>
      </c>
      <c r="F324" s="359">
        <v>2060502</v>
      </c>
      <c r="G324" s="537" t="s">
        <v>409</v>
      </c>
      <c r="H324" s="536">
        <f>VLOOKUP($F$6:$F$1187,'[1]本级支出功能分类表（表二）'!$E$6:$G$1276,3,FALSE)</f>
        <v>6342</v>
      </c>
      <c r="I324" s="536">
        <f>VLOOKUP($F$6:$F$1187,'[1]本级支出功能分类表（表二）'!$E$6:$H$1276,4,FALSE)</f>
        <v>4260.5</v>
      </c>
      <c r="J324" s="536">
        <v>4210</v>
      </c>
    </row>
    <row r="325" spans="1:10">
      <c r="A325" s="528">
        <v>461</v>
      </c>
      <c r="B325" s="529">
        <v>2060206</v>
      </c>
      <c r="C325" s="359"/>
      <c r="D325" s="359"/>
      <c r="E325" s="359" t="s">
        <v>406</v>
      </c>
      <c r="F325" s="359">
        <v>2060503</v>
      </c>
      <c r="G325" s="537" t="s">
        <v>410</v>
      </c>
      <c r="H325" s="536">
        <f>VLOOKUP($F$6:$F$1187,'[1]本级支出功能分类表（表二）'!$E$6:$G$1276,3,FALSE)</f>
        <v>0</v>
      </c>
      <c r="I325" s="536">
        <f>VLOOKUP($F$6:$F$1187,'[1]本级支出功能分类表（表二）'!$E$6:$H$1276,4,FALSE)</f>
        <v>0</v>
      </c>
      <c r="J325" s="536">
        <v>0</v>
      </c>
    </row>
    <row r="326" spans="1:10">
      <c r="A326" s="528">
        <v>462</v>
      </c>
      <c r="B326" s="529">
        <v>2060207</v>
      </c>
      <c r="C326" s="359"/>
      <c r="D326" s="359"/>
      <c r="E326" s="359" t="s">
        <v>406</v>
      </c>
      <c r="F326" s="359">
        <v>2060599</v>
      </c>
      <c r="G326" s="537" t="s">
        <v>411</v>
      </c>
      <c r="H326" s="536">
        <f>VLOOKUP($F$6:$F$1187,'[1]本级支出功能分类表（表二）'!$E$6:$G$1276,3,FALSE)</f>
        <v>3065.57458141236</v>
      </c>
      <c r="I326" s="536">
        <f>VLOOKUP($F$6:$F$1187,'[1]本级支出功能分类表（表二）'!$E$6:$H$1276,4,FALSE)</f>
        <v>780.4249</v>
      </c>
      <c r="J326" s="536">
        <v>672</v>
      </c>
    </row>
    <row r="327" spans="1:10">
      <c r="A327" s="528">
        <v>463</v>
      </c>
      <c r="B327" s="529">
        <v>2060299</v>
      </c>
      <c r="C327" s="359"/>
      <c r="D327" s="359"/>
      <c r="E327" s="359" t="s">
        <v>406</v>
      </c>
      <c r="F327" s="359">
        <v>20606</v>
      </c>
      <c r="G327" s="535" t="s">
        <v>412</v>
      </c>
      <c r="H327" s="536">
        <f>VLOOKUP($F$6:$F$1187,'[1]本级支出功能分类表（表二）'!$E$6:$G$1276,3,FALSE)</f>
        <v>6007.217354</v>
      </c>
      <c r="I327" s="536">
        <f>VLOOKUP($F$6:$F$1187,'[1]本级支出功能分类表（表二）'!$E$6:$H$1276,4,FALSE)</f>
        <v>6026.551972</v>
      </c>
      <c r="J327" s="536">
        <v>5790</v>
      </c>
    </row>
    <row r="328" spans="1:10">
      <c r="A328" s="528">
        <v>464</v>
      </c>
      <c r="B328" s="529">
        <v>20603</v>
      </c>
      <c r="C328" s="359"/>
      <c r="D328" s="359" t="s">
        <v>399</v>
      </c>
      <c r="E328" s="359"/>
      <c r="F328" s="359">
        <v>2060601</v>
      </c>
      <c r="G328" s="537" t="s">
        <v>413</v>
      </c>
      <c r="H328" s="536">
        <f>VLOOKUP($F$6:$F$1187,'[1]本级支出功能分类表（表二）'!$E$6:$G$1276,3,FALSE)</f>
        <v>2017.3792</v>
      </c>
      <c r="I328" s="536">
        <f>VLOOKUP($F$6:$F$1187,'[1]本级支出功能分类表（表二）'!$E$6:$H$1276,4,FALSE)</f>
        <v>1817</v>
      </c>
      <c r="J328" s="536">
        <v>1817</v>
      </c>
    </row>
    <row r="329" spans="1:10">
      <c r="A329" s="528">
        <v>465</v>
      </c>
      <c r="B329" s="529">
        <v>2060301</v>
      </c>
      <c r="C329" s="359"/>
      <c r="D329" s="359"/>
      <c r="E329" s="359" t="s">
        <v>414</v>
      </c>
      <c r="F329" s="359">
        <v>2060602</v>
      </c>
      <c r="G329" s="537" t="s">
        <v>415</v>
      </c>
      <c r="H329" s="536">
        <f>VLOOKUP($F$6:$F$1187,'[1]本级支出功能分类表（表二）'!$E$6:$G$1276,3,FALSE)</f>
        <v>2221.1034</v>
      </c>
      <c r="I329" s="536">
        <f>VLOOKUP($F$6:$F$1187,'[1]本级支出功能分类表（表二）'!$E$6:$H$1276,4,FALSE)</f>
        <v>2572</v>
      </c>
      <c r="J329" s="536">
        <v>2572</v>
      </c>
    </row>
    <row r="330" spans="1:10">
      <c r="A330" s="528">
        <v>466</v>
      </c>
      <c r="B330" s="529">
        <v>2060302</v>
      </c>
      <c r="C330" s="359"/>
      <c r="D330" s="359"/>
      <c r="E330" s="359" t="s">
        <v>414</v>
      </c>
      <c r="F330" s="359">
        <v>2060603</v>
      </c>
      <c r="G330" s="537" t="s">
        <v>416</v>
      </c>
      <c r="H330" s="536">
        <f>VLOOKUP($F$6:$F$1187,'[1]本级支出功能分类表（表二）'!$E$6:$G$1276,3,FALSE)</f>
        <v>0</v>
      </c>
      <c r="I330" s="536">
        <f>VLOOKUP($F$6:$F$1187,'[1]本级支出功能分类表（表二）'!$E$6:$H$1276,4,FALSE)</f>
        <v>0</v>
      </c>
      <c r="J330" s="536">
        <v>0</v>
      </c>
    </row>
    <row r="331" spans="1:10">
      <c r="A331" s="528">
        <v>467</v>
      </c>
      <c r="B331" s="529">
        <v>2060303</v>
      </c>
      <c r="C331" s="359"/>
      <c r="D331" s="359"/>
      <c r="E331" s="359" t="s">
        <v>414</v>
      </c>
      <c r="F331" s="359">
        <v>2060699</v>
      </c>
      <c r="G331" s="537" t="s">
        <v>417</v>
      </c>
      <c r="H331" s="536">
        <f>VLOOKUP($F$6:$F$1187,'[1]本级支出功能分类表（表二）'!$E$6:$G$1276,3,FALSE)</f>
        <v>1768.734754</v>
      </c>
      <c r="I331" s="536">
        <f>VLOOKUP($F$6:$F$1187,'[1]本级支出功能分类表（表二）'!$E$6:$H$1276,4,FALSE)</f>
        <v>1637.551972</v>
      </c>
      <c r="J331" s="536">
        <v>1401</v>
      </c>
    </row>
    <row r="332" spans="1:10">
      <c r="A332" s="528">
        <v>468</v>
      </c>
      <c r="B332" s="529">
        <v>2060304</v>
      </c>
      <c r="C332" s="359"/>
      <c r="D332" s="359"/>
      <c r="E332" s="359" t="s">
        <v>414</v>
      </c>
      <c r="F332" s="359">
        <v>20607</v>
      </c>
      <c r="G332" s="535" t="s">
        <v>418</v>
      </c>
      <c r="H332" s="536">
        <f>VLOOKUP($F$6:$F$1187,'[1]本级支出功能分类表（表二）'!$E$6:$G$1276,3,FALSE)</f>
        <v>26077.0848667213</v>
      </c>
      <c r="I332" s="536">
        <f>VLOOKUP($F$6:$F$1187,'[1]本级支出功能分类表（表二）'!$E$6:$H$1276,4,FALSE)</f>
        <v>46666.090447</v>
      </c>
      <c r="J332" s="536">
        <v>44574</v>
      </c>
    </row>
    <row r="333" spans="1:10">
      <c r="A333" s="528">
        <v>469</v>
      </c>
      <c r="B333" s="529">
        <v>2060399</v>
      </c>
      <c r="C333" s="359"/>
      <c r="D333" s="359"/>
      <c r="E333" s="359" t="s">
        <v>414</v>
      </c>
      <c r="F333" s="359">
        <v>2060701</v>
      </c>
      <c r="G333" s="537" t="s">
        <v>386</v>
      </c>
      <c r="H333" s="536">
        <f>VLOOKUP($F$6:$F$1187,'[1]本级支出功能分类表（表二）'!$E$6:$G$1276,3,FALSE)</f>
        <v>868.915426</v>
      </c>
      <c r="I333" s="536">
        <f>VLOOKUP($F$6:$F$1187,'[1]本级支出功能分类表（表二）'!$E$6:$H$1276,4,FALSE)</f>
        <v>823</v>
      </c>
      <c r="J333" s="536">
        <v>823</v>
      </c>
    </row>
    <row r="334" spans="1:10">
      <c r="A334" s="528">
        <v>470</v>
      </c>
      <c r="B334" s="529">
        <v>20604</v>
      </c>
      <c r="C334" s="359"/>
      <c r="D334" s="359" t="s">
        <v>399</v>
      </c>
      <c r="E334" s="359"/>
      <c r="F334" s="359">
        <v>2060702</v>
      </c>
      <c r="G334" s="537" t="s">
        <v>419</v>
      </c>
      <c r="H334" s="536">
        <f>VLOOKUP($F$6:$F$1187,'[1]本级支出功能分类表（表二）'!$E$6:$G$1276,3,FALSE)</f>
        <v>2858.22</v>
      </c>
      <c r="I334" s="536">
        <f>VLOOKUP($F$6:$F$1187,'[1]本级支出功能分类表（表二）'!$E$6:$H$1276,4,FALSE)</f>
        <v>2752</v>
      </c>
      <c r="J334" s="536">
        <v>2752</v>
      </c>
    </row>
    <row r="335" spans="1:10">
      <c r="A335" s="528">
        <v>471</v>
      </c>
      <c r="B335" s="529">
        <v>2060401</v>
      </c>
      <c r="C335" s="359"/>
      <c r="D335" s="359"/>
      <c r="E335" s="359" t="s">
        <v>420</v>
      </c>
      <c r="F335" s="359">
        <v>2060703</v>
      </c>
      <c r="G335" s="537" t="s">
        <v>421</v>
      </c>
      <c r="H335" s="536">
        <f>VLOOKUP($F$6:$F$1187,'[1]本级支出功能分类表（表二）'!$E$6:$G$1276,3,FALSE)</f>
        <v>98.767756</v>
      </c>
      <c r="I335" s="536">
        <f>VLOOKUP($F$6:$F$1187,'[1]本级支出功能分类表（表二）'!$E$6:$H$1276,4,FALSE)</f>
        <v>204.91485</v>
      </c>
      <c r="J335" s="536">
        <v>189</v>
      </c>
    </row>
    <row r="336" spans="1:10">
      <c r="A336" s="528">
        <v>472</v>
      </c>
      <c r="B336" s="529">
        <v>2060404</v>
      </c>
      <c r="C336" s="359"/>
      <c r="D336" s="359"/>
      <c r="E336" s="359" t="s">
        <v>420</v>
      </c>
      <c r="F336" s="359">
        <v>2060704</v>
      </c>
      <c r="G336" s="537" t="s">
        <v>422</v>
      </c>
      <c r="H336" s="536">
        <f>VLOOKUP($F$6:$F$1187,'[1]本级支出功能分类表（表二）'!$E$6:$G$1276,3,FALSE)</f>
        <v>300</v>
      </c>
      <c r="I336" s="536">
        <f>VLOOKUP($F$6:$F$1187,'[1]本级支出功能分类表（表二）'!$E$6:$H$1276,4,FALSE)</f>
        <v>333</v>
      </c>
      <c r="J336" s="536">
        <v>333</v>
      </c>
    </row>
    <row r="337" spans="1:10">
      <c r="A337" s="528">
        <v>473</v>
      </c>
      <c r="B337" s="529">
        <v>2060499</v>
      </c>
      <c r="C337" s="359"/>
      <c r="D337" s="359"/>
      <c r="E337" s="359" t="s">
        <v>420</v>
      </c>
      <c r="F337" s="359">
        <v>2060705</v>
      </c>
      <c r="G337" s="537" t="s">
        <v>423</v>
      </c>
      <c r="H337" s="536">
        <f>VLOOKUP($F$6:$F$1187,'[1]本级支出功能分类表（表二）'!$E$6:$G$1276,3,FALSE)</f>
        <v>21597.7993847213</v>
      </c>
      <c r="I337" s="536">
        <f>VLOOKUP($F$6:$F$1187,'[1]本级支出功能分类表（表二）'!$E$6:$H$1276,4,FALSE)</f>
        <v>41933.175597</v>
      </c>
      <c r="J337" s="536">
        <v>39857</v>
      </c>
    </row>
    <row r="338" spans="1:10">
      <c r="A338" s="528">
        <v>474</v>
      </c>
      <c r="B338" s="529">
        <v>20605</v>
      </c>
      <c r="C338" s="359"/>
      <c r="D338" s="359" t="s">
        <v>399</v>
      </c>
      <c r="E338" s="359"/>
      <c r="F338" s="359">
        <v>2060799</v>
      </c>
      <c r="G338" s="537" t="s">
        <v>424</v>
      </c>
      <c r="H338" s="536">
        <f>VLOOKUP($F$6:$F$1187,'[1]本级支出功能分类表（表二）'!$E$6:$G$1276,3,FALSE)</f>
        <v>353.3823</v>
      </c>
      <c r="I338" s="536">
        <f>VLOOKUP($F$6:$F$1187,'[1]本级支出功能分类表（表二）'!$E$6:$H$1276,4,FALSE)</f>
        <v>620</v>
      </c>
      <c r="J338" s="536">
        <v>620</v>
      </c>
    </row>
    <row r="339" spans="1:10">
      <c r="A339" s="528">
        <v>475</v>
      </c>
      <c r="B339" s="529">
        <v>2060501</v>
      </c>
      <c r="C339" s="359"/>
      <c r="D339" s="359"/>
      <c r="E339" s="359" t="s">
        <v>425</v>
      </c>
      <c r="F339" s="359">
        <v>20608</v>
      </c>
      <c r="G339" s="535" t="s">
        <v>426</v>
      </c>
      <c r="H339" s="536">
        <f>VLOOKUP($F$6:$F$1187,'[1]本级支出功能分类表（表二）'!$E$6:$G$1276,3,FALSE)</f>
        <v>1015.625829</v>
      </c>
      <c r="I339" s="536">
        <f>VLOOKUP($F$6:$F$1187,'[1]本级支出功能分类表（表二）'!$E$6:$H$1276,4,FALSE)</f>
        <v>1774</v>
      </c>
      <c r="J339" s="536">
        <v>1774</v>
      </c>
    </row>
    <row r="340" spans="1:10">
      <c r="A340" s="528">
        <v>476</v>
      </c>
      <c r="B340" s="529">
        <v>2060502</v>
      </c>
      <c r="C340" s="359"/>
      <c r="D340" s="359"/>
      <c r="E340" s="359" t="s">
        <v>425</v>
      </c>
      <c r="F340" s="359">
        <v>2060801</v>
      </c>
      <c r="G340" s="537" t="s">
        <v>427</v>
      </c>
      <c r="H340" s="536">
        <f>VLOOKUP($F$6:$F$1187,'[1]本级支出功能分类表（表二）'!$E$6:$G$1276,3,FALSE)</f>
        <v>0</v>
      </c>
      <c r="I340" s="536">
        <f>VLOOKUP($F$6:$F$1187,'[1]本级支出功能分类表（表二）'!$E$6:$H$1276,4,FALSE)</f>
        <v>624</v>
      </c>
      <c r="J340" s="536">
        <v>624</v>
      </c>
    </row>
    <row r="341" spans="1:10">
      <c r="A341" s="528">
        <v>477</v>
      </c>
      <c r="B341" s="529">
        <v>2060503</v>
      </c>
      <c r="C341" s="359"/>
      <c r="D341" s="359"/>
      <c r="E341" s="359" t="s">
        <v>425</v>
      </c>
      <c r="F341" s="359">
        <v>2060802</v>
      </c>
      <c r="G341" s="537" t="s">
        <v>428</v>
      </c>
      <c r="H341" s="536">
        <f>VLOOKUP($F$6:$F$1187,'[1]本级支出功能分类表（表二）'!$E$6:$G$1276,3,FALSE)</f>
        <v>0</v>
      </c>
      <c r="I341" s="536">
        <f>VLOOKUP($F$6:$F$1187,'[1]本级支出功能分类表（表二）'!$E$6:$H$1276,4,FALSE)</f>
        <v>0</v>
      </c>
      <c r="J341" s="536">
        <v>0</v>
      </c>
    </row>
    <row r="342" spans="1:10">
      <c r="A342" s="528">
        <v>478</v>
      </c>
      <c r="B342" s="529">
        <v>2060599</v>
      </c>
      <c r="C342" s="359"/>
      <c r="D342" s="359"/>
      <c r="E342" s="359" t="s">
        <v>425</v>
      </c>
      <c r="F342" s="359">
        <v>2060899</v>
      </c>
      <c r="G342" s="537" t="s">
        <v>429</v>
      </c>
      <c r="H342" s="536">
        <f>VLOOKUP($F$6:$F$1187,'[1]本级支出功能分类表（表二）'!$E$6:$G$1276,3,FALSE)</f>
        <v>1015.625829</v>
      </c>
      <c r="I342" s="536">
        <f>VLOOKUP($F$6:$F$1187,'[1]本级支出功能分类表（表二）'!$E$6:$H$1276,4,FALSE)</f>
        <v>1150</v>
      </c>
      <c r="J342" s="536">
        <v>1150</v>
      </c>
    </row>
    <row r="343" spans="1:10">
      <c r="A343" s="528">
        <v>479</v>
      </c>
      <c r="B343" s="529">
        <v>20606</v>
      </c>
      <c r="C343" s="359"/>
      <c r="D343" s="359" t="s">
        <v>399</v>
      </c>
      <c r="E343" s="359"/>
      <c r="F343" s="359">
        <v>20609</v>
      </c>
      <c r="G343" s="535" t="s">
        <v>430</v>
      </c>
      <c r="H343" s="536">
        <f>VLOOKUP($F$6:$F$1187,'[1]本级支出功能分类表（表二）'!$E$6:$G$1276,3,FALSE)</f>
        <v>1305784.12107448</v>
      </c>
      <c r="I343" s="536">
        <f>VLOOKUP($F$6:$F$1187,'[1]本级支出功能分类表（表二）'!$E$6:$H$1276,4,FALSE)</f>
        <v>353743.931592</v>
      </c>
      <c r="J343" s="536">
        <v>342564</v>
      </c>
    </row>
    <row r="344" spans="1:10">
      <c r="A344" s="528">
        <v>480</v>
      </c>
      <c r="B344" s="529">
        <v>2060601</v>
      </c>
      <c r="C344" s="359"/>
      <c r="D344" s="359"/>
      <c r="E344" s="359" t="s">
        <v>431</v>
      </c>
      <c r="F344" s="359">
        <v>2060901</v>
      </c>
      <c r="G344" s="537" t="s">
        <v>432</v>
      </c>
      <c r="H344" s="536">
        <f>VLOOKUP($F$6:$F$1187,'[1]本级支出功能分类表（表二）'!$E$6:$G$1276,3,FALSE)</f>
        <v>351783.812074483</v>
      </c>
      <c r="I344" s="536">
        <f>VLOOKUP($F$6:$F$1187,'[1]本级支出功能分类表（表二）'!$E$6:$H$1276,4,FALSE)</f>
        <v>348313.931592</v>
      </c>
      <c r="J344" s="536">
        <v>337134</v>
      </c>
    </row>
    <row r="345" spans="1:10">
      <c r="A345" s="528">
        <v>481</v>
      </c>
      <c r="B345" s="529">
        <v>2060602</v>
      </c>
      <c r="C345" s="359"/>
      <c r="D345" s="359"/>
      <c r="E345" s="359" t="s">
        <v>431</v>
      </c>
      <c r="F345" s="359">
        <v>2060902</v>
      </c>
      <c r="G345" s="537" t="s">
        <v>433</v>
      </c>
      <c r="H345" s="536">
        <f>VLOOKUP($F$6:$F$1187,'[1]本级支出功能分类表（表二）'!$E$6:$G$1276,3,FALSE)</f>
        <v>954000.309</v>
      </c>
      <c r="I345" s="536">
        <f>VLOOKUP($F$6:$F$1187,'[1]本级支出功能分类表（表二）'!$E$6:$H$1276,4,FALSE)</f>
        <v>3330</v>
      </c>
      <c r="J345" s="536">
        <v>3330</v>
      </c>
    </row>
    <row r="346" spans="1:10">
      <c r="A346" s="528">
        <v>482</v>
      </c>
      <c r="B346" s="529">
        <v>2060603</v>
      </c>
      <c r="C346" s="359"/>
      <c r="D346" s="359"/>
      <c r="E346" s="359" t="s">
        <v>431</v>
      </c>
      <c r="F346" s="359">
        <v>2060999</v>
      </c>
      <c r="G346" s="537" t="s">
        <v>434</v>
      </c>
      <c r="H346" s="536">
        <f>VLOOKUP($F$6:$F$1187,'[1]本级支出功能分类表（表二）'!$E$6:$G$1276,3,FALSE)</f>
        <v>0</v>
      </c>
      <c r="I346" s="536">
        <f>VLOOKUP($F$6:$F$1187,'[1]本级支出功能分类表（表二）'!$E$6:$H$1276,4,FALSE)</f>
        <v>2100</v>
      </c>
      <c r="J346" s="536">
        <v>2100</v>
      </c>
    </row>
    <row r="347" spans="1:10">
      <c r="A347" s="528">
        <v>483</v>
      </c>
      <c r="B347" s="529">
        <v>2060699</v>
      </c>
      <c r="C347" s="359"/>
      <c r="D347" s="359"/>
      <c r="E347" s="359" t="s">
        <v>431</v>
      </c>
      <c r="F347" s="359">
        <v>20699</v>
      </c>
      <c r="G347" s="535" t="s">
        <v>435</v>
      </c>
      <c r="H347" s="536">
        <f>VLOOKUP($F$6:$F$1187,'[1]本级支出功能分类表（表二）'!$E$6:$G$1276,3,FALSE)</f>
        <v>829851.90550139</v>
      </c>
      <c r="I347" s="536">
        <f>VLOOKUP($F$6:$F$1187,'[1]本级支出功能分类表（表二）'!$E$6:$H$1276,4,FALSE)</f>
        <v>988742.730062</v>
      </c>
      <c r="J347" s="536">
        <v>954033</v>
      </c>
    </row>
    <row r="348" spans="1:10">
      <c r="A348" s="528">
        <v>484</v>
      </c>
      <c r="B348" s="529">
        <v>20607</v>
      </c>
      <c r="C348" s="359"/>
      <c r="D348" s="359" t="s">
        <v>399</v>
      </c>
      <c r="E348" s="359"/>
      <c r="F348" s="359">
        <v>2069901</v>
      </c>
      <c r="G348" s="537" t="s">
        <v>436</v>
      </c>
      <c r="H348" s="536">
        <f>VLOOKUP($F$6:$F$1187,'[1]本级支出功能分类表（表二）'!$E$6:$G$1276,3,FALSE)</f>
        <v>9500</v>
      </c>
      <c r="I348" s="536">
        <f>VLOOKUP($F$6:$F$1187,'[1]本级支出功能分类表（表二）'!$E$6:$H$1276,4,FALSE)</f>
        <v>8890</v>
      </c>
      <c r="J348" s="536">
        <v>8890</v>
      </c>
    </row>
    <row r="349" spans="1:10">
      <c r="A349" s="528">
        <v>485</v>
      </c>
      <c r="B349" s="529">
        <v>2060701</v>
      </c>
      <c r="C349" s="359"/>
      <c r="D349" s="359"/>
      <c r="E349" s="359" t="s">
        <v>437</v>
      </c>
      <c r="F349" s="359">
        <v>2069902</v>
      </c>
      <c r="G349" s="537" t="s">
        <v>438</v>
      </c>
      <c r="H349" s="536">
        <f>VLOOKUP($F$6:$F$1187,'[1]本级支出功能分类表（表二）'!$E$6:$G$1276,3,FALSE)</f>
        <v>0</v>
      </c>
      <c r="I349" s="536">
        <f>VLOOKUP($F$6:$F$1187,'[1]本级支出功能分类表（表二）'!$E$6:$H$1276,4,FALSE)</f>
        <v>0</v>
      </c>
      <c r="J349" s="536">
        <v>0</v>
      </c>
    </row>
    <row r="350" spans="1:10">
      <c r="A350" s="528">
        <v>486</v>
      </c>
      <c r="B350" s="529">
        <v>2060702</v>
      </c>
      <c r="C350" s="359"/>
      <c r="D350" s="359"/>
      <c r="E350" s="359" t="s">
        <v>437</v>
      </c>
      <c r="F350" s="359">
        <v>2069903</v>
      </c>
      <c r="G350" s="537" t="s">
        <v>439</v>
      </c>
      <c r="H350" s="536">
        <f>VLOOKUP($F$6:$F$1187,'[1]本级支出功能分类表（表二）'!$E$6:$G$1276,3,FALSE)</f>
        <v>0</v>
      </c>
      <c r="I350" s="536">
        <f>VLOOKUP($F$6:$F$1187,'[1]本级支出功能分类表（表二）'!$E$6:$H$1276,4,FALSE)</f>
        <v>0</v>
      </c>
      <c r="J350" s="536">
        <v>0</v>
      </c>
    </row>
    <row r="351" spans="1:10">
      <c r="A351" s="528">
        <v>487</v>
      </c>
      <c r="B351" s="529">
        <v>2060703</v>
      </c>
      <c r="C351" s="359"/>
      <c r="D351" s="359"/>
      <c r="E351" s="359" t="s">
        <v>437</v>
      </c>
      <c r="F351" s="359">
        <v>2069999</v>
      </c>
      <c r="G351" s="537" t="s">
        <v>440</v>
      </c>
      <c r="H351" s="536">
        <f>VLOOKUP($F$6:$F$1187,'[1]本级支出功能分类表（表二）'!$E$6:$G$1276,3,FALSE)</f>
        <v>820351.90550139</v>
      </c>
      <c r="I351" s="536">
        <f>VLOOKUP($F$6:$F$1187,'[1]本级支出功能分类表（表二）'!$E$6:$H$1276,4,FALSE)</f>
        <v>979852.730062</v>
      </c>
      <c r="J351" s="536">
        <v>945143</v>
      </c>
    </row>
    <row r="352" spans="1:10">
      <c r="A352" s="528">
        <v>488</v>
      </c>
      <c r="B352" s="529">
        <v>2060704</v>
      </c>
      <c r="C352" s="359"/>
      <c r="D352" s="359"/>
      <c r="E352" s="359" t="s">
        <v>437</v>
      </c>
      <c r="F352" s="359">
        <v>207</v>
      </c>
      <c r="G352" s="535" t="s">
        <v>103</v>
      </c>
      <c r="H352" s="536">
        <f>VLOOKUP($F$6:$F$1187,'[1]本级支出功能分类表（表二）'!$E$6:$G$1276,3,FALSE)</f>
        <v>489175.445557818</v>
      </c>
      <c r="I352" s="536">
        <f>VLOOKUP($F$6:$F$1187,'[1]本级支出功能分类表（表二）'!$E$6:$H$1276,4,FALSE)</f>
        <v>360489.86274</v>
      </c>
      <c r="J352" s="536">
        <v>353129</v>
      </c>
    </row>
    <row r="353" spans="1:10">
      <c r="A353" s="528">
        <v>489</v>
      </c>
      <c r="B353" s="529">
        <v>2060705</v>
      </c>
      <c r="C353" s="359"/>
      <c r="D353" s="359"/>
      <c r="E353" s="359" t="s">
        <v>437</v>
      </c>
      <c r="F353" s="359">
        <v>20701</v>
      </c>
      <c r="G353" s="535" t="s">
        <v>441</v>
      </c>
      <c r="H353" s="536">
        <f>VLOOKUP($F$6:$F$1187,'[1]本级支出功能分类表（表二）'!$E$6:$G$1276,3,FALSE)</f>
        <v>180460.149912181</v>
      </c>
      <c r="I353" s="536">
        <f>VLOOKUP($F$6:$F$1187,'[1]本级支出功能分类表（表二）'!$E$6:$H$1276,4,FALSE)</f>
        <v>145321.737444</v>
      </c>
      <c r="J353" s="536">
        <v>143115</v>
      </c>
    </row>
    <row r="354" spans="1:10">
      <c r="A354" s="528">
        <v>490</v>
      </c>
      <c r="B354" s="529">
        <v>2060799</v>
      </c>
      <c r="C354" s="359"/>
      <c r="D354" s="359"/>
      <c r="E354" s="359" t="s">
        <v>437</v>
      </c>
      <c r="F354" s="359">
        <v>2070101</v>
      </c>
      <c r="G354" s="537" t="s">
        <v>155</v>
      </c>
      <c r="H354" s="536">
        <f>VLOOKUP($F$6:$F$1187,'[1]本级支出功能分类表（表二）'!$E$6:$G$1276,3,FALSE)</f>
        <v>9068.309628</v>
      </c>
      <c r="I354" s="536">
        <f>VLOOKUP($F$6:$F$1187,'[1]本级支出功能分类表（表二）'!$E$6:$H$1276,4,FALSE)</f>
        <v>8148</v>
      </c>
      <c r="J354" s="536">
        <v>8148</v>
      </c>
    </row>
    <row r="355" spans="1:10">
      <c r="A355" s="528">
        <v>491</v>
      </c>
      <c r="B355" s="529">
        <v>20608</v>
      </c>
      <c r="C355" s="359"/>
      <c r="D355" s="359" t="s">
        <v>399</v>
      </c>
      <c r="E355" s="359"/>
      <c r="F355" s="359">
        <v>2070102</v>
      </c>
      <c r="G355" s="537" t="s">
        <v>156</v>
      </c>
      <c r="H355" s="536">
        <f>VLOOKUP($F$6:$F$1187,'[1]本级支出功能分类表（表二）'!$E$6:$G$1276,3,FALSE)</f>
        <v>977.15</v>
      </c>
      <c r="I355" s="536">
        <f>VLOOKUP($F$6:$F$1187,'[1]本级支出功能分类表（表二）'!$E$6:$H$1276,4,FALSE)</f>
        <v>1254.4</v>
      </c>
      <c r="J355" s="536">
        <v>1221</v>
      </c>
    </row>
    <row r="356" spans="1:10">
      <c r="A356" s="528">
        <v>492</v>
      </c>
      <c r="B356" s="529">
        <v>2060801</v>
      </c>
      <c r="C356" s="359"/>
      <c r="D356" s="359"/>
      <c r="E356" s="359" t="s">
        <v>442</v>
      </c>
      <c r="F356" s="359">
        <v>2070103</v>
      </c>
      <c r="G356" s="537" t="s">
        <v>157</v>
      </c>
      <c r="H356" s="536">
        <f>VLOOKUP($F$6:$F$1187,'[1]本级支出功能分类表（表二）'!$E$6:$G$1276,3,FALSE)</f>
        <v>0</v>
      </c>
      <c r="I356" s="536">
        <f>VLOOKUP($F$6:$F$1187,'[1]本级支出功能分类表（表二）'!$E$6:$H$1276,4,FALSE)</f>
        <v>0</v>
      </c>
      <c r="J356" s="536">
        <v>0</v>
      </c>
    </row>
    <row r="357" spans="1:10">
      <c r="A357" s="528">
        <v>493</v>
      </c>
      <c r="B357" s="529">
        <v>2060802</v>
      </c>
      <c r="C357" s="359"/>
      <c r="D357" s="359"/>
      <c r="E357" s="359" t="s">
        <v>442</v>
      </c>
      <c r="F357" s="359">
        <v>2070104</v>
      </c>
      <c r="G357" s="537" t="s">
        <v>443</v>
      </c>
      <c r="H357" s="536">
        <f>VLOOKUP($F$6:$F$1187,'[1]本级支出功能分类表（表二）'!$E$6:$G$1276,3,FALSE)</f>
        <v>60380.9129836179</v>
      </c>
      <c r="I357" s="536">
        <f>VLOOKUP($F$6:$F$1187,'[1]本级支出功能分类表（表二）'!$E$6:$H$1276,4,FALSE)</f>
        <v>43485</v>
      </c>
      <c r="J357" s="536">
        <v>43470</v>
      </c>
    </row>
    <row r="358" spans="1:10">
      <c r="A358" s="528">
        <v>494</v>
      </c>
      <c r="B358" s="529">
        <v>2060899</v>
      </c>
      <c r="C358" s="359"/>
      <c r="D358" s="359"/>
      <c r="E358" s="359" t="s">
        <v>442</v>
      </c>
      <c r="F358" s="359">
        <v>2070105</v>
      </c>
      <c r="G358" s="537" t="s">
        <v>444</v>
      </c>
      <c r="H358" s="536">
        <f>VLOOKUP($F$6:$F$1187,'[1]本级支出功能分类表（表二）'!$E$6:$G$1276,3,FALSE)</f>
        <v>7572.699183</v>
      </c>
      <c r="I358" s="536">
        <f>VLOOKUP($F$6:$F$1187,'[1]本级支出功能分类表（表二）'!$E$6:$H$1276,4,FALSE)</f>
        <v>10650.129137</v>
      </c>
      <c r="J358" s="536">
        <v>10436</v>
      </c>
    </row>
    <row r="359" spans="1:10">
      <c r="A359" s="528">
        <v>495</v>
      </c>
      <c r="B359" s="529">
        <v>20609</v>
      </c>
      <c r="C359" s="359"/>
      <c r="D359" s="359" t="s">
        <v>399</v>
      </c>
      <c r="E359" s="359"/>
      <c r="F359" s="359">
        <v>2070106</v>
      </c>
      <c r="G359" s="537" t="s">
        <v>445</v>
      </c>
      <c r="H359" s="536">
        <f>VLOOKUP($F$6:$F$1187,'[1]本级支出功能分类表（表二）'!$E$6:$G$1276,3,FALSE)</f>
        <v>2676.565346</v>
      </c>
      <c r="I359" s="536">
        <f>VLOOKUP($F$6:$F$1187,'[1]本级支出功能分类表（表二）'!$E$6:$H$1276,4,FALSE)</f>
        <v>1776.91094</v>
      </c>
      <c r="J359" s="536">
        <v>1723</v>
      </c>
    </row>
    <row r="360" spans="1:10">
      <c r="A360" s="528">
        <v>496</v>
      </c>
      <c r="B360" s="529">
        <v>2060901</v>
      </c>
      <c r="C360" s="359"/>
      <c r="D360" s="359"/>
      <c r="E360" s="359" t="s">
        <v>446</v>
      </c>
      <c r="F360" s="359">
        <v>2070107</v>
      </c>
      <c r="G360" s="537" t="s">
        <v>447</v>
      </c>
      <c r="H360" s="536">
        <f>VLOOKUP($F$6:$F$1187,'[1]本级支出功能分类表（表二）'!$E$6:$G$1276,3,FALSE)</f>
        <v>5538.375</v>
      </c>
      <c r="I360" s="536">
        <f>VLOOKUP($F$6:$F$1187,'[1]本级支出功能分类表（表二）'!$E$6:$H$1276,4,FALSE)</f>
        <v>7432.138</v>
      </c>
      <c r="J360" s="536">
        <v>6602</v>
      </c>
    </row>
    <row r="361" spans="1:10">
      <c r="A361" s="528">
        <v>497</v>
      </c>
      <c r="B361" s="529">
        <v>2060902</v>
      </c>
      <c r="C361" s="359"/>
      <c r="D361" s="359"/>
      <c r="E361" s="359" t="s">
        <v>446</v>
      </c>
      <c r="F361" s="359">
        <v>2070108</v>
      </c>
      <c r="G361" s="537" t="s">
        <v>448</v>
      </c>
      <c r="H361" s="536">
        <f>VLOOKUP($F$6:$F$1187,'[1]本级支出功能分类表（表二）'!$E$6:$G$1276,3,FALSE)</f>
        <v>3000</v>
      </c>
      <c r="I361" s="536">
        <f>VLOOKUP($F$6:$F$1187,'[1]本级支出功能分类表（表二）'!$E$6:$H$1276,4,FALSE)</f>
        <v>0</v>
      </c>
      <c r="J361" s="536">
        <v>0</v>
      </c>
    </row>
    <row r="362" spans="1:10">
      <c r="A362" s="528">
        <v>498</v>
      </c>
      <c r="B362" s="529">
        <v>2060999</v>
      </c>
      <c r="C362" s="359"/>
      <c r="D362" s="359"/>
      <c r="E362" s="359" t="s">
        <v>446</v>
      </c>
      <c r="F362" s="359">
        <v>2070109</v>
      </c>
      <c r="G362" s="537" t="s">
        <v>449</v>
      </c>
      <c r="H362" s="536">
        <f>VLOOKUP($F$6:$F$1187,'[1]本级支出功能分类表（表二）'!$E$6:$G$1276,3,FALSE)</f>
        <v>4428.825678</v>
      </c>
      <c r="I362" s="536">
        <f>VLOOKUP($F$6:$F$1187,'[1]本级支出功能分类表（表二）'!$E$6:$H$1276,4,FALSE)</f>
        <v>4617</v>
      </c>
      <c r="J362" s="536">
        <v>4541</v>
      </c>
    </row>
    <row r="363" spans="1:10">
      <c r="A363" s="528">
        <v>499</v>
      </c>
      <c r="B363" s="529">
        <v>20699</v>
      </c>
      <c r="C363" s="359"/>
      <c r="D363" s="359" t="s">
        <v>399</v>
      </c>
      <c r="E363" s="359"/>
      <c r="F363" s="359">
        <v>2070110</v>
      </c>
      <c r="G363" s="537" t="s">
        <v>450</v>
      </c>
      <c r="H363" s="536">
        <f>VLOOKUP($F$6:$F$1187,'[1]本级支出功能分类表（表二）'!$E$6:$G$1276,3,FALSE)</f>
        <v>150</v>
      </c>
      <c r="I363" s="536">
        <f>VLOOKUP($F$6:$F$1187,'[1]本级支出功能分类表（表二）'!$E$6:$H$1276,4,FALSE)</f>
        <v>120</v>
      </c>
      <c r="J363" s="536">
        <v>120</v>
      </c>
    </row>
    <row r="364" spans="1:10">
      <c r="A364" s="528">
        <v>500</v>
      </c>
      <c r="B364" s="529">
        <v>2069901</v>
      </c>
      <c r="C364" s="359"/>
      <c r="D364" s="359"/>
      <c r="E364" s="359" t="s">
        <v>451</v>
      </c>
      <c r="F364" s="359">
        <v>2070111</v>
      </c>
      <c r="G364" s="537" t="s">
        <v>452</v>
      </c>
      <c r="H364" s="536">
        <f>VLOOKUP($F$6:$F$1187,'[1]本级支出功能分类表（表二）'!$E$6:$G$1276,3,FALSE)</f>
        <v>0</v>
      </c>
      <c r="I364" s="536">
        <f>VLOOKUP($F$6:$F$1187,'[1]本级支出功能分类表（表二）'!$E$6:$H$1276,4,FALSE)</f>
        <v>0</v>
      </c>
      <c r="J364" s="536">
        <v>0</v>
      </c>
    </row>
    <row r="365" spans="1:10">
      <c r="A365" s="528">
        <v>501</v>
      </c>
      <c r="B365" s="529">
        <v>2069902</v>
      </c>
      <c r="C365" s="359"/>
      <c r="D365" s="359"/>
      <c r="E365" s="359" t="s">
        <v>451</v>
      </c>
      <c r="F365" s="359">
        <v>2070112</v>
      </c>
      <c r="G365" s="537" t="s">
        <v>453</v>
      </c>
      <c r="H365" s="536">
        <f>VLOOKUP($F$6:$F$1187,'[1]本级支出功能分类表（表二）'!$E$6:$G$1276,3,FALSE)</f>
        <v>622</v>
      </c>
      <c r="I365" s="536">
        <f>VLOOKUP($F$6:$F$1187,'[1]本级支出功能分类表（表二）'!$E$6:$H$1276,4,FALSE)</f>
        <v>4621</v>
      </c>
      <c r="J365" s="536">
        <v>4621</v>
      </c>
    </row>
    <row r="366" spans="1:10">
      <c r="A366" s="528">
        <v>502</v>
      </c>
      <c r="B366" s="529">
        <v>2069903</v>
      </c>
      <c r="C366" s="359"/>
      <c r="D366" s="359"/>
      <c r="E366" s="359" t="s">
        <v>451</v>
      </c>
      <c r="F366" s="359">
        <v>2070113</v>
      </c>
      <c r="G366" s="537" t="s">
        <v>454</v>
      </c>
      <c r="H366" s="536">
        <f>VLOOKUP($F$6:$F$1187,'[1]本级支出功能分类表（表二）'!$E$6:$G$1276,3,FALSE)</f>
        <v>3521</v>
      </c>
      <c r="I366" s="536">
        <f>VLOOKUP($F$6:$F$1187,'[1]本级支出功能分类表（表二）'!$E$6:$H$1276,4,FALSE)</f>
        <v>3378</v>
      </c>
      <c r="J366" s="536">
        <v>3378</v>
      </c>
    </row>
    <row r="367" spans="1:10">
      <c r="A367" s="528">
        <v>503</v>
      </c>
      <c r="B367" s="529">
        <v>2069999</v>
      </c>
      <c r="C367" s="359"/>
      <c r="D367" s="359"/>
      <c r="E367" s="359" t="s">
        <v>451</v>
      </c>
      <c r="F367" s="359">
        <v>2070114</v>
      </c>
      <c r="G367" s="537" t="s">
        <v>455</v>
      </c>
      <c r="H367" s="536">
        <f>VLOOKUP($F$6:$F$1187,'[1]本级支出功能分类表（表二）'!$E$6:$G$1276,3,FALSE)</f>
        <v>1369</v>
      </c>
      <c r="I367" s="536">
        <f>VLOOKUP($F$6:$F$1187,'[1]本级支出功能分类表（表二）'!$E$6:$H$1276,4,FALSE)</f>
        <v>1033</v>
      </c>
      <c r="J367" s="536">
        <v>1033</v>
      </c>
    </row>
    <row r="368" spans="1:10">
      <c r="A368" s="528">
        <v>504</v>
      </c>
      <c r="B368" s="529">
        <v>207</v>
      </c>
      <c r="C368" s="359"/>
      <c r="D368" s="359"/>
      <c r="E368" s="359"/>
      <c r="F368" s="359">
        <v>2070199</v>
      </c>
      <c r="G368" s="537" t="s">
        <v>456</v>
      </c>
      <c r="H368" s="536">
        <f>VLOOKUP($F$6:$F$1187,'[1]本级支出功能分类表（表二）'!$E$6:$G$1276,3,FALSE)</f>
        <v>81155.3120935635</v>
      </c>
      <c r="I368" s="536">
        <f>VLOOKUP($F$6:$F$1187,'[1]本级支出功能分类表（表二）'!$E$6:$H$1276,4,FALSE)</f>
        <v>58806.159367</v>
      </c>
      <c r="J368" s="536">
        <v>57822</v>
      </c>
    </row>
    <row r="369" spans="1:10">
      <c r="A369" s="528">
        <v>505</v>
      </c>
      <c r="B369" s="529">
        <v>20701</v>
      </c>
      <c r="C369" s="359"/>
      <c r="D369" s="359" t="s">
        <v>457</v>
      </c>
      <c r="E369" s="359"/>
      <c r="F369" s="359">
        <v>20702</v>
      </c>
      <c r="G369" s="535" t="s">
        <v>458</v>
      </c>
      <c r="H369" s="536">
        <f>VLOOKUP($F$6:$F$1187,'[1]本级支出功能分类表（表二）'!$E$6:$G$1276,3,FALSE)</f>
        <v>12334.462542</v>
      </c>
      <c r="I369" s="536">
        <f>VLOOKUP($F$6:$F$1187,'[1]本级支出功能分类表（表二）'!$E$6:$H$1276,4,FALSE)</f>
        <v>15862.119174</v>
      </c>
      <c r="J369" s="536">
        <v>14730</v>
      </c>
    </row>
    <row r="370" spans="1:10">
      <c r="A370" s="528">
        <v>506</v>
      </c>
      <c r="B370" s="529">
        <v>2070101</v>
      </c>
      <c r="C370" s="359"/>
      <c r="D370" s="359"/>
      <c r="E370" s="359" t="s">
        <v>459</v>
      </c>
      <c r="F370" s="359">
        <v>2070201</v>
      </c>
      <c r="G370" s="537" t="s">
        <v>155</v>
      </c>
      <c r="H370" s="536">
        <f>VLOOKUP($F$6:$F$1187,'[1]本级支出功能分类表（表二）'!$E$6:$G$1276,3,FALSE)</f>
        <v>0</v>
      </c>
      <c r="I370" s="536">
        <f>VLOOKUP($F$6:$F$1187,'[1]本级支出功能分类表（表二）'!$E$6:$H$1276,4,FALSE)</f>
        <v>0</v>
      </c>
      <c r="J370" s="536">
        <v>0</v>
      </c>
    </row>
    <row r="371" spans="1:10">
      <c r="A371" s="528">
        <v>507</v>
      </c>
      <c r="B371" s="529">
        <v>2070102</v>
      </c>
      <c r="C371" s="359"/>
      <c r="D371" s="359"/>
      <c r="E371" s="359" t="s">
        <v>459</v>
      </c>
      <c r="F371" s="359">
        <v>2070202</v>
      </c>
      <c r="G371" s="537" t="s">
        <v>156</v>
      </c>
      <c r="H371" s="536">
        <f>VLOOKUP($F$6:$F$1187,'[1]本级支出功能分类表（表二）'!$E$6:$G$1276,3,FALSE)</f>
        <v>73.377472</v>
      </c>
      <c r="I371" s="536">
        <f>VLOOKUP($F$6:$F$1187,'[1]本级支出功能分类表（表二）'!$E$6:$H$1276,4,FALSE)</f>
        <v>73</v>
      </c>
      <c r="J371" s="536">
        <v>73</v>
      </c>
    </row>
    <row r="372" spans="1:10">
      <c r="A372" s="528">
        <v>508</v>
      </c>
      <c r="B372" s="529">
        <v>2070103</v>
      </c>
      <c r="C372" s="359"/>
      <c r="D372" s="359"/>
      <c r="E372" s="359" t="s">
        <v>459</v>
      </c>
      <c r="F372" s="359">
        <v>2070203</v>
      </c>
      <c r="G372" s="537" t="s">
        <v>157</v>
      </c>
      <c r="H372" s="536">
        <f>VLOOKUP($F$6:$F$1187,'[1]本级支出功能分类表（表二）'!$E$6:$G$1276,3,FALSE)</f>
        <v>0</v>
      </c>
      <c r="I372" s="536">
        <f>VLOOKUP($F$6:$F$1187,'[1]本级支出功能分类表（表二）'!$E$6:$H$1276,4,FALSE)</f>
        <v>0</v>
      </c>
      <c r="J372" s="536">
        <v>0</v>
      </c>
    </row>
    <row r="373" spans="1:10">
      <c r="A373" s="528">
        <v>509</v>
      </c>
      <c r="B373" s="529">
        <v>2070104</v>
      </c>
      <c r="C373" s="359"/>
      <c r="D373" s="359"/>
      <c r="E373" s="359" t="s">
        <v>459</v>
      </c>
      <c r="F373" s="359">
        <v>2070204</v>
      </c>
      <c r="G373" s="537" t="s">
        <v>460</v>
      </c>
      <c r="H373" s="536">
        <f>VLOOKUP($F$6:$F$1187,'[1]本级支出功能分类表（表二）'!$E$6:$G$1276,3,FALSE)</f>
        <v>1855.446172</v>
      </c>
      <c r="I373" s="536">
        <f>VLOOKUP($F$6:$F$1187,'[1]本级支出功能分类表（表二）'!$E$6:$H$1276,4,FALSE)</f>
        <v>1026.71</v>
      </c>
      <c r="J373" s="536">
        <v>1019</v>
      </c>
    </row>
    <row r="374" spans="1:10">
      <c r="A374" s="528">
        <v>510</v>
      </c>
      <c r="B374" s="529">
        <v>2070105</v>
      </c>
      <c r="C374" s="359"/>
      <c r="D374" s="359"/>
      <c r="E374" s="359" t="s">
        <v>459</v>
      </c>
      <c r="F374" s="359">
        <v>2070205</v>
      </c>
      <c r="G374" s="537" t="s">
        <v>461</v>
      </c>
      <c r="H374" s="536">
        <f>VLOOKUP($F$6:$F$1187,'[1]本级支出功能分类表（表二）'!$E$6:$G$1276,3,FALSE)</f>
        <v>9768.589466</v>
      </c>
      <c r="I374" s="536">
        <f>VLOOKUP($F$6:$F$1187,'[1]本级支出功能分类表（表二）'!$E$6:$H$1276,4,FALSE)</f>
        <v>14156.409174</v>
      </c>
      <c r="J374" s="536">
        <v>13032</v>
      </c>
    </row>
    <row r="375" spans="1:10">
      <c r="A375" s="528">
        <v>511</v>
      </c>
      <c r="B375" s="529">
        <v>2070106</v>
      </c>
      <c r="C375" s="359"/>
      <c r="D375" s="359"/>
      <c r="E375" s="359" t="s">
        <v>459</v>
      </c>
      <c r="F375" s="359">
        <v>2070206</v>
      </c>
      <c r="G375" s="537" t="s">
        <v>462</v>
      </c>
      <c r="H375" s="536">
        <f>VLOOKUP($F$6:$F$1187,'[1]本级支出功能分类表（表二）'!$E$6:$G$1276,3,FALSE)</f>
        <v>0</v>
      </c>
      <c r="I375" s="536">
        <f>VLOOKUP($F$6:$F$1187,'[1]本级支出功能分类表（表二）'!$E$6:$H$1276,4,FALSE)</f>
        <v>0</v>
      </c>
      <c r="J375" s="536">
        <v>0</v>
      </c>
    </row>
    <row r="376" spans="1:10">
      <c r="A376" s="528">
        <v>512</v>
      </c>
      <c r="B376" s="529">
        <v>2070107</v>
      </c>
      <c r="C376" s="359"/>
      <c r="D376" s="359"/>
      <c r="E376" s="359" t="s">
        <v>459</v>
      </c>
      <c r="F376" s="359">
        <v>2070299</v>
      </c>
      <c r="G376" s="537" t="s">
        <v>463</v>
      </c>
      <c r="H376" s="536">
        <f>VLOOKUP($F$6:$F$1187,'[1]本级支出功能分类表（表二）'!$E$6:$G$1276,3,FALSE)</f>
        <v>637.049432</v>
      </c>
      <c r="I376" s="536">
        <f>VLOOKUP($F$6:$F$1187,'[1]本级支出功能分类表（表二）'!$E$6:$H$1276,4,FALSE)</f>
        <v>606</v>
      </c>
      <c r="J376" s="536">
        <v>606</v>
      </c>
    </row>
    <row r="377" spans="1:10">
      <c r="A377" s="528">
        <v>513</v>
      </c>
      <c r="B377" s="529">
        <v>2070108</v>
      </c>
      <c r="C377" s="359"/>
      <c r="D377" s="359"/>
      <c r="E377" s="359" t="s">
        <v>459</v>
      </c>
      <c r="F377" s="359">
        <v>20703</v>
      </c>
      <c r="G377" s="535" t="s">
        <v>464</v>
      </c>
      <c r="H377" s="536">
        <f>VLOOKUP($F$6:$F$1187,'[1]本级支出功能分类表（表二）'!$E$6:$G$1276,3,FALSE)</f>
        <v>116078.451435225</v>
      </c>
      <c r="I377" s="536">
        <f>VLOOKUP($F$6:$F$1187,'[1]本级支出功能分类表（表二）'!$E$6:$H$1276,4,FALSE)</f>
        <v>89837.54205</v>
      </c>
      <c r="J377" s="536">
        <v>89341</v>
      </c>
    </row>
    <row r="378" spans="1:10">
      <c r="A378" s="528">
        <v>514</v>
      </c>
      <c r="B378" s="529">
        <v>2070109</v>
      </c>
      <c r="C378" s="359"/>
      <c r="D378" s="359"/>
      <c r="E378" s="359" t="s">
        <v>459</v>
      </c>
      <c r="F378" s="359">
        <v>2070301</v>
      </c>
      <c r="G378" s="537" t="s">
        <v>155</v>
      </c>
      <c r="H378" s="536">
        <f>VLOOKUP($F$6:$F$1187,'[1]本级支出功能分类表（表二）'!$E$6:$G$1276,3,FALSE)</f>
        <v>0</v>
      </c>
      <c r="I378" s="536">
        <f>VLOOKUP($F$6:$F$1187,'[1]本级支出功能分类表（表二）'!$E$6:$H$1276,4,FALSE)</f>
        <v>0</v>
      </c>
      <c r="J378" s="536">
        <v>0</v>
      </c>
    </row>
    <row r="379" spans="1:10">
      <c r="A379" s="528">
        <v>515</v>
      </c>
      <c r="B379" s="529">
        <v>2070110</v>
      </c>
      <c r="C379" s="359"/>
      <c r="D379" s="359"/>
      <c r="E379" s="359" t="s">
        <v>459</v>
      </c>
      <c r="F379" s="359">
        <v>2070302</v>
      </c>
      <c r="G379" s="537" t="s">
        <v>156</v>
      </c>
      <c r="H379" s="536">
        <f>VLOOKUP($F$6:$F$1187,'[1]本级支出功能分类表（表二）'!$E$6:$G$1276,3,FALSE)</f>
        <v>0</v>
      </c>
      <c r="I379" s="536">
        <f>VLOOKUP($F$6:$F$1187,'[1]本级支出功能分类表（表二）'!$E$6:$H$1276,4,FALSE)</f>
        <v>0</v>
      </c>
      <c r="J379" s="536">
        <v>0</v>
      </c>
    </row>
    <row r="380" spans="1:10">
      <c r="A380" s="528">
        <v>516</v>
      </c>
      <c r="B380" s="529">
        <v>2070111</v>
      </c>
      <c r="C380" s="359"/>
      <c r="D380" s="359"/>
      <c r="E380" s="359" t="s">
        <v>459</v>
      </c>
      <c r="F380" s="359">
        <v>2070303</v>
      </c>
      <c r="G380" s="537" t="s">
        <v>157</v>
      </c>
      <c r="H380" s="536">
        <f>VLOOKUP($F$6:$F$1187,'[1]本级支出功能分类表（表二）'!$E$6:$G$1276,3,FALSE)</f>
        <v>0</v>
      </c>
      <c r="I380" s="536">
        <f>VLOOKUP($F$6:$F$1187,'[1]本级支出功能分类表（表二）'!$E$6:$H$1276,4,FALSE)</f>
        <v>0</v>
      </c>
      <c r="J380" s="536">
        <v>0</v>
      </c>
    </row>
    <row r="381" spans="1:10">
      <c r="A381" s="528">
        <v>517</v>
      </c>
      <c r="B381" s="529">
        <v>2070112</v>
      </c>
      <c r="C381" s="359"/>
      <c r="D381" s="359"/>
      <c r="E381" s="359" t="s">
        <v>459</v>
      </c>
      <c r="F381" s="359">
        <v>2070304</v>
      </c>
      <c r="G381" s="537" t="s">
        <v>465</v>
      </c>
      <c r="H381" s="536">
        <f>VLOOKUP($F$6:$F$1187,'[1]本级支出功能分类表（表二）'!$E$6:$G$1276,3,FALSE)</f>
        <v>12715.008209</v>
      </c>
      <c r="I381" s="536">
        <f>VLOOKUP($F$6:$F$1187,'[1]本级支出功能分类表（表二）'!$E$6:$H$1276,4,FALSE)</f>
        <v>13225.4</v>
      </c>
      <c r="J381" s="536">
        <v>13169</v>
      </c>
    </row>
    <row r="382" spans="1:10">
      <c r="A382" s="528">
        <v>518</v>
      </c>
      <c r="B382" s="529">
        <v>2070113</v>
      </c>
      <c r="C382" s="359"/>
      <c r="D382" s="359"/>
      <c r="E382" s="359" t="s">
        <v>459</v>
      </c>
      <c r="F382" s="359">
        <v>2070305</v>
      </c>
      <c r="G382" s="537" t="s">
        <v>466</v>
      </c>
      <c r="H382" s="536">
        <f>VLOOKUP($F$6:$F$1187,'[1]本级支出功能分类表（表二）'!$E$6:$G$1276,3,FALSE)</f>
        <v>50</v>
      </c>
      <c r="I382" s="536">
        <f>VLOOKUP($F$6:$F$1187,'[1]本级支出功能分类表（表二）'!$E$6:$H$1276,4,FALSE)</f>
        <v>46</v>
      </c>
      <c r="J382" s="536">
        <v>46</v>
      </c>
    </row>
    <row r="383" spans="1:10">
      <c r="A383" s="528">
        <v>519</v>
      </c>
      <c r="B383" s="529">
        <v>2070114</v>
      </c>
      <c r="C383" s="359"/>
      <c r="D383" s="359"/>
      <c r="E383" s="359" t="s">
        <v>459</v>
      </c>
      <c r="F383" s="359">
        <v>2070306</v>
      </c>
      <c r="G383" s="537" t="s">
        <v>467</v>
      </c>
      <c r="H383" s="536">
        <f>VLOOKUP($F$6:$F$1187,'[1]本级支出功能分类表（表二）'!$E$6:$G$1276,3,FALSE)</f>
        <v>524.0832</v>
      </c>
      <c r="I383" s="536">
        <f>VLOOKUP($F$6:$F$1187,'[1]本级支出功能分类表（表二）'!$E$6:$H$1276,4,FALSE)</f>
        <v>453</v>
      </c>
      <c r="J383" s="536">
        <v>453</v>
      </c>
    </row>
    <row r="384" spans="1:10">
      <c r="A384" s="528">
        <v>520</v>
      </c>
      <c r="B384" s="529">
        <v>2070199</v>
      </c>
      <c r="C384" s="359"/>
      <c r="D384" s="359"/>
      <c r="E384" s="359" t="s">
        <v>459</v>
      </c>
      <c r="F384" s="359">
        <v>2070307</v>
      </c>
      <c r="G384" s="537" t="s">
        <v>468</v>
      </c>
      <c r="H384" s="536">
        <f>VLOOKUP($F$6:$F$1187,'[1]本级支出功能分类表（表二）'!$E$6:$G$1276,3,FALSE)</f>
        <v>86325.8183162245</v>
      </c>
      <c r="I384" s="536">
        <f>VLOOKUP($F$6:$F$1187,'[1]本级支出功能分类表（表二）'!$E$6:$H$1276,4,FALSE)</f>
        <v>49465.58085</v>
      </c>
      <c r="J384" s="536">
        <v>49376</v>
      </c>
    </row>
    <row r="385" spans="1:10">
      <c r="A385" s="528">
        <v>521</v>
      </c>
      <c r="B385" s="529">
        <v>20702</v>
      </c>
      <c r="C385" s="359"/>
      <c r="D385" s="359" t="s">
        <v>457</v>
      </c>
      <c r="E385" s="359"/>
      <c r="F385" s="359">
        <v>2070308</v>
      </c>
      <c r="G385" s="537" t="s">
        <v>469</v>
      </c>
      <c r="H385" s="536">
        <f>VLOOKUP($F$6:$F$1187,'[1]本级支出功能分类表（表二）'!$E$6:$G$1276,3,FALSE)</f>
        <v>558</v>
      </c>
      <c r="I385" s="536">
        <f>VLOOKUP($F$6:$F$1187,'[1]本级支出功能分类表（表二）'!$E$6:$H$1276,4,FALSE)</f>
        <v>380</v>
      </c>
      <c r="J385" s="536">
        <v>380</v>
      </c>
    </row>
    <row r="386" spans="1:10">
      <c r="A386" s="528">
        <v>522</v>
      </c>
      <c r="B386" s="529">
        <v>2070201</v>
      </c>
      <c r="C386" s="359"/>
      <c r="D386" s="359"/>
      <c r="E386" s="359" t="s">
        <v>470</v>
      </c>
      <c r="F386" s="359">
        <v>2070309</v>
      </c>
      <c r="G386" s="537" t="s">
        <v>471</v>
      </c>
      <c r="H386" s="536">
        <f>VLOOKUP($F$6:$F$1187,'[1]本级支出功能分类表（表二）'!$E$6:$G$1276,3,FALSE)</f>
        <v>0</v>
      </c>
      <c r="I386" s="536">
        <f>VLOOKUP($F$6:$F$1187,'[1]本级支出功能分类表（表二）'!$E$6:$H$1276,4,FALSE)</f>
        <v>0</v>
      </c>
      <c r="J386" s="536">
        <v>0</v>
      </c>
    </row>
    <row r="387" spans="1:10">
      <c r="A387" s="528">
        <v>523</v>
      </c>
      <c r="B387" s="529">
        <v>2070202</v>
      </c>
      <c r="C387" s="359"/>
      <c r="D387" s="359"/>
      <c r="E387" s="359" t="s">
        <v>470</v>
      </c>
      <c r="F387" s="359">
        <v>2070399</v>
      </c>
      <c r="G387" s="537" t="s">
        <v>472</v>
      </c>
      <c r="H387" s="536">
        <f>VLOOKUP($F$6:$F$1187,'[1]本级支出功能分类表（表二）'!$E$6:$G$1276,3,FALSE)</f>
        <v>15905.54171</v>
      </c>
      <c r="I387" s="536">
        <f>VLOOKUP($F$6:$F$1187,'[1]本级支出功能分类表（表二）'!$E$6:$H$1276,4,FALSE)</f>
        <v>26267.5612</v>
      </c>
      <c r="J387" s="536">
        <v>25917</v>
      </c>
    </row>
    <row r="388" spans="1:10">
      <c r="A388" s="528">
        <v>524</v>
      </c>
      <c r="B388" s="529">
        <v>2070203</v>
      </c>
      <c r="C388" s="359"/>
      <c r="D388" s="359"/>
      <c r="E388" s="359" t="s">
        <v>470</v>
      </c>
      <c r="F388" s="359">
        <v>20706</v>
      </c>
      <c r="G388" s="540" t="s">
        <v>473</v>
      </c>
      <c r="H388" s="536">
        <f>VLOOKUP($F$6:$F$1187,'[1]本级支出功能分类表（表二）'!$E$6:$G$1276,3,FALSE)</f>
        <v>20000</v>
      </c>
      <c r="I388" s="536">
        <f>VLOOKUP($F$6:$F$1187,'[1]本级支出功能分类表（表二）'!$E$6:$H$1276,4,FALSE)</f>
        <v>0</v>
      </c>
      <c r="J388" s="536">
        <v>0</v>
      </c>
    </row>
    <row r="389" spans="1:10">
      <c r="A389" s="528">
        <v>525</v>
      </c>
      <c r="B389" s="529">
        <v>2070204</v>
      </c>
      <c r="C389" s="359"/>
      <c r="D389" s="359"/>
      <c r="E389" s="359" t="s">
        <v>470</v>
      </c>
      <c r="F389" s="359">
        <v>2070601</v>
      </c>
      <c r="G389" s="541" t="s">
        <v>155</v>
      </c>
      <c r="H389" s="536">
        <f>VLOOKUP($F$6:$F$1187,'[1]本级支出功能分类表（表二）'!$E$6:$G$1276,3,FALSE)</f>
        <v>0</v>
      </c>
      <c r="I389" s="536">
        <f>VLOOKUP($F$6:$F$1187,'[1]本级支出功能分类表（表二）'!$E$6:$H$1276,4,FALSE)</f>
        <v>0</v>
      </c>
      <c r="J389" s="536">
        <v>0</v>
      </c>
    </row>
    <row r="390" spans="1:10">
      <c r="A390" s="528">
        <v>526</v>
      </c>
      <c r="B390" s="529">
        <v>2070205</v>
      </c>
      <c r="C390" s="359"/>
      <c r="D390" s="359"/>
      <c r="E390" s="359" t="s">
        <v>470</v>
      </c>
      <c r="F390" s="359">
        <v>2070602</v>
      </c>
      <c r="G390" s="541" t="s">
        <v>156</v>
      </c>
      <c r="H390" s="536">
        <f>VLOOKUP($F$6:$F$1187,'[1]本级支出功能分类表（表二）'!$E$6:$G$1276,3,FALSE)</f>
        <v>0</v>
      </c>
      <c r="I390" s="536">
        <f>VLOOKUP($F$6:$F$1187,'[1]本级支出功能分类表（表二）'!$E$6:$H$1276,4,FALSE)</f>
        <v>0</v>
      </c>
      <c r="J390" s="536">
        <v>0</v>
      </c>
    </row>
    <row r="391" spans="1:10">
      <c r="A391" s="528">
        <v>527</v>
      </c>
      <c r="B391" s="529">
        <v>2070206</v>
      </c>
      <c r="C391" s="359"/>
      <c r="D391" s="359"/>
      <c r="E391" s="359" t="s">
        <v>470</v>
      </c>
      <c r="F391" s="359">
        <v>2070603</v>
      </c>
      <c r="G391" s="541" t="s">
        <v>157</v>
      </c>
      <c r="H391" s="536">
        <f>VLOOKUP($F$6:$F$1187,'[1]本级支出功能分类表（表二）'!$E$6:$G$1276,3,FALSE)</f>
        <v>0</v>
      </c>
      <c r="I391" s="536">
        <f>VLOOKUP($F$6:$F$1187,'[1]本级支出功能分类表（表二）'!$E$6:$H$1276,4,FALSE)</f>
        <v>0</v>
      </c>
      <c r="J391" s="536">
        <v>0</v>
      </c>
    </row>
    <row r="392" spans="1:10">
      <c r="A392" s="528">
        <v>528</v>
      </c>
      <c r="B392" s="529">
        <v>2070299</v>
      </c>
      <c r="C392" s="359"/>
      <c r="D392" s="359"/>
      <c r="E392" s="359" t="s">
        <v>470</v>
      </c>
      <c r="F392" s="359">
        <v>2070604</v>
      </c>
      <c r="G392" s="541" t="s">
        <v>474</v>
      </c>
      <c r="H392" s="536">
        <f>VLOOKUP($F$6:$F$1187,'[1]本级支出功能分类表（表二）'!$E$6:$G$1276,3,FALSE)</f>
        <v>0</v>
      </c>
      <c r="I392" s="536">
        <f>VLOOKUP($F$6:$F$1187,'[1]本级支出功能分类表（表二）'!$E$6:$H$1276,4,FALSE)</f>
        <v>0</v>
      </c>
      <c r="J392" s="536">
        <v>0</v>
      </c>
    </row>
    <row r="393" spans="1:10">
      <c r="A393" s="528">
        <v>529</v>
      </c>
      <c r="B393" s="529">
        <v>20703</v>
      </c>
      <c r="C393" s="359"/>
      <c r="D393" s="359" t="s">
        <v>457</v>
      </c>
      <c r="E393" s="359"/>
      <c r="F393" s="359">
        <v>2070605</v>
      </c>
      <c r="G393" s="541" t="s">
        <v>475</v>
      </c>
      <c r="H393" s="536">
        <f>VLOOKUP($F$6:$F$1187,'[1]本级支出功能分类表（表二）'!$E$6:$G$1276,3,FALSE)</f>
        <v>20000</v>
      </c>
      <c r="I393" s="536">
        <f>VLOOKUP($F$6:$F$1187,'[1]本级支出功能分类表（表二）'!$E$6:$H$1276,4,FALSE)</f>
        <v>0</v>
      </c>
      <c r="J393" s="536">
        <v>0</v>
      </c>
    </row>
    <row r="394" spans="1:10">
      <c r="A394" s="528">
        <v>530</v>
      </c>
      <c r="B394" s="529">
        <v>2070301</v>
      </c>
      <c r="C394" s="359"/>
      <c r="D394" s="359"/>
      <c r="E394" s="359" t="s">
        <v>476</v>
      </c>
      <c r="F394" s="359">
        <v>2070606</v>
      </c>
      <c r="G394" s="541" t="s">
        <v>477</v>
      </c>
      <c r="H394" s="536">
        <f>VLOOKUP($F$6:$F$1187,'[1]本级支出功能分类表（表二）'!$E$6:$G$1276,3,FALSE)</f>
        <v>0</v>
      </c>
      <c r="I394" s="536">
        <f>VLOOKUP($F$6:$F$1187,'[1]本级支出功能分类表（表二）'!$E$6:$H$1276,4,FALSE)</f>
        <v>0</v>
      </c>
      <c r="J394" s="536">
        <v>0</v>
      </c>
    </row>
    <row r="395" spans="1:10">
      <c r="A395" s="528">
        <v>531</v>
      </c>
      <c r="B395" s="529">
        <v>2070302</v>
      </c>
      <c r="C395" s="359"/>
      <c r="D395" s="359"/>
      <c r="E395" s="359" t="s">
        <v>476</v>
      </c>
      <c r="F395" s="359">
        <v>2070607</v>
      </c>
      <c r="G395" s="541" t="s">
        <v>478</v>
      </c>
      <c r="H395" s="536">
        <f>VLOOKUP($F$6:$F$1187,'[1]本级支出功能分类表（表二）'!$E$6:$G$1276,3,FALSE)</f>
        <v>0</v>
      </c>
      <c r="I395" s="536">
        <f>VLOOKUP($F$6:$F$1187,'[1]本级支出功能分类表（表二）'!$E$6:$H$1276,4,FALSE)</f>
        <v>0</v>
      </c>
      <c r="J395" s="536">
        <v>0</v>
      </c>
    </row>
    <row r="396" spans="1:10">
      <c r="A396" s="528">
        <v>532</v>
      </c>
      <c r="B396" s="529">
        <v>2070303</v>
      </c>
      <c r="C396" s="359"/>
      <c r="D396" s="359"/>
      <c r="E396" s="359" t="s">
        <v>476</v>
      </c>
      <c r="F396" s="359">
        <v>2070699</v>
      </c>
      <c r="G396" s="541" t="s">
        <v>479</v>
      </c>
      <c r="H396" s="536">
        <f>VLOOKUP($F$6:$F$1187,'[1]本级支出功能分类表（表二）'!$E$6:$G$1276,3,FALSE)</f>
        <v>0</v>
      </c>
      <c r="I396" s="536">
        <f>VLOOKUP($F$6:$F$1187,'[1]本级支出功能分类表（表二）'!$E$6:$H$1276,4,FALSE)</f>
        <v>0</v>
      </c>
      <c r="J396" s="536">
        <v>0</v>
      </c>
    </row>
    <row r="397" spans="1:10">
      <c r="A397" s="528">
        <v>533</v>
      </c>
      <c r="B397" s="529">
        <v>2070304</v>
      </c>
      <c r="C397" s="359"/>
      <c r="D397" s="359"/>
      <c r="E397" s="359" t="s">
        <v>476</v>
      </c>
      <c r="F397" s="359">
        <v>20708</v>
      </c>
      <c r="G397" s="540" t="s">
        <v>480</v>
      </c>
      <c r="H397" s="536">
        <f>VLOOKUP($F$6:$F$1187,'[1]本级支出功能分类表（表二）'!$E$6:$G$1276,3,FALSE)</f>
        <v>67191.5348104124</v>
      </c>
      <c r="I397" s="536">
        <f>VLOOKUP($F$6:$F$1187,'[1]本级支出功能分类表（表二）'!$E$6:$H$1276,4,FALSE)</f>
        <v>5747.464072</v>
      </c>
      <c r="J397" s="536">
        <v>5447</v>
      </c>
    </row>
    <row r="398" spans="1:10">
      <c r="A398" s="528">
        <v>534</v>
      </c>
      <c r="B398" s="529">
        <v>2070305</v>
      </c>
      <c r="C398" s="359"/>
      <c r="D398" s="359"/>
      <c r="E398" s="359" t="s">
        <v>476</v>
      </c>
      <c r="F398" s="359">
        <v>2070801</v>
      </c>
      <c r="G398" s="541" t="s">
        <v>155</v>
      </c>
      <c r="H398" s="536">
        <f>VLOOKUP($F$6:$F$1187,'[1]本级支出功能分类表（表二）'!$E$6:$G$1276,3,FALSE)</f>
        <v>0</v>
      </c>
      <c r="I398" s="536">
        <f>VLOOKUP($F$6:$F$1187,'[1]本级支出功能分类表（表二）'!$E$6:$H$1276,4,FALSE)</f>
        <v>0</v>
      </c>
      <c r="J398" s="536">
        <v>0</v>
      </c>
    </row>
    <row r="399" spans="1:10">
      <c r="A399" s="528">
        <v>535</v>
      </c>
      <c r="B399" s="529">
        <v>2070306</v>
      </c>
      <c r="C399" s="359"/>
      <c r="D399" s="359"/>
      <c r="E399" s="359" t="s">
        <v>476</v>
      </c>
      <c r="F399" s="359">
        <v>2070802</v>
      </c>
      <c r="G399" s="541" t="s">
        <v>156</v>
      </c>
      <c r="H399" s="536">
        <f>VLOOKUP($F$6:$F$1187,'[1]本级支出功能分类表（表二）'!$E$6:$G$1276,3,FALSE)</f>
        <v>0</v>
      </c>
      <c r="I399" s="536">
        <f>VLOOKUP($F$6:$F$1187,'[1]本级支出功能分类表（表二）'!$E$6:$H$1276,4,FALSE)</f>
        <v>0</v>
      </c>
      <c r="J399" s="536">
        <v>0</v>
      </c>
    </row>
    <row r="400" spans="1:10">
      <c r="A400" s="528">
        <v>536</v>
      </c>
      <c r="B400" s="529">
        <v>2070307</v>
      </c>
      <c r="C400" s="359"/>
      <c r="D400" s="359"/>
      <c r="E400" s="359" t="s">
        <v>476</v>
      </c>
      <c r="F400" s="359">
        <v>2070803</v>
      </c>
      <c r="G400" s="541" t="s">
        <v>157</v>
      </c>
      <c r="H400" s="536">
        <f>VLOOKUP($F$6:$F$1187,'[1]本级支出功能分类表（表二）'!$E$6:$G$1276,3,FALSE)</f>
        <v>0</v>
      </c>
      <c r="I400" s="536">
        <f>VLOOKUP($F$6:$F$1187,'[1]本级支出功能分类表（表二）'!$E$6:$H$1276,4,FALSE)</f>
        <v>0</v>
      </c>
      <c r="J400" s="536">
        <v>0</v>
      </c>
    </row>
    <row r="401" spans="1:10">
      <c r="A401" s="528">
        <v>537</v>
      </c>
      <c r="B401" s="529">
        <v>2070308</v>
      </c>
      <c r="C401" s="359"/>
      <c r="D401" s="359"/>
      <c r="E401" s="359" t="s">
        <v>476</v>
      </c>
      <c r="F401" s="359">
        <v>2070806</v>
      </c>
      <c r="G401" s="541" t="s">
        <v>481</v>
      </c>
      <c r="H401" s="536">
        <f>VLOOKUP($F$6:$F$1187,'[1]本级支出功能分类表（表二）'!$E$6:$G$1276,3,FALSE)</f>
        <v>0</v>
      </c>
      <c r="I401" s="536">
        <f>VLOOKUP($F$6:$F$1187,'[1]本级支出功能分类表（表二）'!$E$6:$H$1276,4,FALSE)</f>
        <v>127</v>
      </c>
      <c r="J401" s="536">
        <v>127</v>
      </c>
    </row>
    <row r="402" spans="1:10">
      <c r="A402" s="528">
        <v>538</v>
      </c>
      <c r="B402" s="529">
        <v>2070309</v>
      </c>
      <c r="C402" s="359"/>
      <c r="D402" s="359"/>
      <c r="E402" s="359" t="s">
        <v>476</v>
      </c>
      <c r="F402" s="359">
        <v>2070807</v>
      </c>
      <c r="G402" s="541" t="s">
        <v>482</v>
      </c>
      <c r="H402" s="536">
        <f>VLOOKUP($F$6:$F$1187,'[1]本级支出功能分类表（表二）'!$E$6:$G$1276,3,FALSE)</f>
        <v>1930.985902</v>
      </c>
      <c r="I402" s="536">
        <f>VLOOKUP($F$6:$F$1187,'[1]本级支出功能分类表（表二）'!$E$6:$H$1276,4,FALSE)</f>
        <v>2598.684172</v>
      </c>
      <c r="J402" s="536">
        <v>2570</v>
      </c>
    </row>
    <row r="403" spans="1:10">
      <c r="A403" s="528">
        <v>539</v>
      </c>
      <c r="B403" s="529">
        <v>2070399</v>
      </c>
      <c r="C403" s="359"/>
      <c r="D403" s="359"/>
      <c r="E403" s="359" t="s">
        <v>476</v>
      </c>
      <c r="F403" s="359">
        <v>2070808</v>
      </c>
      <c r="G403" s="541" t="s">
        <v>483</v>
      </c>
      <c r="H403" s="536">
        <f>VLOOKUP($F$6:$F$1187,'[1]本级支出功能分类表（表二）'!$E$6:$G$1276,3,FALSE)</f>
        <v>171.988</v>
      </c>
      <c r="I403" s="536">
        <f>VLOOKUP($F$6:$F$1187,'[1]本级支出功能分类表（表二）'!$E$6:$H$1276,4,FALSE)</f>
        <v>298.7799</v>
      </c>
      <c r="J403" s="536">
        <v>27</v>
      </c>
    </row>
    <row r="404" spans="1:10">
      <c r="A404" s="528">
        <v>540</v>
      </c>
      <c r="B404" s="529">
        <v>20706</v>
      </c>
      <c r="C404" s="359"/>
      <c r="D404" s="359" t="s">
        <v>457</v>
      </c>
      <c r="E404" s="359"/>
      <c r="F404" s="359">
        <v>2070899</v>
      </c>
      <c r="G404" s="541" t="s">
        <v>484</v>
      </c>
      <c r="H404" s="536">
        <f>VLOOKUP($F$6:$F$1187,'[1]本级支出功能分类表（表二）'!$E$6:$G$1276,3,FALSE)</f>
        <v>65088.5609084124</v>
      </c>
      <c r="I404" s="536">
        <f>VLOOKUP($F$6:$F$1187,'[1]本级支出功能分类表（表二）'!$E$6:$H$1276,4,FALSE)</f>
        <v>2723</v>
      </c>
      <c r="J404" s="536">
        <v>2723</v>
      </c>
    </row>
    <row r="405" spans="1:10">
      <c r="A405" s="528">
        <v>541</v>
      </c>
      <c r="B405" s="529">
        <v>2070601</v>
      </c>
      <c r="C405" s="359"/>
      <c r="D405" s="359"/>
      <c r="E405" s="359" t="s">
        <v>485</v>
      </c>
      <c r="F405" s="359">
        <v>20799</v>
      </c>
      <c r="G405" s="535" t="s">
        <v>486</v>
      </c>
      <c r="H405" s="536">
        <f>VLOOKUP($F$6:$F$1187,'[1]本级支出功能分类表（表二）'!$E$6:$G$1276,3,FALSE)</f>
        <v>93110.846858</v>
      </c>
      <c r="I405" s="536">
        <f>VLOOKUP($F$6:$F$1187,'[1]本级支出功能分类表（表二）'!$E$6:$H$1276,4,FALSE)</f>
        <v>103721</v>
      </c>
      <c r="J405" s="536">
        <v>100496</v>
      </c>
    </row>
    <row r="406" spans="1:10">
      <c r="A406" s="528">
        <v>542</v>
      </c>
      <c r="B406" s="529">
        <v>2070602</v>
      </c>
      <c r="C406" s="359"/>
      <c r="D406" s="359"/>
      <c r="E406" s="359" t="s">
        <v>485</v>
      </c>
      <c r="F406" s="359">
        <v>2079902</v>
      </c>
      <c r="G406" s="537" t="s">
        <v>487</v>
      </c>
      <c r="H406" s="536">
        <f>VLOOKUP($F$6:$F$1187,'[1]本级支出功能分类表（表二）'!$E$6:$G$1276,3,FALSE)</f>
        <v>56377.54306</v>
      </c>
      <c r="I406" s="536">
        <f>VLOOKUP($F$6:$F$1187,'[1]本级支出功能分类表（表二）'!$E$6:$H$1276,4,FALSE)</f>
        <v>53895</v>
      </c>
      <c r="J406" s="536">
        <v>53169</v>
      </c>
    </row>
    <row r="407" spans="1:10">
      <c r="A407" s="528">
        <v>543</v>
      </c>
      <c r="B407" s="529">
        <v>2070603</v>
      </c>
      <c r="C407" s="359"/>
      <c r="D407" s="359"/>
      <c r="E407" s="359" t="s">
        <v>485</v>
      </c>
      <c r="F407" s="359">
        <v>2079903</v>
      </c>
      <c r="G407" s="537" t="s">
        <v>488</v>
      </c>
      <c r="H407" s="536">
        <f>VLOOKUP($F$6:$F$1187,'[1]本级支出功能分类表（表二）'!$E$6:$G$1276,3,FALSE)</f>
        <v>21096.9566</v>
      </c>
      <c r="I407" s="536">
        <f>VLOOKUP($F$6:$F$1187,'[1]本级支出功能分类表（表二）'!$E$6:$H$1276,4,FALSE)</f>
        <v>27057</v>
      </c>
      <c r="J407" s="536">
        <v>27058</v>
      </c>
    </row>
    <row r="408" spans="1:10">
      <c r="A408" s="528">
        <v>544</v>
      </c>
      <c r="B408" s="529">
        <v>2070604</v>
      </c>
      <c r="C408" s="359"/>
      <c r="D408" s="359"/>
      <c r="E408" s="359" t="s">
        <v>485</v>
      </c>
      <c r="F408" s="359">
        <v>2079999</v>
      </c>
      <c r="G408" s="537" t="s">
        <v>489</v>
      </c>
      <c r="H408" s="536">
        <f>VLOOKUP($F$6:$F$1187,'[1]本级支出功能分类表（表二）'!$E$6:$G$1276,3,FALSE)</f>
        <v>15636.347198</v>
      </c>
      <c r="I408" s="536">
        <f>VLOOKUP($F$6:$F$1187,'[1]本级支出功能分类表（表二）'!$E$6:$H$1276,4,FALSE)</f>
        <v>22769</v>
      </c>
      <c r="J408" s="536">
        <v>20269</v>
      </c>
    </row>
    <row r="409" spans="1:10">
      <c r="A409" s="528">
        <v>545</v>
      </c>
      <c r="B409" s="529">
        <v>2070605</v>
      </c>
      <c r="C409" s="359"/>
      <c r="D409" s="359"/>
      <c r="E409" s="359" t="s">
        <v>485</v>
      </c>
      <c r="F409" s="359">
        <v>208</v>
      </c>
      <c r="G409" s="535" t="s">
        <v>104</v>
      </c>
      <c r="H409" s="536">
        <f>VLOOKUP($F$6:$F$1187,'[1]本级支出功能分类表（表二）'!$E$6:$G$1276,3,FALSE)</f>
        <v>992750.363651392</v>
      </c>
      <c r="I409" s="536">
        <f>VLOOKUP($F$6:$F$1187,'[1]本级支出功能分类表（表二）'!$E$6:$H$1276,4,FALSE)</f>
        <v>1263545.316983</v>
      </c>
      <c r="J409" s="536">
        <v>1252781</v>
      </c>
    </row>
    <row r="410" spans="1:10">
      <c r="A410" s="528">
        <v>546</v>
      </c>
      <c r="B410" s="529">
        <v>2070606</v>
      </c>
      <c r="C410" s="359"/>
      <c r="D410" s="359"/>
      <c r="E410" s="359" t="s">
        <v>485</v>
      </c>
      <c r="F410" s="359">
        <v>20801</v>
      </c>
      <c r="G410" s="535" t="s">
        <v>490</v>
      </c>
      <c r="H410" s="536">
        <f>VLOOKUP($F$6:$F$1187,'[1]本级支出功能分类表（表二）'!$E$6:$G$1276,3,FALSE)</f>
        <v>415760.776904</v>
      </c>
      <c r="I410" s="536">
        <f>VLOOKUP($F$6:$F$1187,'[1]本级支出功能分类表（表二）'!$E$6:$H$1276,4,FALSE)</f>
        <v>523462.223275</v>
      </c>
      <c r="J410" s="536">
        <v>520833</v>
      </c>
    </row>
    <row r="411" spans="1:10">
      <c r="A411" s="528">
        <v>547</v>
      </c>
      <c r="B411" s="529">
        <v>2070607</v>
      </c>
      <c r="C411" s="359"/>
      <c r="D411" s="359"/>
      <c r="E411" s="359" t="s">
        <v>485</v>
      </c>
      <c r="F411" s="359">
        <v>2080101</v>
      </c>
      <c r="G411" s="537" t="s">
        <v>155</v>
      </c>
      <c r="H411" s="536">
        <f>VLOOKUP($F$6:$F$1187,'[1]本级支出功能分类表（表二）'!$E$6:$G$1276,3,FALSE)</f>
        <v>8867.468611</v>
      </c>
      <c r="I411" s="536">
        <f>VLOOKUP($F$6:$F$1187,'[1]本级支出功能分类表（表二）'!$E$6:$H$1276,4,FALSE)</f>
        <v>8353</v>
      </c>
      <c r="J411" s="536">
        <v>8353</v>
      </c>
    </row>
    <row r="412" spans="1:10">
      <c r="A412" s="528">
        <v>548</v>
      </c>
      <c r="B412" s="529">
        <v>2070699</v>
      </c>
      <c r="C412" s="359"/>
      <c r="D412" s="359"/>
      <c r="E412" s="359" t="s">
        <v>485</v>
      </c>
      <c r="F412" s="359">
        <v>2080102</v>
      </c>
      <c r="G412" s="537" t="s">
        <v>156</v>
      </c>
      <c r="H412" s="536">
        <f>VLOOKUP($F$6:$F$1187,'[1]本级支出功能分类表（表二）'!$E$6:$G$1276,3,FALSE)</f>
        <v>0</v>
      </c>
      <c r="I412" s="536">
        <f>VLOOKUP($F$6:$F$1187,'[1]本级支出功能分类表（表二）'!$E$6:$H$1276,4,FALSE)</f>
        <v>349</v>
      </c>
      <c r="J412" s="536">
        <v>349</v>
      </c>
    </row>
    <row r="413" spans="1:10">
      <c r="A413" s="528">
        <v>549</v>
      </c>
      <c r="B413" s="529">
        <v>20708</v>
      </c>
      <c r="C413" s="359"/>
      <c r="D413" s="359" t="s">
        <v>457</v>
      </c>
      <c r="E413" s="359"/>
      <c r="F413" s="359">
        <v>2080103</v>
      </c>
      <c r="G413" s="537" t="s">
        <v>157</v>
      </c>
      <c r="H413" s="536">
        <f>VLOOKUP($F$6:$F$1187,'[1]本级支出功能分类表（表二）'!$E$6:$G$1276,3,FALSE)</f>
        <v>0</v>
      </c>
      <c r="I413" s="536">
        <f>VLOOKUP($F$6:$F$1187,'[1]本级支出功能分类表（表二）'!$E$6:$H$1276,4,FALSE)</f>
        <v>0</v>
      </c>
      <c r="J413" s="536">
        <v>0</v>
      </c>
    </row>
    <row r="414" spans="1:10">
      <c r="A414" s="528">
        <v>550</v>
      </c>
      <c r="B414" s="529">
        <v>2070801</v>
      </c>
      <c r="C414" s="359"/>
      <c r="D414" s="359"/>
      <c r="E414" s="359" t="s">
        <v>491</v>
      </c>
      <c r="F414" s="359">
        <v>2080104</v>
      </c>
      <c r="G414" s="537" t="s">
        <v>492</v>
      </c>
      <c r="H414" s="536">
        <f>VLOOKUP($F$6:$F$1187,'[1]本级支出功能分类表（表二）'!$E$6:$G$1276,3,FALSE)</f>
        <v>4004.578513</v>
      </c>
      <c r="I414" s="536">
        <f>VLOOKUP($F$6:$F$1187,'[1]本级支出功能分类表（表二）'!$E$6:$H$1276,4,FALSE)</f>
        <v>5312</v>
      </c>
      <c r="J414" s="536">
        <v>5312</v>
      </c>
    </row>
    <row r="415" spans="1:10">
      <c r="A415" s="528">
        <v>551</v>
      </c>
      <c r="B415" s="529">
        <v>2070802</v>
      </c>
      <c r="C415" s="359"/>
      <c r="D415" s="359"/>
      <c r="E415" s="359" t="s">
        <v>491</v>
      </c>
      <c r="F415" s="359">
        <v>2080105</v>
      </c>
      <c r="G415" s="537" t="s">
        <v>493</v>
      </c>
      <c r="H415" s="536">
        <f>VLOOKUP($F$6:$F$1187,'[1]本级支出功能分类表（表二）'!$E$6:$G$1276,3,FALSE)</f>
        <v>77.41</v>
      </c>
      <c r="I415" s="536">
        <f>VLOOKUP($F$6:$F$1187,'[1]本级支出功能分类表（表二）'!$E$6:$H$1276,4,FALSE)</f>
        <v>108</v>
      </c>
      <c r="J415" s="536">
        <v>108</v>
      </c>
    </row>
    <row r="416" spans="1:10">
      <c r="A416" s="528">
        <v>552</v>
      </c>
      <c r="B416" s="529">
        <v>2070803</v>
      </c>
      <c r="C416" s="359"/>
      <c r="D416" s="359"/>
      <c r="E416" s="359" t="s">
        <v>491</v>
      </c>
      <c r="F416" s="359">
        <v>2080106</v>
      </c>
      <c r="G416" s="537" t="s">
        <v>494</v>
      </c>
      <c r="H416" s="536">
        <f>VLOOKUP($F$6:$F$1187,'[1]本级支出功能分类表（表二）'!$E$6:$G$1276,3,FALSE)</f>
        <v>2041.066661</v>
      </c>
      <c r="I416" s="536">
        <f>VLOOKUP($F$6:$F$1187,'[1]本级支出功能分类表（表二）'!$E$6:$H$1276,4,FALSE)</f>
        <v>1873</v>
      </c>
      <c r="J416" s="536">
        <v>1872</v>
      </c>
    </row>
    <row r="417" spans="1:10">
      <c r="A417" s="528">
        <v>553</v>
      </c>
      <c r="B417" s="529">
        <v>2070804</v>
      </c>
      <c r="C417" s="359"/>
      <c r="D417" s="359"/>
      <c r="E417" s="359" t="s">
        <v>491</v>
      </c>
      <c r="F417" s="359">
        <v>2080107</v>
      </c>
      <c r="G417" s="537" t="s">
        <v>495</v>
      </c>
      <c r="H417" s="536">
        <f>VLOOKUP($F$6:$F$1187,'[1]本级支出功能分类表（表二）'!$E$6:$G$1276,3,FALSE)</f>
        <v>663.5678</v>
      </c>
      <c r="I417" s="536">
        <f>VLOOKUP($F$6:$F$1187,'[1]本级支出功能分类表（表二）'!$E$6:$H$1276,4,FALSE)</f>
        <v>511</v>
      </c>
      <c r="J417" s="536">
        <v>511</v>
      </c>
    </row>
    <row r="418" spans="1:10">
      <c r="A418" s="528">
        <v>554</v>
      </c>
      <c r="B418" s="529">
        <v>2070805</v>
      </c>
      <c r="C418" s="359"/>
      <c r="D418" s="359"/>
      <c r="E418" s="359" t="s">
        <v>491</v>
      </c>
      <c r="F418" s="359">
        <v>2080108</v>
      </c>
      <c r="G418" s="537" t="s">
        <v>201</v>
      </c>
      <c r="H418" s="536">
        <f>VLOOKUP($F$6:$F$1187,'[1]本级支出功能分类表（表二）'!$E$6:$G$1276,3,FALSE)</f>
        <v>286.39</v>
      </c>
      <c r="I418" s="536">
        <f>VLOOKUP($F$6:$F$1187,'[1]本级支出功能分类表（表二）'!$E$6:$H$1276,4,FALSE)</f>
        <v>327</v>
      </c>
      <c r="J418" s="536">
        <v>327</v>
      </c>
    </row>
    <row r="419" spans="1:10">
      <c r="A419" s="528">
        <v>555</v>
      </c>
      <c r="B419" s="529">
        <v>2070806</v>
      </c>
      <c r="C419" s="359"/>
      <c r="D419" s="359"/>
      <c r="E419" s="359" t="s">
        <v>491</v>
      </c>
      <c r="F419" s="359">
        <v>2080109</v>
      </c>
      <c r="G419" s="537" t="s">
        <v>496</v>
      </c>
      <c r="H419" s="536">
        <f>VLOOKUP($F$6:$F$1187,'[1]本级支出功能分类表（表二）'!$E$6:$G$1276,3,FALSE)</f>
        <v>43223.95599</v>
      </c>
      <c r="I419" s="536">
        <f>VLOOKUP($F$6:$F$1187,'[1]本级支出功能分类表（表二）'!$E$6:$H$1276,4,FALSE)</f>
        <v>43598.726275</v>
      </c>
      <c r="J419" s="536">
        <v>42080</v>
      </c>
    </row>
    <row r="420" spans="1:10">
      <c r="A420" s="528">
        <v>556</v>
      </c>
      <c r="B420" s="529">
        <v>2070899</v>
      </c>
      <c r="C420" s="359"/>
      <c r="D420" s="359"/>
      <c r="E420" s="359" t="s">
        <v>491</v>
      </c>
      <c r="F420" s="359">
        <v>2080110</v>
      </c>
      <c r="G420" s="537" t="s">
        <v>497</v>
      </c>
      <c r="H420" s="536">
        <f>VLOOKUP($F$6:$F$1187,'[1]本级支出功能分类表（表二）'!$E$6:$G$1276,3,FALSE)</f>
        <v>720.932763</v>
      </c>
      <c r="I420" s="536">
        <f>VLOOKUP($F$6:$F$1187,'[1]本级支出功能分类表（表二）'!$E$6:$H$1276,4,FALSE)</f>
        <v>684</v>
      </c>
      <c r="J420" s="536">
        <v>684</v>
      </c>
    </row>
    <row r="421" spans="1:10">
      <c r="A421" s="528">
        <v>557</v>
      </c>
      <c r="B421" s="529">
        <v>20799</v>
      </c>
      <c r="C421" s="359"/>
      <c r="D421" s="359" t="s">
        <v>457</v>
      </c>
      <c r="E421" s="359"/>
      <c r="F421" s="359">
        <v>2080111</v>
      </c>
      <c r="G421" s="537" t="s">
        <v>498</v>
      </c>
      <c r="H421" s="536">
        <f>VLOOKUP($F$6:$F$1187,'[1]本级支出功能分类表（表二）'!$E$6:$G$1276,3,FALSE)</f>
        <v>5828.082</v>
      </c>
      <c r="I421" s="536">
        <f>VLOOKUP($F$6:$F$1187,'[1]本级支出功能分类表（表二）'!$E$6:$H$1276,4,FALSE)</f>
        <v>6306</v>
      </c>
      <c r="J421" s="536">
        <v>6307</v>
      </c>
    </row>
    <row r="422" spans="1:10">
      <c r="A422" s="528">
        <v>558</v>
      </c>
      <c r="B422" s="529">
        <v>2079902</v>
      </c>
      <c r="C422" s="359"/>
      <c r="D422" s="359"/>
      <c r="E422" s="359" t="s">
        <v>499</v>
      </c>
      <c r="F422" s="359">
        <v>2080112</v>
      </c>
      <c r="G422" s="537" t="s">
        <v>500</v>
      </c>
      <c r="H422" s="536">
        <f>VLOOKUP($F$6:$F$1187,'[1]本级支出功能分类表（表二）'!$E$6:$G$1276,3,FALSE)</f>
        <v>2238.84</v>
      </c>
      <c r="I422" s="536">
        <f>VLOOKUP($F$6:$F$1187,'[1]本级支出功能分类表（表二）'!$E$6:$H$1276,4,FALSE)</f>
        <v>2150</v>
      </c>
      <c r="J422" s="536">
        <v>2150</v>
      </c>
    </row>
    <row r="423" spans="1:10">
      <c r="A423" s="528">
        <v>559</v>
      </c>
      <c r="B423" s="529">
        <v>2079903</v>
      </c>
      <c r="C423" s="359"/>
      <c r="D423" s="359"/>
      <c r="E423" s="359" t="s">
        <v>499</v>
      </c>
      <c r="F423" s="359">
        <v>2080113</v>
      </c>
      <c r="G423" s="537" t="s">
        <v>501</v>
      </c>
      <c r="H423" s="536">
        <f>VLOOKUP($F$6:$F$1187,'[1]本级支出功能分类表（表二）'!$E$6:$G$1276,3,FALSE)</f>
        <v>0</v>
      </c>
      <c r="I423" s="536">
        <f>VLOOKUP($F$6:$F$1187,'[1]本级支出功能分类表（表二）'!$E$6:$H$1276,4,FALSE)</f>
        <v>0</v>
      </c>
      <c r="J423" s="536">
        <v>0</v>
      </c>
    </row>
    <row r="424" spans="1:10">
      <c r="A424" s="528">
        <v>560</v>
      </c>
      <c r="B424" s="529">
        <v>2079999</v>
      </c>
      <c r="C424" s="359"/>
      <c r="D424" s="359"/>
      <c r="E424" s="359" t="s">
        <v>499</v>
      </c>
      <c r="F424" s="359">
        <v>2080114</v>
      </c>
      <c r="G424" s="537" t="s">
        <v>502</v>
      </c>
      <c r="H424" s="536">
        <f>VLOOKUP($F$6:$F$1187,'[1]本级支出功能分类表（表二）'!$E$6:$G$1276,3,FALSE)</f>
        <v>3000</v>
      </c>
      <c r="I424" s="536">
        <f>VLOOKUP($F$6:$F$1187,'[1]本级支出功能分类表（表二）'!$E$6:$H$1276,4,FALSE)</f>
        <v>993</v>
      </c>
      <c r="J424" s="536">
        <v>993</v>
      </c>
    </row>
    <row r="425" spans="1:10">
      <c r="A425" s="528">
        <v>561</v>
      </c>
      <c r="B425" s="529">
        <v>208</v>
      </c>
      <c r="C425" s="359"/>
      <c r="D425" s="359"/>
      <c r="E425" s="359"/>
      <c r="F425" s="359">
        <v>2080115</v>
      </c>
      <c r="G425" s="537" t="s">
        <v>503</v>
      </c>
      <c r="H425" s="536">
        <f>VLOOKUP($F$6:$F$1187,'[1]本级支出功能分类表（表二）'!$E$6:$G$1276,3,FALSE)</f>
        <v>56320</v>
      </c>
      <c r="I425" s="536">
        <f>VLOOKUP($F$6:$F$1187,'[1]本级支出功能分类表（表二）'!$E$6:$H$1276,4,FALSE)</f>
        <v>67676</v>
      </c>
      <c r="J425" s="536">
        <v>67676</v>
      </c>
    </row>
    <row r="426" spans="1:10">
      <c r="A426" s="528">
        <v>562</v>
      </c>
      <c r="B426" s="529">
        <v>20801</v>
      </c>
      <c r="C426" s="359"/>
      <c r="D426" s="359" t="s">
        <v>504</v>
      </c>
      <c r="E426" s="359"/>
      <c r="F426" s="359">
        <v>2080116</v>
      </c>
      <c r="G426" s="537" t="s">
        <v>505</v>
      </c>
      <c r="H426" s="536">
        <f>VLOOKUP($F$6:$F$1187,'[1]本级支出功能分类表（表二）'!$E$6:$G$1276,3,FALSE)</f>
        <v>263076.489236</v>
      </c>
      <c r="I426" s="536">
        <f>VLOOKUP($F$6:$F$1187,'[1]本级支出功能分类表（表二）'!$E$6:$H$1276,4,FALSE)</f>
        <v>357093</v>
      </c>
      <c r="J426" s="536">
        <v>356193</v>
      </c>
    </row>
    <row r="427" spans="1:10">
      <c r="A427" s="528">
        <v>563</v>
      </c>
      <c r="B427" s="529">
        <v>2080101</v>
      </c>
      <c r="C427" s="359"/>
      <c r="D427" s="359"/>
      <c r="E427" s="359" t="s">
        <v>506</v>
      </c>
      <c r="F427" s="359">
        <v>2080150</v>
      </c>
      <c r="G427" s="537" t="s">
        <v>164</v>
      </c>
      <c r="H427" s="536">
        <f>VLOOKUP($F$6:$F$1187,'[1]本级支出功能分类表（表二）'!$E$6:$G$1276,3,FALSE)</f>
        <v>0</v>
      </c>
      <c r="I427" s="536">
        <f>VLOOKUP($F$6:$F$1187,'[1]本级支出功能分类表（表二）'!$E$6:$H$1276,4,FALSE)</f>
        <v>0</v>
      </c>
      <c r="J427" s="536">
        <v>0</v>
      </c>
    </row>
    <row r="428" spans="1:10">
      <c r="A428" s="528">
        <v>564</v>
      </c>
      <c r="B428" s="529">
        <v>2080102</v>
      </c>
      <c r="C428" s="359"/>
      <c r="D428" s="359"/>
      <c r="E428" s="359" t="s">
        <v>506</v>
      </c>
      <c r="F428" s="359">
        <v>2080199</v>
      </c>
      <c r="G428" s="537" t="s">
        <v>507</v>
      </c>
      <c r="H428" s="536">
        <f>VLOOKUP($F$6:$F$1187,'[1]本级支出功能分类表（表二）'!$E$6:$G$1276,3,FALSE)</f>
        <v>25411.99533</v>
      </c>
      <c r="I428" s="536">
        <f>VLOOKUP($F$6:$F$1187,'[1]本级支出功能分类表（表二）'!$E$6:$H$1276,4,FALSE)</f>
        <v>28128.497</v>
      </c>
      <c r="J428" s="536">
        <v>27918</v>
      </c>
    </row>
    <row r="429" spans="1:10">
      <c r="A429" s="528">
        <v>565</v>
      </c>
      <c r="B429" s="529">
        <v>2080103</v>
      </c>
      <c r="C429" s="359"/>
      <c r="D429" s="359"/>
      <c r="E429" s="359" t="s">
        <v>506</v>
      </c>
      <c r="F429" s="359">
        <v>20802</v>
      </c>
      <c r="G429" s="535" t="s">
        <v>508</v>
      </c>
      <c r="H429" s="536">
        <f>VLOOKUP($F$6:$F$1187,'[1]本级支出功能分类表（表二）'!$E$6:$G$1276,3,FALSE)</f>
        <v>12971.845965</v>
      </c>
      <c r="I429" s="536">
        <f>VLOOKUP($F$6:$F$1187,'[1]本级支出功能分类表（表二）'!$E$6:$H$1276,4,FALSE)</f>
        <v>23566.008</v>
      </c>
      <c r="J429" s="536">
        <v>23386</v>
      </c>
    </row>
    <row r="430" spans="1:10">
      <c r="A430" s="528">
        <v>566</v>
      </c>
      <c r="B430" s="529">
        <v>2080104</v>
      </c>
      <c r="C430" s="359"/>
      <c r="D430" s="359"/>
      <c r="E430" s="359" t="s">
        <v>506</v>
      </c>
      <c r="F430" s="359">
        <v>2080201</v>
      </c>
      <c r="G430" s="537" t="s">
        <v>155</v>
      </c>
      <c r="H430" s="536">
        <f>VLOOKUP($F$6:$F$1187,'[1]本级支出功能分类表（表二）'!$E$6:$G$1276,3,FALSE)</f>
        <v>1620.539686</v>
      </c>
      <c r="I430" s="536">
        <f>VLOOKUP($F$6:$F$1187,'[1]本级支出功能分类表（表二）'!$E$6:$H$1276,4,FALSE)</f>
        <v>1702</v>
      </c>
      <c r="J430" s="536">
        <v>1702</v>
      </c>
    </row>
    <row r="431" spans="1:10">
      <c r="A431" s="528">
        <v>567</v>
      </c>
      <c r="B431" s="529">
        <v>2080105</v>
      </c>
      <c r="C431" s="359"/>
      <c r="D431" s="359"/>
      <c r="E431" s="359" t="s">
        <v>506</v>
      </c>
      <c r="F431" s="359">
        <v>2080202</v>
      </c>
      <c r="G431" s="537" t="s">
        <v>156</v>
      </c>
      <c r="H431" s="536">
        <f>VLOOKUP($F$6:$F$1187,'[1]本级支出功能分类表（表二）'!$E$6:$G$1276,3,FALSE)</f>
        <v>0</v>
      </c>
      <c r="I431" s="536">
        <f>VLOOKUP($F$6:$F$1187,'[1]本级支出功能分类表（表二）'!$E$6:$H$1276,4,FALSE)</f>
        <v>0</v>
      </c>
      <c r="J431" s="536">
        <v>0</v>
      </c>
    </row>
    <row r="432" spans="1:10">
      <c r="A432" s="528">
        <v>568</v>
      </c>
      <c r="B432" s="529">
        <v>2080106</v>
      </c>
      <c r="C432" s="359"/>
      <c r="D432" s="359"/>
      <c r="E432" s="359" t="s">
        <v>506</v>
      </c>
      <c r="F432" s="359">
        <v>2080203</v>
      </c>
      <c r="G432" s="537" t="s">
        <v>157</v>
      </c>
      <c r="H432" s="536">
        <f>VLOOKUP($F$6:$F$1187,'[1]本级支出功能分类表（表二）'!$E$6:$G$1276,3,FALSE)</f>
        <v>624.950771</v>
      </c>
      <c r="I432" s="536">
        <f>VLOOKUP($F$6:$F$1187,'[1]本级支出功能分类表（表二）'!$E$6:$H$1276,4,FALSE)</f>
        <v>513</v>
      </c>
      <c r="J432" s="536">
        <v>513</v>
      </c>
    </row>
    <row r="433" spans="1:10">
      <c r="A433" s="528">
        <v>569</v>
      </c>
      <c r="B433" s="529">
        <v>2080107</v>
      </c>
      <c r="C433" s="359"/>
      <c r="D433" s="359"/>
      <c r="E433" s="359" t="s">
        <v>506</v>
      </c>
      <c r="F433" s="359">
        <v>2080206</v>
      </c>
      <c r="G433" s="537" t="s">
        <v>509</v>
      </c>
      <c r="H433" s="536">
        <f>VLOOKUP($F$6:$F$1187,'[1]本级支出功能分类表（表二）'!$E$6:$G$1276,3,FALSE)</f>
        <v>3933.432748</v>
      </c>
      <c r="I433" s="536">
        <f>VLOOKUP($F$6:$F$1187,'[1]本级支出功能分类表（表二）'!$E$6:$H$1276,4,FALSE)</f>
        <v>4017.6</v>
      </c>
      <c r="J433" s="536">
        <v>3981</v>
      </c>
    </row>
    <row r="434" spans="1:10">
      <c r="A434" s="528">
        <v>570</v>
      </c>
      <c r="B434" s="529">
        <v>2080108</v>
      </c>
      <c r="C434" s="359"/>
      <c r="D434" s="359"/>
      <c r="E434" s="359" t="s">
        <v>506</v>
      </c>
      <c r="F434" s="359">
        <v>2080207</v>
      </c>
      <c r="G434" s="537" t="s">
        <v>510</v>
      </c>
      <c r="H434" s="536">
        <f>VLOOKUP($F$6:$F$1187,'[1]本级支出功能分类表（表二）'!$E$6:$G$1276,3,FALSE)</f>
        <v>0</v>
      </c>
      <c r="I434" s="536">
        <f>VLOOKUP($F$6:$F$1187,'[1]本级支出功能分类表（表二）'!$E$6:$H$1276,4,FALSE)</f>
        <v>0</v>
      </c>
      <c r="J434" s="536">
        <v>0</v>
      </c>
    </row>
    <row r="435" spans="1:10">
      <c r="A435" s="528">
        <v>571</v>
      </c>
      <c r="B435" s="529">
        <v>2080109</v>
      </c>
      <c r="C435" s="359"/>
      <c r="D435" s="359"/>
      <c r="E435" s="359" t="s">
        <v>506</v>
      </c>
      <c r="F435" s="359">
        <v>2080208</v>
      </c>
      <c r="G435" s="537" t="s">
        <v>511</v>
      </c>
      <c r="H435" s="536">
        <f>VLOOKUP($F$6:$F$1187,'[1]本级支出功能分类表（表二）'!$E$6:$G$1276,3,FALSE)</f>
        <v>340.44836</v>
      </c>
      <c r="I435" s="536">
        <f>VLOOKUP($F$6:$F$1187,'[1]本级支出功能分类表（表二）'!$E$6:$H$1276,4,FALSE)</f>
        <v>336</v>
      </c>
      <c r="J435" s="536">
        <v>336</v>
      </c>
    </row>
    <row r="436" spans="1:10">
      <c r="A436" s="528">
        <v>572</v>
      </c>
      <c r="B436" s="529">
        <v>2080110</v>
      </c>
      <c r="C436" s="359"/>
      <c r="D436" s="359"/>
      <c r="E436" s="359" t="s">
        <v>506</v>
      </c>
      <c r="F436" s="359">
        <v>2080299</v>
      </c>
      <c r="G436" s="537" t="s">
        <v>512</v>
      </c>
      <c r="H436" s="536">
        <f>VLOOKUP($F$6:$F$1187,'[1]本级支出功能分类表（表二）'!$E$6:$G$1276,3,FALSE)</f>
        <v>6452.4744</v>
      </c>
      <c r="I436" s="536">
        <f>VLOOKUP($F$6:$F$1187,'[1]本级支出功能分类表（表二）'!$E$6:$H$1276,4,FALSE)</f>
        <v>16997.408</v>
      </c>
      <c r="J436" s="536">
        <v>16854</v>
      </c>
    </row>
    <row r="437" spans="1:10">
      <c r="A437" s="528">
        <v>573</v>
      </c>
      <c r="B437" s="529">
        <v>2080111</v>
      </c>
      <c r="C437" s="359"/>
      <c r="D437" s="359"/>
      <c r="E437" s="359" t="s">
        <v>506</v>
      </c>
      <c r="F437" s="359">
        <v>20804</v>
      </c>
      <c r="G437" s="535" t="s">
        <v>513</v>
      </c>
      <c r="H437" s="536">
        <f>VLOOKUP($F$6:$F$1187,'[1]本级支出功能分类表（表二）'!$E$6:$G$1276,3,FALSE)</f>
        <v>0</v>
      </c>
      <c r="I437" s="536">
        <f>VLOOKUP($F$6:$F$1187,'[1]本级支出功能分类表（表二）'!$E$6:$H$1276,4,FALSE)</f>
        <v>0</v>
      </c>
      <c r="J437" s="536">
        <v>0</v>
      </c>
    </row>
    <row r="438" spans="1:10">
      <c r="A438" s="528">
        <v>574</v>
      </c>
      <c r="B438" s="529">
        <v>2080112</v>
      </c>
      <c r="C438" s="359"/>
      <c r="D438" s="359"/>
      <c r="E438" s="359" t="s">
        <v>506</v>
      </c>
      <c r="F438" s="359">
        <v>2080402</v>
      </c>
      <c r="G438" s="537" t="s">
        <v>514</v>
      </c>
      <c r="H438" s="536">
        <f>VLOOKUP($F$6:$F$1187,'[1]本级支出功能分类表（表二）'!$E$6:$G$1276,3,FALSE)</f>
        <v>0</v>
      </c>
      <c r="I438" s="536">
        <f>VLOOKUP($F$6:$F$1187,'[1]本级支出功能分类表（表二）'!$E$6:$H$1276,4,FALSE)</f>
        <v>0</v>
      </c>
      <c r="J438" s="536">
        <v>0</v>
      </c>
    </row>
    <row r="439" spans="1:10">
      <c r="A439" s="528">
        <v>575</v>
      </c>
      <c r="B439" s="529">
        <v>2080199</v>
      </c>
      <c r="C439" s="359"/>
      <c r="D439" s="359"/>
      <c r="E439" s="359" t="s">
        <v>506</v>
      </c>
      <c r="F439" s="359">
        <v>20805</v>
      </c>
      <c r="G439" s="535" t="s">
        <v>515</v>
      </c>
      <c r="H439" s="536">
        <f>VLOOKUP($F$6:$F$1187,'[1]本级支出功能分类表（表二）'!$E$6:$G$1276,3,FALSE)</f>
        <v>267183.691507</v>
      </c>
      <c r="I439" s="536">
        <f>VLOOKUP($F$6:$F$1187,'[1]本级支出功能分类表（表二）'!$E$6:$H$1276,4,FALSE)</f>
        <v>556290</v>
      </c>
      <c r="J439" s="536">
        <v>557037</v>
      </c>
    </row>
    <row r="440" spans="1:10">
      <c r="A440" s="528">
        <v>576</v>
      </c>
      <c r="B440" s="529">
        <v>20802</v>
      </c>
      <c r="C440" s="359"/>
      <c r="D440" s="359" t="s">
        <v>504</v>
      </c>
      <c r="E440" s="359"/>
      <c r="F440" s="359">
        <v>2080501</v>
      </c>
      <c r="G440" s="537" t="s">
        <v>516</v>
      </c>
      <c r="H440" s="536">
        <f>VLOOKUP($F$6:$F$1187,'[1]本级支出功能分类表（表二）'!$E$6:$G$1276,3,FALSE)</f>
        <v>37004.448424</v>
      </c>
      <c r="I440" s="536">
        <f>VLOOKUP($F$6:$F$1187,'[1]本级支出功能分类表（表二）'!$E$6:$H$1276,4,FALSE)</f>
        <v>96721</v>
      </c>
      <c r="J440" s="536">
        <v>96720</v>
      </c>
    </row>
    <row r="441" spans="1:10">
      <c r="A441" s="528">
        <v>577</v>
      </c>
      <c r="B441" s="529">
        <v>2080201</v>
      </c>
      <c r="C441" s="359"/>
      <c r="D441" s="359"/>
      <c r="E441" s="359" t="s">
        <v>517</v>
      </c>
      <c r="F441" s="359">
        <v>2080502</v>
      </c>
      <c r="G441" s="537" t="s">
        <v>518</v>
      </c>
      <c r="H441" s="536">
        <f>VLOOKUP($F$6:$F$1187,'[1]本级支出功能分类表（表二）'!$E$6:$G$1276,3,FALSE)</f>
        <v>39422.716777</v>
      </c>
      <c r="I441" s="536">
        <f>VLOOKUP($F$6:$F$1187,'[1]本级支出功能分类表（表二）'!$E$6:$H$1276,4,FALSE)</f>
        <v>87050</v>
      </c>
      <c r="J441" s="536">
        <v>87323</v>
      </c>
    </row>
    <row r="442" spans="1:10">
      <c r="A442" s="528">
        <v>578</v>
      </c>
      <c r="B442" s="529">
        <v>2080202</v>
      </c>
      <c r="C442" s="359"/>
      <c r="D442" s="359"/>
      <c r="E442" s="359" t="s">
        <v>517</v>
      </c>
      <c r="F442" s="359">
        <v>2080503</v>
      </c>
      <c r="G442" s="537" t="s">
        <v>519</v>
      </c>
      <c r="H442" s="536">
        <f>VLOOKUP($F$6:$F$1187,'[1]本级支出功能分类表（表二）'!$E$6:$G$1276,3,FALSE)</f>
        <v>0</v>
      </c>
      <c r="I442" s="536">
        <f>VLOOKUP($F$6:$F$1187,'[1]本级支出功能分类表（表二）'!$E$6:$H$1276,4,FALSE)</f>
        <v>0</v>
      </c>
      <c r="J442" s="536">
        <v>0</v>
      </c>
    </row>
    <row r="443" spans="1:10">
      <c r="A443" s="528">
        <v>579</v>
      </c>
      <c r="B443" s="529">
        <v>2080203</v>
      </c>
      <c r="C443" s="359"/>
      <c r="D443" s="359"/>
      <c r="E443" s="359" t="s">
        <v>517</v>
      </c>
      <c r="F443" s="359">
        <v>2080505</v>
      </c>
      <c r="G443" s="537" t="s">
        <v>520</v>
      </c>
      <c r="H443" s="536">
        <f>VLOOKUP($F$6:$F$1187,'[1]本级支出功能分类表（表二）'!$E$6:$G$1276,3,FALSE)</f>
        <v>131936.234348</v>
      </c>
      <c r="I443" s="536">
        <f>VLOOKUP($F$6:$F$1187,'[1]本级支出功能分类表（表二）'!$E$6:$H$1276,4,FALSE)</f>
        <v>134963</v>
      </c>
      <c r="J443" s="536">
        <v>135279</v>
      </c>
    </row>
    <row r="444" spans="1:10">
      <c r="A444" s="528">
        <v>580</v>
      </c>
      <c r="B444" s="529">
        <v>2080206</v>
      </c>
      <c r="C444" s="359"/>
      <c r="D444" s="359"/>
      <c r="E444" s="359" t="s">
        <v>517</v>
      </c>
      <c r="F444" s="359">
        <v>2080506</v>
      </c>
      <c r="G444" s="537" t="s">
        <v>521</v>
      </c>
      <c r="H444" s="536">
        <f>VLOOKUP($F$6:$F$1187,'[1]本级支出功能分类表（表二）'!$E$6:$G$1276,3,FALSE)</f>
        <v>57766.467158</v>
      </c>
      <c r="I444" s="536">
        <f>VLOOKUP($F$6:$F$1187,'[1]本级支出功能分类表（表二）'!$E$6:$H$1276,4,FALSE)</f>
        <v>59069</v>
      </c>
      <c r="J444" s="536">
        <v>59227</v>
      </c>
    </row>
    <row r="445" spans="1:10">
      <c r="A445" s="528">
        <v>581</v>
      </c>
      <c r="B445" s="529">
        <v>2080207</v>
      </c>
      <c r="C445" s="359"/>
      <c r="D445" s="359"/>
      <c r="E445" s="359" t="s">
        <v>517</v>
      </c>
      <c r="F445" s="359">
        <v>2080507</v>
      </c>
      <c r="G445" s="537" t="s">
        <v>522</v>
      </c>
      <c r="H445" s="536">
        <f>VLOOKUP($F$6:$F$1187,'[1]本级支出功能分类表（表二）'!$E$6:$G$1276,3,FALSE)</f>
        <v>0</v>
      </c>
      <c r="I445" s="536">
        <f>VLOOKUP($F$6:$F$1187,'[1]本级支出功能分类表（表二）'!$E$6:$H$1276,4,FALSE)</f>
        <v>0</v>
      </c>
      <c r="J445" s="536">
        <v>0</v>
      </c>
    </row>
    <row r="446" spans="1:10">
      <c r="A446" s="528">
        <v>582</v>
      </c>
      <c r="B446" s="529">
        <v>2080208</v>
      </c>
      <c r="C446" s="359"/>
      <c r="D446" s="359"/>
      <c r="E446" s="359" t="s">
        <v>517</v>
      </c>
      <c r="F446" s="359">
        <v>2080508</v>
      </c>
      <c r="G446" s="537" t="s">
        <v>523</v>
      </c>
      <c r="H446" s="536">
        <f>VLOOKUP($F$6:$F$1187,'[1]本级支出功能分类表（表二）'!$E$6:$G$1276,3,FALSE)</f>
        <v>0</v>
      </c>
      <c r="I446" s="536">
        <f>VLOOKUP($F$6:$F$1187,'[1]本级支出功能分类表（表二）'!$E$6:$H$1276,4,FALSE)</f>
        <v>158200</v>
      </c>
      <c r="J446" s="536">
        <v>158200</v>
      </c>
    </row>
    <row r="447" spans="1:10">
      <c r="A447" s="528">
        <v>583</v>
      </c>
      <c r="B447" s="529">
        <v>2080299</v>
      </c>
      <c r="C447" s="359"/>
      <c r="D447" s="359"/>
      <c r="E447" s="359" t="s">
        <v>517</v>
      </c>
      <c r="F447" s="359">
        <v>2080599</v>
      </c>
      <c r="G447" s="537" t="s">
        <v>524</v>
      </c>
      <c r="H447" s="536">
        <f>VLOOKUP($F$6:$F$1187,'[1]本级支出功能分类表（表二）'!$E$6:$G$1276,3,FALSE)</f>
        <v>1053.8248</v>
      </c>
      <c r="I447" s="536">
        <f>VLOOKUP($F$6:$F$1187,'[1]本级支出功能分类表（表二）'!$E$6:$H$1276,4,FALSE)</f>
        <v>20287</v>
      </c>
      <c r="J447" s="536">
        <v>20288</v>
      </c>
    </row>
    <row r="448" spans="1:10">
      <c r="A448" s="528">
        <v>584</v>
      </c>
      <c r="B448" s="529">
        <v>20804</v>
      </c>
      <c r="C448" s="359"/>
      <c r="D448" s="359" t="s">
        <v>504</v>
      </c>
      <c r="E448" s="359"/>
      <c r="F448" s="359">
        <v>20806</v>
      </c>
      <c r="G448" s="535" t="s">
        <v>525</v>
      </c>
      <c r="H448" s="536">
        <f>VLOOKUP($F$6:$F$1187,'[1]本级支出功能分类表（表二）'!$E$6:$G$1276,3,FALSE)</f>
        <v>0</v>
      </c>
      <c r="I448" s="536">
        <f>VLOOKUP($F$6:$F$1187,'[1]本级支出功能分类表（表二）'!$E$6:$H$1276,4,FALSE)</f>
        <v>282</v>
      </c>
      <c r="J448" s="536">
        <v>282</v>
      </c>
    </row>
    <row r="449" spans="1:10">
      <c r="A449" s="528">
        <v>585</v>
      </c>
      <c r="B449" s="529">
        <v>2080402</v>
      </c>
      <c r="C449" s="359"/>
      <c r="D449" s="359"/>
      <c r="E449" s="359" t="s">
        <v>526</v>
      </c>
      <c r="F449" s="359">
        <v>2080601</v>
      </c>
      <c r="G449" s="537" t="s">
        <v>527</v>
      </c>
      <c r="H449" s="536">
        <f>VLOOKUP($F$6:$F$1187,'[1]本级支出功能分类表（表二）'!$E$6:$G$1276,3,FALSE)</f>
        <v>0</v>
      </c>
      <c r="I449" s="536">
        <f>VLOOKUP($F$6:$F$1187,'[1]本级支出功能分类表（表二）'!$E$6:$H$1276,4,FALSE)</f>
        <v>0</v>
      </c>
      <c r="J449" s="536">
        <v>0</v>
      </c>
    </row>
    <row r="450" spans="1:10">
      <c r="A450" s="528">
        <v>586</v>
      </c>
      <c r="B450" s="529">
        <v>20805</v>
      </c>
      <c r="C450" s="359"/>
      <c r="D450" s="359" t="s">
        <v>504</v>
      </c>
      <c r="E450" s="359"/>
      <c r="F450" s="359">
        <v>2080602</v>
      </c>
      <c r="G450" s="537" t="s">
        <v>528</v>
      </c>
      <c r="H450" s="536">
        <f>VLOOKUP($F$6:$F$1187,'[1]本级支出功能分类表（表二）'!$E$6:$G$1276,3,FALSE)</f>
        <v>0</v>
      </c>
      <c r="I450" s="536">
        <f>VLOOKUP($F$6:$F$1187,'[1]本级支出功能分类表（表二）'!$E$6:$H$1276,4,FALSE)</f>
        <v>0</v>
      </c>
      <c r="J450" s="536">
        <v>0</v>
      </c>
    </row>
    <row r="451" spans="1:10">
      <c r="A451" s="528">
        <v>587</v>
      </c>
      <c r="B451" s="529">
        <v>2080501</v>
      </c>
      <c r="C451" s="359"/>
      <c r="D451" s="359"/>
      <c r="E451" s="359" t="s">
        <v>529</v>
      </c>
      <c r="F451" s="359">
        <v>2080699</v>
      </c>
      <c r="G451" s="537" t="s">
        <v>530</v>
      </c>
      <c r="H451" s="536">
        <f>VLOOKUP($F$6:$F$1187,'[1]本级支出功能分类表（表二）'!$E$6:$G$1276,3,FALSE)</f>
        <v>0</v>
      </c>
      <c r="I451" s="536">
        <f>VLOOKUP($F$6:$F$1187,'[1]本级支出功能分类表（表二）'!$E$6:$H$1276,4,FALSE)</f>
        <v>282</v>
      </c>
      <c r="J451" s="536">
        <v>282</v>
      </c>
    </row>
    <row r="452" spans="1:10">
      <c r="A452" s="528">
        <v>588</v>
      </c>
      <c r="B452" s="529">
        <v>2080502</v>
      </c>
      <c r="C452" s="359"/>
      <c r="D452" s="359"/>
      <c r="E452" s="359" t="s">
        <v>529</v>
      </c>
      <c r="F452" s="359">
        <v>20807</v>
      </c>
      <c r="G452" s="535" t="s">
        <v>531</v>
      </c>
      <c r="H452" s="536">
        <f>VLOOKUP($F$6:$F$1187,'[1]本级支出功能分类表（表二）'!$E$6:$G$1276,3,FALSE)</f>
        <v>4401.6</v>
      </c>
      <c r="I452" s="536">
        <f>VLOOKUP($F$6:$F$1187,'[1]本级支出功能分类表（表二）'!$E$6:$H$1276,4,FALSE)</f>
        <v>3967</v>
      </c>
      <c r="J452" s="536">
        <v>3447</v>
      </c>
    </row>
    <row r="453" spans="1:10">
      <c r="A453" s="528">
        <v>589</v>
      </c>
      <c r="B453" s="529">
        <v>2080503</v>
      </c>
      <c r="C453" s="359"/>
      <c r="D453" s="359"/>
      <c r="E453" s="359" t="s">
        <v>529</v>
      </c>
      <c r="F453" s="359">
        <v>2080701</v>
      </c>
      <c r="G453" s="537" t="s">
        <v>532</v>
      </c>
      <c r="H453" s="536">
        <f>VLOOKUP($F$6:$F$1187,'[1]本级支出功能分类表（表二）'!$E$6:$G$1276,3,FALSE)</f>
        <v>710</v>
      </c>
      <c r="I453" s="536">
        <f>VLOOKUP($F$6:$F$1187,'[1]本级支出功能分类表（表二）'!$E$6:$H$1276,4,FALSE)</f>
        <v>510</v>
      </c>
      <c r="J453" s="536">
        <v>10</v>
      </c>
    </row>
    <row r="454" spans="1:10">
      <c r="A454" s="528">
        <v>590</v>
      </c>
      <c r="B454" s="529">
        <v>2080505</v>
      </c>
      <c r="C454" s="359"/>
      <c r="D454" s="359"/>
      <c r="E454" s="359" t="s">
        <v>529</v>
      </c>
      <c r="F454" s="359">
        <v>2080702</v>
      </c>
      <c r="G454" s="537" t="s">
        <v>533</v>
      </c>
      <c r="H454" s="536">
        <f>VLOOKUP($F$6:$F$1187,'[1]本级支出功能分类表（表二）'!$E$6:$G$1276,3,FALSE)</f>
        <v>200</v>
      </c>
      <c r="I454" s="536">
        <f>VLOOKUP($F$6:$F$1187,'[1]本级支出功能分类表（表二）'!$E$6:$H$1276,4,FALSE)</f>
        <v>-26</v>
      </c>
      <c r="J454" s="536">
        <v>-26</v>
      </c>
    </row>
    <row r="455" spans="1:10">
      <c r="A455" s="528">
        <v>591</v>
      </c>
      <c r="B455" s="529">
        <v>2080506</v>
      </c>
      <c r="C455" s="359"/>
      <c r="D455" s="359"/>
      <c r="E455" s="359" t="s">
        <v>529</v>
      </c>
      <c r="F455" s="359">
        <v>2080704</v>
      </c>
      <c r="G455" s="537" t="s">
        <v>534</v>
      </c>
      <c r="H455" s="536">
        <f>VLOOKUP($F$6:$F$1187,'[1]本级支出功能分类表（表二）'!$E$6:$G$1276,3,FALSE)</f>
        <v>0</v>
      </c>
      <c r="I455" s="536">
        <f>VLOOKUP($F$6:$F$1187,'[1]本级支出功能分类表（表二）'!$E$6:$H$1276,4,FALSE)</f>
        <v>0</v>
      </c>
      <c r="J455" s="536">
        <v>0</v>
      </c>
    </row>
    <row r="456" spans="1:10">
      <c r="A456" s="528">
        <v>592</v>
      </c>
      <c r="B456" s="529">
        <v>2080507</v>
      </c>
      <c r="C456" s="359"/>
      <c r="D456" s="359"/>
      <c r="E456" s="359" t="s">
        <v>529</v>
      </c>
      <c r="F456" s="359">
        <v>2080705</v>
      </c>
      <c r="G456" s="537" t="s">
        <v>535</v>
      </c>
      <c r="H456" s="536">
        <f>VLOOKUP($F$6:$F$1187,'[1]本级支出功能分类表（表二）'!$E$6:$G$1276,3,FALSE)</f>
        <v>0</v>
      </c>
      <c r="I456" s="536">
        <f>VLOOKUP($F$6:$F$1187,'[1]本级支出功能分类表（表二）'!$E$6:$H$1276,4,FALSE)</f>
        <v>0</v>
      </c>
      <c r="J456" s="536">
        <v>0</v>
      </c>
    </row>
    <row r="457" spans="1:10">
      <c r="A457" s="528">
        <v>593</v>
      </c>
      <c r="B457" s="529">
        <v>2080599</v>
      </c>
      <c r="C457" s="359"/>
      <c r="D457" s="359"/>
      <c r="E457" s="359" t="s">
        <v>529</v>
      </c>
      <c r="F457" s="359">
        <v>2080709</v>
      </c>
      <c r="G457" s="537" t="s">
        <v>536</v>
      </c>
      <c r="H457" s="536">
        <f>VLOOKUP($F$6:$F$1187,'[1]本级支出功能分类表（表二）'!$E$6:$G$1276,3,FALSE)</f>
        <v>0</v>
      </c>
      <c r="I457" s="536">
        <f>VLOOKUP($F$6:$F$1187,'[1]本级支出功能分类表（表二）'!$E$6:$H$1276,4,FALSE)</f>
        <v>0</v>
      </c>
      <c r="J457" s="536">
        <v>0</v>
      </c>
    </row>
    <row r="458" spans="1:10">
      <c r="A458" s="528">
        <v>594</v>
      </c>
      <c r="B458" s="529">
        <v>20806</v>
      </c>
      <c r="C458" s="359"/>
      <c r="D458" s="359" t="s">
        <v>504</v>
      </c>
      <c r="E458" s="359"/>
      <c r="F458" s="359">
        <v>2080711</v>
      </c>
      <c r="G458" s="537" t="s">
        <v>537</v>
      </c>
      <c r="H458" s="536">
        <f>VLOOKUP($F$6:$F$1187,'[1]本级支出功能分类表（表二）'!$E$6:$G$1276,3,FALSE)</f>
        <v>0</v>
      </c>
      <c r="I458" s="536">
        <f>VLOOKUP($F$6:$F$1187,'[1]本级支出功能分类表（表二）'!$E$6:$H$1276,4,FALSE)</f>
        <v>0</v>
      </c>
      <c r="J458" s="536">
        <v>0</v>
      </c>
    </row>
    <row r="459" spans="1:10">
      <c r="A459" s="528">
        <v>595</v>
      </c>
      <c r="B459" s="529">
        <v>2080601</v>
      </c>
      <c r="C459" s="359"/>
      <c r="D459" s="359"/>
      <c r="E459" s="359" t="s">
        <v>538</v>
      </c>
      <c r="F459" s="359">
        <v>2080712</v>
      </c>
      <c r="G459" s="537" t="s">
        <v>539</v>
      </c>
      <c r="H459" s="536">
        <f>VLOOKUP($F$6:$F$1187,'[1]本级支出功能分类表（表二）'!$E$6:$G$1276,3,FALSE)</f>
        <v>1820</v>
      </c>
      <c r="I459" s="536">
        <f>VLOOKUP($F$6:$F$1187,'[1]本级支出功能分类表（表二）'!$E$6:$H$1276,4,FALSE)</f>
        <v>1820</v>
      </c>
      <c r="J459" s="536">
        <v>1820</v>
      </c>
    </row>
    <row r="460" spans="1:10">
      <c r="A460" s="528">
        <v>596</v>
      </c>
      <c r="B460" s="529">
        <v>2080602</v>
      </c>
      <c r="C460" s="359"/>
      <c r="D460" s="359"/>
      <c r="E460" s="359" t="s">
        <v>538</v>
      </c>
      <c r="F460" s="359">
        <v>2080713</v>
      </c>
      <c r="G460" s="537" t="s">
        <v>540</v>
      </c>
      <c r="H460" s="536">
        <f>VLOOKUP($F$6:$F$1187,'[1]本级支出功能分类表（表二）'!$E$6:$G$1276,3,FALSE)</f>
        <v>0</v>
      </c>
      <c r="I460" s="536">
        <f>VLOOKUP($F$6:$F$1187,'[1]本级支出功能分类表（表二）'!$E$6:$H$1276,4,FALSE)</f>
        <v>0</v>
      </c>
      <c r="J460" s="536">
        <v>0</v>
      </c>
    </row>
    <row r="461" spans="1:10">
      <c r="A461" s="528">
        <v>597</v>
      </c>
      <c r="B461" s="529">
        <v>2080699</v>
      </c>
      <c r="C461" s="359"/>
      <c r="D461" s="359"/>
      <c r="E461" s="359" t="s">
        <v>538</v>
      </c>
      <c r="F461" s="359">
        <v>2080799</v>
      </c>
      <c r="G461" s="537" t="s">
        <v>541</v>
      </c>
      <c r="H461" s="536">
        <f>VLOOKUP($F$6:$F$1187,'[1]本级支出功能分类表（表二）'!$E$6:$G$1276,3,FALSE)</f>
        <v>1671.6</v>
      </c>
      <c r="I461" s="536">
        <f>VLOOKUP($F$6:$F$1187,'[1]本级支出功能分类表（表二）'!$E$6:$H$1276,4,FALSE)</f>
        <v>1663</v>
      </c>
      <c r="J461" s="536">
        <v>1643</v>
      </c>
    </row>
    <row r="462" spans="1:10">
      <c r="A462" s="528">
        <v>598</v>
      </c>
      <c r="B462" s="529">
        <v>20807</v>
      </c>
      <c r="C462" s="359"/>
      <c r="D462" s="359" t="s">
        <v>504</v>
      </c>
      <c r="E462" s="359"/>
      <c r="F462" s="359">
        <v>20808</v>
      </c>
      <c r="G462" s="535" t="s">
        <v>542</v>
      </c>
      <c r="H462" s="536">
        <f>VLOOKUP($F$6:$F$1187,'[1]本级支出功能分类表（表二）'!$E$6:$G$1276,3,FALSE)</f>
        <v>4775.766084</v>
      </c>
      <c r="I462" s="536">
        <f>VLOOKUP($F$6:$F$1187,'[1]本级支出功能分类表（表二）'!$E$6:$H$1276,4,FALSE)</f>
        <v>1580</v>
      </c>
      <c r="J462" s="536">
        <v>1580</v>
      </c>
    </row>
    <row r="463" spans="1:10">
      <c r="A463" s="528">
        <v>599</v>
      </c>
      <c r="B463" s="529">
        <v>2080701</v>
      </c>
      <c r="C463" s="359"/>
      <c r="D463" s="359"/>
      <c r="E463" s="359" t="s">
        <v>543</v>
      </c>
      <c r="F463" s="359">
        <v>2080801</v>
      </c>
      <c r="G463" s="537" t="s">
        <v>544</v>
      </c>
      <c r="H463" s="536">
        <f>VLOOKUP($F$6:$F$1187,'[1]本级支出功能分类表（表二）'!$E$6:$G$1276,3,FALSE)</f>
        <v>94</v>
      </c>
      <c r="I463" s="536">
        <f>VLOOKUP($F$6:$F$1187,'[1]本级支出功能分类表（表二）'!$E$6:$H$1276,4,FALSE)</f>
        <v>996</v>
      </c>
      <c r="J463" s="536">
        <v>996</v>
      </c>
    </row>
    <row r="464" spans="1:10">
      <c r="A464" s="528">
        <v>600</v>
      </c>
      <c r="B464" s="529">
        <v>2080702</v>
      </c>
      <c r="C464" s="359"/>
      <c r="D464" s="359"/>
      <c r="E464" s="359" t="s">
        <v>543</v>
      </c>
      <c r="F464" s="359">
        <v>2080802</v>
      </c>
      <c r="G464" s="537" t="s">
        <v>545</v>
      </c>
      <c r="H464" s="536">
        <f>VLOOKUP($F$6:$F$1187,'[1]本级支出功能分类表（表二）'!$E$6:$G$1276,3,FALSE)</f>
        <v>0</v>
      </c>
      <c r="I464" s="536">
        <f>VLOOKUP($F$6:$F$1187,'[1]本级支出功能分类表（表二）'!$E$6:$H$1276,4,FALSE)</f>
        <v>0</v>
      </c>
      <c r="J464" s="536">
        <v>0</v>
      </c>
    </row>
    <row r="465" spans="1:10">
      <c r="A465" s="528">
        <v>601</v>
      </c>
      <c r="B465" s="529">
        <v>2080704</v>
      </c>
      <c r="C465" s="359"/>
      <c r="D465" s="359"/>
      <c r="E465" s="359" t="s">
        <v>543</v>
      </c>
      <c r="F465" s="359">
        <v>2080803</v>
      </c>
      <c r="G465" s="537" t="s">
        <v>546</v>
      </c>
      <c r="H465" s="536">
        <f>VLOOKUP($F$6:$F$1187,'[1]本级支出功能分类表（表二）'!$E$6:$G$1276,3,FALSE)</f>
        <v>0</v>
      </c>
      <c r="I465" s="536">
        <f>VLOOKUP($F$6:$F$1187,'[1]本级支出功能分类表（表二）'!$E$6:$H$1276,4,FALSE)</f>
        <v>0</v>
      </c>
      <c r="J465" s="536">
        <v>0</v>
      </c>
    </row>
    <row r="466" spans="1:10">
      <c r="A466" s="528">
        <v>602</v>
      </c>
      <c r="B466" s="529">
        <v>2080705</v>
      </c>
      <c r="C466" s="359"/>
      <c r="D466" s="359"/>
      <c r="E466" s="359" t="s">
        <v>543</v>
      </c>
      <c r="F466" s="359">
        <v>2080804</v>
      </c>
      <c r="G466" s="537" t="s">
        <v>547</v>
      </c>
      <c r="H466" s="536">
        <f>VLOOKUP($F$6:$F$1187,'[1]本级支出功能分类表（表二）'!$E$6:$G$1276,3,FALSE)</f>
        <v>584.766084</v>
      </c>
      <c r="I466" s="536">
        <f>VLOOKUP($F$6:$F$1187,'[1]本级支出功能分类表（表二）'!$E$6:$H$1276,4,FALSE)</f>
        <v>584</v>
      </c>
      <c r="J466" s="536">
        <v>584</v>
      </c>
    </row>
    <row r="467" spans="1:10">
      <c r="A467" s="528">
        <v>603</v>
      </c>
      <c r="B467" s="529">
        <v>2080709</v>
      </c>
      <c r="C467" s="359"/>
      <c r="D467" s="359"/>
      <c r="E467" s="359" t="s">
        <v>543</v>
      </c>
      <c r="F467" s="359">
        <v>2080805</v>
      </c>
      <c r="G467" s="537" t="s">
        <v>548</v>
      </c>
      <c r="H467" s="536">
        <f>VLOOKUP($F$6:$F$1187,'[1]本级支出功能分类表（表二）'!$E$6:$G$1276,3,FALSE)</f>
        <v>0</v>
      </c>
      <c r="I467" s="536">
        <f>VLOOKUP($F$6:$F$1187,'[1]本级支出功能分类表（表二）'!$E$6:$H$1276,4,FALSE)</f>
        <v>0</v>
      </c>
      <c r="J467" s="536">
        <v>0</v>
      </c>
    </row>
    <row r="468" spans="1:10">
      <c r="A468" s="528">
        <v>604</v>
      </c>
      <c r="B468" s="529">
        <v>2080711</v>
      </c>
      <c r="C468" s="359"/>
      <c r="D468" s="359"/>
      <c r="E468" s="359" t="s">
        <v>543</v>
      </c>
      <c r="F468" s="359">
        <v>2080806</v>
      </c>
      <c r="G468" s="537" t="s">
        <v>549</v>
      </c>
      <c r="H468" s="536">
        <f>VLOOKUP($F$6:$F$1187,'[1]本级支出功能分类表（表二）'!$E$6:$G$1276,3,FALSE)</f>
        <v>0</v>
      </c>
      <c r="I468" s="536">
        <f>VLOOKUP($F$6:$F$1187,'[1]本级支出功能分类表（表二）'!$E$6:$H$1276,4,FALSE)</f>
        <v>0</v>
      </c>
      <c r="J468" s="536">
        <v>0</v>
      </c>
    </row>
    <row r="469" spans="1:10">
      <c r="A469" s="528">
        <v>605</v>
      </c>
      <c r="B469" s="529">
        <v>2080712</v>
      </c>
      <c r="C469" s="359"/>
      <c r="D469" s="359"/>
      <c r="E469" s="359" t="s">
        <v>543</v>
      </c>
      <c r="F469" s="359">
        <v>2080899</v>
      </c>
      <c r="G469" s="537" t="s">
        <v>550</v>
      </c>
      <c r="H469" s="536">
        <f>VLOOKUP($F$6:$F$1187,'[1]本级支出功能分类表（表二）'!$E$6:$G$1276,3,FALSE)</f>
        <v>4097</v>
      </c>
      <c r="I469" s="536">
        <f>VLOOKUP($F$6:$F$1187,'[1]本级支出功能分类表（表二）'!$E$6:$H$1276,4,FALSE)</f>
        <v>0</v>
      </c>
      <c r="J469" s="536">
        <v>0</v>
      </c>
    </row>
    <row r="470" spans="1:10">
      <c r="A470" s="528">
        <v>606</v>
      </c>
      <c r="B470" s="529">
        <v>2080713</v>
      </c>
      <c r="C470" s="359"/>
      <c r="D470" s="359"/>
      <c r="E470" s="359" t="s">
        <v>543</v>
      </c>
      <c r="F470" s="359">
        <v>20809</v>
      </c>
      <c r="G470" s="535" t="s">
        <v>551</v>
      </c>
      <c r="H470" s="536">
        <f>VLOOKUP($F$6:$F$1187,'[1]本级支出功能分类表（表二）'!$E$6:$G$1276,3,FALSE)</f>
        <v>69849.153257</v>
      </c>
      <c r="I470" s="536">
        <f>VLOOKUP($F$6:$F$1187,'[1]本级支出功能分类表（表二）'!$E$6:$H$1276,4,FALSE)</f>
        <v>76012.3219</v>
      </c>
      <c r="J470" s="536">
        <v>71583</v>
      </c>
    </row>
    <row r="471" spans="1:10">
      <c r="A471" s="528">
        <v>607</v>
      </c>
      <c r="B471" s="529">
        <v>2080799</v>
      </c>
      <c r="C471" s="359"/>
      <c r="D471" s="359"/>
      <c r="E471" s="359" t="s">
        <v>543</v>
      </c>
      <c r="F471" s="359">
        <v>2080901</v>
      </c>
      <c r="G471" s="537" t="s">
        <v>552</v>
      </c>
      <c r="H471" s="536">
        <f>VLOOKUP($F$6:$F$1187,'[1]本级支出功能分类表（表二）'!$E$6:$G$1276,3,FALSE)</f>
        <v>0</v>
      </c>
      <c r="I471" s="536">
        <f>VLOOKUP($F$6:$F$1187,'[1]本级支出功能分类表（表二）'!$E$6:$H$1276,4,FALSE)</f>
        <v>0</v>
      </c>
      <c r="J471" s="536">
        <v>0</v>
      </c>
    </row>
    <row r="472" spans="1:10">
      <c r="A472" s="528">
        <v>608</v>
      </c>
      <c r="B472" s="529">
        <v>20808</v>
      </c>
      <c r="C472" s="359"/>
      <c r="D472" s="359" t="s">
        <v>504</v>
      </c>
      <c r="E472" s="359"/>
      <c r="F472" s="359">
        <v>2080902</v>
      </c>
      <c r="G472" s="537" t="s">
        <v>553</v>
      </c>
      <c r="H472" s="536">
        <f>VLOOKUP($F$6:$F$1187,'[1]本级支出功能分类表（表二）'!$E$6:$G$1276,3,FALSE)</f>
        <v>23291.0163</v>
      </c>
      <c r="I472" s="536">
        <f>VLOOKUP($F$6:$F$1187,'[1]本级支出功能分类表（表二）'!$E$6:$H$1276,4,FALSE)</f>
        <v>23076</v>
      </c>
      <c r="J472" s="536">
        <v>23076</v>
      </c>
    </row>
    <row r="473" spans="1:10">
      <c r="A473" s="528">
        <v>609</v>
      </c>
      <c r="B473" s="529">
        <v>2080801</v>
      </c>
      <c r="C473" s="359"/>
      <c r="D473" s="359"/>
      <c r="E473" s="359" t="s">
        <v>554</v>
      </c>
      <c r="F473" s="359">
        <v>2080903</v>
      </c>
      <c r="G473" s="537" t="s">
        <v>555</v>
      </c>
      <c r="H473" s="536">
        <f>VLOOKUP($F$6:$F$1187,'[1]本级支出功能分类表（表二）'!$E$6:$G$1276,3,FALSE)</f>
        <v>9217.711357</v>
      </c>
      <c r="I473" s="536">
        <f>VLOOKUP($F$6:$F$1187,'[1]本级支出功能分类表（表二）'!$E$6:$H$1276,4,FALSE)</f>
        <v>15059.9009</v>
      </c>
      <c r="J473" s="536">
        <v>10663</v>
      </c>
    </row>
    <row r="474" spans="1:10">
      <c r="A474" s="528">
        <v>610</v>
      </c>
      <c r="B474" s="529">
        <v>2080802</v>
      </c>
      <c r="C474" s="359"/>
      <c r="D474" s="359"/>
      <c r="E474" s="359" t="s">
        <v>554</v>
      </c>
      <c r="F474" s="359">
        <v>2080904</v>
      </c>
      <c r="G474" s="537" t="s">
        <v>556</v>
      </c>
      <c r="H474" s="536">
        <f>VLOOKUP($F$6:$F$1187,'[1]本级支出功能分类表（表二）'!$E$6:$G$1276,3,FALSE)</f>
        <v>127.6</v>
      </c>
      <c r="I474" s="536">
        <f>VLOOKUP($F$6:$F$1187,'[1]本级支出功能分类表（表二）'!$E$6:$H$1276,4,FALSE)</f>
        <v>31.4</v>
      </c>
      <c r="J474" s="536">
        <v>30</v>
      </c>
    </row>
    <row r="475" spans="1:10">
      <c r="A475" s="528">
        <v>611</v>
      </c>
      <c r="B475" s="529">
        <v>2080803</v>
      </c>
      <c r="C475" s="359"/>
      <c r="D475" s="359"/>
      <c r="E475" s="359" t="s">
        <v>554</v>
      </c>
      <c r="F475" s="359">
        <v>2080905</v>
      </c>
      <c r="G475" s="537" t="s">
        <v>557</v>
      </c>
      <c r="H475" s="536">
        <f>VLOOKUP($F$6:$F$1187,'[1]本级支出功能分类表（表二）'!$E$6:$G$1276,3,FALSE)</f>
        <v>36963.0376</v>
      </c>
      <c r="I475" s="536">
        <f>VLOOKUP($F$6:$F$1187,'[1]本级支出功能分类表（表二）'!$E$6:$H$1276,4,FALSE)</f>
        <v>38138.021</v>
      </c>
      <c r="J475" s="536">
        <v>38107</v>
      </c>
    </row>
    <row r="476" spans="1:10">
      <c r="A476" s="528">
        <v>612</v>
      </c>
      <c r="B476" s="529">
        <v>2080804</v>
      </c>
      <c r="C476" s="359"/>
      <c r="D476" s="359"/>
      <c r="E476" s="359" t="s">
        <v>554</v>
      </c>
      <c r="F476" s="359">
        <v>2080999</v>
      </c>
      <c r="G476" s="537" t="s">
        <v>558</v>
      </c>
      <c r="H476" s="536">
        <f>VLOOKUP($F$6:$F$1187,'[1]本级支出功能分类表（表二）'!$E$6:$G$1276,3,FALSE)</f>
        <v>249.788</v>
      </c>
      <c r="I476" s="536">
        <f>VLOOKUP($F$6:$F$1187,'[1]本级支出功能分类表（表二）'!$E$6:$H$1276,4,FALSE)</f>
        <v>-293</v>
      </c>
      <c r="J476" s="536">
        <v>-293</v>
      </c>
    </row>
    <row r="477" spans="1:10">
      <c r="A477" s="528">
        <v>613</v>
      </c>
      <c r="B477" s="529">
        <v>2080805</v>
      </c>
      <c r="C477" s="359"/>
      <c r="D477" s="359"/>
      <c r="E477" s="359" t="s">
        <v>554</v>
      </c>
      <c r="F477" s="359">
        <v>20810</v>
      </c>
      <c r="G477" s="535" t="s">
        <v>559</v>
      </c>
      <c r="H477" s="536">
        <f>VLOOKUP($F$6:$F$1187,'[1]本级支出功能分类表（表二）'!$E$6:$G$1276,3,FALSE)</f>
        <v>24542.5511070721</v>
      </c>
      <c r="I477" s="536">
        <f>VLOOKUP($F$6:$F$1187,'[1]本级支出功能分类表（表二）'!$E$6:$H$1276,4,FALSE)</f>
        <v>23257.744859</v>
      </c>
      <c r="J477" s="536">
        <v>21187</v>
      </c>
    </row>
    <row r="478" spans="1:10">
      <c r="A478" s="528">
        <v>614</v>
      </c>
      <c r="B478" s="529">
        <v>2080806</v>
      </c>
      <c r="C478" s="359"/>
      <c r="D478" s="359"/>
      <c r="E478" s="359" t="s">
        <v>554</v>
      </c>
      <c r="F478" s="359">
        <v>2081001</v>
      </c>
      <c r="G478" s="537" t="s">
        <v>560</v>
      </c>
      <c r="H478" s="536">
        <f>VLOOKUP($F$6:$F$1187,'[1]本级支出功能分类表（表二）'!$E$6:$G$1276,3,FALSE)</f>
        <v>5469.8717</v>
      </c>
      <c r="I478" s="536">
        <f>VLOOKUP($F$6:$F$1187,'[1]本级支出功能分类表（表二）'!$E$6:$H$1276,4,FALSE)</f>
        <v>5603</v>
      </c>
      <c r="J478" s="536">
        <v>5603</v>
      </c>
    </row>
    <row r="479" spans="1:10">
      <c r="A479" s="528">
        <v>615</v>
      </c>
      <c r="B479" s="529">
        <v>2080899</v>
      </c>
      <c r="C479" s="359"/>
      <c r="D479" s="359"/>
      <c r="E479" s="359" t="s">
        <v>554</v>
      </c>
      <c r="F479" s="359">
        <v>2081002</v>
      </c>
      <c r="G479" s="537" t="s">
        <v>561</v>
      </c>
      <c r="H479" s="536">
        <f>VLOOKUP($F$6:$F$1187,'[1]本级支出功能分类表（表二）'!$E$6:$G$1276,3,FALSE)</f>
        <v>3400.539824</v>
      </c>
      <c r="I479" s="536">
        <f>VLOOKUP($F$6:$F$1187,'[1]本级支出功能分类表（表二）'!$E$6:$H$1276,4,FALSE)</f>
        <v>3181</v>
      </c>
      <c r="J479" s="536">
        <v>3181</v>
      </c>
    </row>
    <row r="480" spans="1:10">
      <c r="A480" s="528">
        <v>616</v>
      </c>
      <c r="B480" s="529">
        <v>20809</v>
      </c>
      <c r="C480" s="359"/>
      <c r="D480" s="359" t="s">
        <v>504</v>
      </c>
      <c r="E480" s="359"/>
      <c r="F480" s="359">
        <v>2081003</v>
      </c>
      <c r="G480" s="537" t="s">
        <v>562</v>
      </c>
      <c r="H480" s="536">
        <f>VLOOKUP($F$6:$F$1187,'[1]本级支出功能分类表（表二）'!$E$6:$G$1276,3,FALSE)</f>
        <v>0</v>
      </c>
      <c r="I480" s="536">
        <f>VLOOKUP($F$6:$F$1187,'[1]本级支出功能分类表（表二）'!$E$6:$H$1276,4,FALSE)</f>
        <v>0</v>
      </c>
      <c r="J480" s="536">
        <v>0</v>
      </c>
    </row>
    <row r="481" spans="1:10">
      <c r="A481" s="528">
        <v>617</v>
      </c>
      <c r="B481" s="529">
        <v>2080901</v>
      </c>
      <c r="C481" s="359"/>
      <c r="D481" s="359"/>
      <c r="E481" s="359" t="s">
        <v>563</v>
      </c>
      <c r="F481" s="359">
        <v>2081004</v>
      </c>
      <c r="G481" s="537" t="s">
        <v>564</v>
      </c>
      <c r="H481" s="536">
        <f>VLOOKUP($F$6:$F$1187,'[1]本级支出功能分类表（表二）'!$E$6:$G$1276,3,FALSE)</f>
        <v>7550.99577407213</v>
      </c>
      <c r="I481" s="536">
        <f>VLOOKUP($F$6:$F$1187,'[1]本级支出功能分类表（表二）'!$E$6:$H$1276,4,FALSE)</f>
        <v>6510.694859</v>
      </c>
      <c r="J481" s="536">
        <v>4539</v>
      </c>
    </row>
    <row r="482" spans="1:10">
      <c r="A482" s="528">
        <v>618</v>
      </c>
      <c r="B482" s="529">
        <v>2080902</v>
      </c>
      <c r="C482" s="359"/>
      <c r="D482" s="359"/>
      <c r="E482" s="359" t="s">
        <v>563</v>
      </c>
      <c r="F482" s="359">
        <v>2081005</v>
      </c>
      <c r="G482" s="537" t="s">
        <v>565</v>
      </c>
      <c r="H482" s="536">
        <f>VLOOKUP($F$6:$F$1187,'[1]本级支出功能分类表（表二）'!$E$6:$G$1276,3,FALSE)</f>
        <v>7498.445789</v>
      </c>
      <c r="I482" s="536">
        <f>VLOOKUP($F$6:$F$1187,'[1]本级支出功能分类表（表二）'!$E$6:$H$1276,4,FALSE)</f>
        <v>6856.05</v>
      </c>
      <c r="J482" s="536">
        <v>6757</v>
      </c>
    </row>
    <row r="483" spans="1:10">
      <c r="A483" s="528">
        <v>619</v>
      </c>
      <c r="B483" s="529">
        <v>2080903</v>
      </c>
      <c r="C483" s="359"/>
      <c r="D483" s="359"/>
      <c r="E483" s="359" t="s">
        <v>563</v>
      </c>
      <c r="F483" s="359">
        <v>2081006</v>
      </c>
      <c r="G483" s="537" t="s">
        <v>566</v>
      </c>
      <c r="H483" s="536">
        <f>VLOOKUP($F$6:$F$1187,'[1]本级支出功能分类表（表二）'!$E$6:$G$1276,3,FALSE)</f>
        <v>0</v>
      </c>
      <c r="I483" s="536">
        <f>VLOOKUP($F$6:$F$1187,'[1]本级支出功能分类表（表二）'!$E$6:$H$1276,4,FALSE)</f>
        <v>0</v>
      </c>
      <c r="J483" s="536">
        <v>0</v>
      </c>
    </row>
    <row r="484" spans="1:10">
      <c r="A484" s="528">
        <v>620</v>
      </c>
      <c r="B484" s="529">
        <v>2080904</v>
      </c>
      <c r="C484" s="359"/>
      <c r="D484" s="359"/>
      <c r="E484" s="359" t="s">
        <v>563</v>
      </c>
      <c r="F484" s="359">
        <v>2081099</v>
      </c>
      <c r="G484" s="537" t="s">
        <v>567</v>
      </c>
      <c r="H484" s="536">
        <f>VLOOKUP($F$6:$F$1187,'[1]本级支出功能分类表（表二）'!$E$6:$G$1276,3,FALSE)</f>
        <v>622.69802</v>
      </c>
      <c r="I484" s="536">
        <f>VLOOKUP($F$6:$F$1187,'[1]本级支出功能分类表（表二）'!$E$6:$H$1276,4,FALSE)</f>
        <v>1107</v>
      </c>
      <c r="J484" s="536">
        <v>1107</v>
      </c>
    </row>
    <row r="485" spans="1:10">
      <c r="A485" s="528">
        <v>621</v>
      </c>
      <c r="B485" s="529">
        <v>2080905</v>
      </c>
      <c r="C485" s="359"/>
      <c r="D485" s="359"/>
      <c r="E485" s="359" t="s">
        <v>563</v>
      </c>
      <c r="F485" s="359">
        <v>20811</v>
      </c>
      <c r="G485" s="535" t="s">
        <v>568</v>
      </c>
      <c r="H485" s="536">
        <f>VLOOKUP($F$6:$F$1187,'[1]本级支出功能分类表（表二）'!$E$6:$G$1276,3,FALSE)</f>
        <v>16858.626169</v>
      </c>
      <c r="I485" s="536">
        <f>VLOOKUP($F$6:$F$1187,'[1]本级支出功能分类表（表二）'!$E$6:$H$1276,4,FALSE)</f>
        <v>20594.728741</v>
      </c>
      <c r="J485" s="536">
        <v>19500</v>
      </c>
    </row>
    <row r="486" spans="1:10">
      <c r="A486" s="528">
        <v>622</v>
      </c>
      <c r="B486" s="529">
        <v>2080999</v>
      </c>
      <c r="C486" s="359"/>
      <c r="D486" s="359"/>
      <c r="E486" s="359" t="s">
        <v>563</v>
      </c>
      <c r="F486" s="359">
        <v>2081101</v>
      </c>
      <c r="G486" s="537" t="s">
        <v>155</v>
      </c>
      <c r="H486" s="536">
        <f>VLOOKUP($F$6:$F$1187,'[1]本级支出功能分类表（表二）'!$E$6:$G$1276,3,FALSE)</f>
        <v>748.851203</v>
      </c>
      <c r="I486" s="536">
        <f>VLOOKUP($F$6:$F$1187,'[1]本级支出功能分类表（表二）'!$E$6:$H$1276,4,FALSE)</f>
        <v>712</v>
      </c>
      <c r="J486" s="536">
        <v>712</v>
      </c>
    </row>
    <row r="487" spans="1:10">
      <c r="A487" s="528">
        <v>623</v>
      </c>
      <c r="B487" s="529">
        <v>20810</v>
      </c>
      <c r="C487" s="359"/>
      <c r="D487" s="359" t="s">
        <v>504</v>
      </c>
      <c r="E487" s="359"/>
      <c r="F487" s="359">
        <v>2081102</v>
      </c>
      <c r="G487" s="537" t="s">
        <v>156</v>
      </c>
      <c r="H487" s="536">
        <f>VLOOKUP($F$6:$F$1187,'[1]本级支出功能分类表（表二）'!$E$6:$G$1276,3,FALSE)</f>
        <v>0</v>
      </c>
      <c r="I487" s="536">
        <f>VLOOKUP($F$6:$F$1187,'[1]本级支出功能分类表（表二）'!$E$6:$H$1276,4,FALSE)</f>
        <v>171</v>
      </c>
      <c r="J487" s="536">
        <v>171</v>
      </c>
    </row>
    <row r="488" spans="1:10">
      <c r="A488" s="528">
        <v>624</v>
      </c>
      <c r="B488" s="529">
        <v>2081001</v>
      </c>
      <c r="C488" s="359"/>
      <c r="D488" s="359"/>
      <c r="E488" s="359" t="s">
        <v>569</v>
      </c>
      <c r="F488" s="359">
        <v>2081103</v>
      </c>
      <c r="G488" s="537" t="s">
        <v>157</v>
      </c>
      <c r="H488" s="536">
        <f>VLOOKUP($F$6:$F$1187,'[1]本级支出功能分类表（表二）'!$E$6:$G$1276,3,FALSE)</f>
        <v>0</v>
      </c>
      <c r="I488" s="536">
        <f>VLOOKUP($F$6:$F$1187,'[1]本级支出功能分类表（表二）'!$E$6:$H$1276,4,FALSE)</f>
        <v>0</v>
      </c>
      <c r="J488" s="536">
        <v>0</v>
      </c>
    </row>
    <row r="489" spans="1:10">
      <c r="A489" s="528">
        <v>625</v>
      </c>
      <c r="B489" s="529">
        <v>2081002</v>
      </c>
      <c r="C489" s="359"/>
      <c r="D489" s="359"/>
      <c r="E489" s="359" t="s">
        <v>569</v>
      </c>
      <c r="F489" s="359">
        <v>2081104</v>
      </c>
      <c r="G489" s="537" t="s">
        <v>570</v>
      </c>
      <c r="H489" s="536">
        <f>VLOOKUP($F$6:$F$1187,'[1]本级支出功能分类表（表二）'!$E$6:$G$1276,3,FALSE)</f>
        <v>8364.894461</v>
      </c>
      <c r="I489" s="536">
        <f>VLOOKUP($F$6:$F$1187,'[1]本级支出功能分类表（表二）'!$E$6:$H$1276,4,FALSE)</f>
        <v>6971.924</v>
      </c>
      <c r="J489" s="536">
        <v>6924</v>
      </c>
    </row>
    <row r="490" spans="1:10">
      <c r="A490" s="528">
        <v>626</v>
      </c>
      <c r="B490" s="529">
        <v>2081003</v>
      </c>
      <c r="C490" s="359"/>
      <c r="D490" s="359"/>
      <c r="E490" s="359" t="s">
        <v>569</v>
      </c>
      <c r="F490" s="359">
        <v>2081105</v>
      </c>
      <c r="G490" s="537" t="s">
        <v>571</v>
      </c>
      <c r="H490" s="536">
        <f>VLOOKUP($F$6:$F$1187,'[1]本级支出功能分类表（表二）'!$E$6:$G$1276,3,FALSE)</f>
        <v>2701.178373</v>
      </c>
      <c r="I490" s="536">
        <f>VLOOKUP($F$6:$F$1187,'[1]本级支出功能分类表（表二）'!$E$6:$H$1276,4,FALSE)</f>
        <v>9172.945996</v>
      </c>
      <c r="J490" s="536">
        <v>8168</v>
      </c>
    </row>
    <row r="491" spans="1:10">
      <c r="A491" s="528">
        <v>627</v>
      </c>
      <c r="B491" s="529">
        <v>2081004</v>
      </c>
      <c r="C491" s="359"/>
      <c r="D491" s="359"/>
      <c r="E491" s="359" t="s">
        <v>569</v>
      </c>
      <c r="F491" s="359">
        <v>2081106</v>
      </c>
      <c r="G491" s="537" t="s">
        <v>572</v>
      </c>
      <c r="H491" s="536">
        <f>VLOOKUP($F$6:$F$1187,'[1]本级支出功能分类表（表二）'!$E$6:$G$1276,3,FALSE)</f>
        <v>335.94</v>
      </c>
      <c r="I491" s="536">
        <f>VLOOKUP($F$6:$F$1187,'[1]本级支出功能分类表（表二）'!$E$6:$H$1276,4,FALSE)</f>
        <v>313</v>
      </c>
      <c r="J491" s="536">
        <v>313</v>
      </c>
    </row>
    <row r="492" spans="1:10">
      <c r="A492" s="528">
        <v>628</v>
      </c>
      <c r="B492" s="529">
        <v>2081005</v>
      </c>
      <c r="C492" s="359"/>
      <c r="D492" s="359"/>
      <c r="E492" s="359" t="s">
        <v>569</v>
      </c>
      <c r="F492" s="359">
        <v>2081107</v>
      </c>
      <c r="G492" s="537" t="s">
        <v>573</v>
      </c>
      <c r="H492" s="536">
        <f>VLOOKUP($F$6:$F$1187,'[1]本级支出功能分类表（表二）'!$E$6:$G$1276,3,FALSE)</f>
        <v>0</v>
      </c>
      <c r="I492" s="536">
        <f>VLOOKUP($F$6:$F$1187,'[1]本级支出功能分类表（表二）'!$E$6:$H$1276,4,FALSE)</f>
        <v>0</v>
      </c>
      <c r="J492" s="536">
        <v>0</v>
      </c>
    </row>
    <row r="493" spans="1:10">
      <c r="A493" s="528">
        <v>629</v>
      </c>
      <c r="B493" s="529">
        <v>2081006</v>
      </c>
      <c r="C493" s="359"/>
      <c r="D493" s="359"/>
      <c r="E493" s="359" t="s">
        <v>569</v>
      </c>
      <c r="F493" s="359">
        <v>2081199</v>
      </c>
      <c r="G493" s="537" t="s">
        <v>574</v>
      </c>
      <c r="H493" s="536">
        <f>VLOOKUP($F$6:$F$1187,'[1]本级支出功能分类表（表二）'!$E$6:$G$1276,3,FALSE)</f>
        <v>4707.762132</v>
      </c>
      <c r="I493" s="536">
        <f>VLOOKUP($F$6:$F$1187,'[1]本级支出功能分类表（表二）'!$E$6:$H$1276,4,FALSE)</f>
        <v>3253.858745</v>
      </c>
      <c r="J493" s="536">
        <v>3212</v>
      </c>
    </row>
    <row r="494" spans="1:10">
      <c r="A494" s="528">
        <v>630</v>
      </c>
      <c r="B494" s="529">
        <v>2081099</v>
      </c>
      <c r="C494" s="359"/>
      <c r="D494" s="359"/>
      <c r="E494" s="359" t="s">
        <v>569</v>
      </c>
      <c r="F494" s="359">
        <v>20816</v>
      </c>
      <c r="G494" s="535" t="s">
        <v>575</v>
      </c>
      <c r="H494" s="536">
        <f>VLOOKUP($F$6:$F$1187,'[1]本级支出功能分类表（表二）'!$E$6:$G$1276,3,FALSE)</f>
        <v>892.420146</v>
      </c>
      <c r="I494" s="536">
        <f>VLOOKUP($F$6:$F$1187,'[1]本级支出功能分类表（表二）'!$E$6:$H$1276,4,FALSE)</f>
        <v>1042</v>
      </c>
      <c r="J494" s="536">
        <v>1042</v>
      </c>
    </row>
    <row r="495" spans="1:10">
      <c r="A495" s="528">
        <v>631</v>
      </c>
      <c r="B495" s="529">
        <v>20811</v>
      </c>
      <c r="C495" s="359"/>
      <c r="D495" s="359" t="s">
        <v>504</v>
      </c>
      <c r="E495" s="359"/>
      <c r="F495" s="359">
        <v>2081601</v>
      </c>
      <c r="G495" s="537" t="s">
        <v>155</v>
      </c>
      <c r="H495" s="536">
        <f>VLOOKUP($F$6:$F$1187,'[1]本级支出功能分类表（表二）'!$E$6:$G$1276,3,FALSE)</f>
        <v>291.810146</v>
      </c>
      <c r="I495" s="536">
        <f>VLOOKUP($F$6:$F$1187,'[1]本级支出功能分类表（表二）'!$E$6:$H$1276,4,FALSE)</f>
        <v>291</v>
      </c>
      <c r="J495" s="536">
        <v>291</v>
      </c>
    </row>
    <row r="496" spans="1:10">
      <c r="A496" s="528">
        <v>632</v>
      </c>
      <c r="B496" s="529">
        <v>2081101</v>
      </c>
      <c r="C496" s="359"/>
      <c r="D496" s="359"/>
      <c r="E496" s="359" t="s">
        <v>576</v>
      </c>
      <c r="F496" s="359">
        <v>2081602</v>
      </c>
      <c r="G496" s="537" t="s">
        <v>156</v>
      </c>
      <c r="H496" s="536">
        <f>VLOOKUP($F$6:$F$1187,'[1]本级支出功能分类表（表二）'!$E$6:$G$1276,3,FALSE)</f>
        <v>600.61</v>
      </c>
      <c r="I496" s="536">
        <f>VLOOKUP($F$6:$F$1187,'[1]本级支出功能分类表（表二）'!$E$6:$H$1276,4,FALSE)</f>
        <v>751</v>
      </c>
      <c r="J496" s="536">
        <v>751</v>
      </c>
    </row>
    <row r="497" spans="1:10">
      <c r="A497" s="528">
        <v>633</v>
      </c>
      <c r="B497" s="529">
        <v>2081102</v>
      </c>
      <c r="C497" s="359"/>
      <c r="D497" s="359"/>
      <c r="E497" s="359" t="s">
        <v>576</v>
      </c>
      <c r="F497" s="359">
        <v>2081603</v>
      </c>
      <c r="G497" s="537" t="s">
        <v>157</v>
      </c>
      <c r="H497" s="536">
        <f>VLOOKUP($F$6:$F$1187,'[1]本级支出功能分类表（表二）'!$E$6:$G$1276,3,FALSE)</f>
        <v>0</v>
      </c>
      <c r="I497" s="536">
        <f>VLOOKUP($F$6:$F$1187,'[1]本级支出功能分类表（表二）'!$E$6:$H$1276,4,FALSE)</f>
        <v>0</v>
      </c>
      <c r="J497" s="536">
        <v>0</v>
      </c>
    </row>
    <row r="498" spans="1:10">
      <c r="A498" s="528">
        <v>634</v>
      </c>
      <c r="B498" s="529">
        <v>2081103</v>
      </c>
      <c r="C498" s="359"/>
      <c r="D498" s="359"/>
      <c r="E498" s="359" t="s">
        <v>576</v>
      </c>
      <c r="F498" s="359">
        <v>2081699</v>
      </c>
      <c r="G498" s="537" t="s">
        <v>577</v>
      </c>
      <c r="H498" s="536">
        <f>VLOOKUP($F$6:$F$1187,'[1]本级支出功能分类表（表二）'!$E$6:$G$1276,3,FALSE)</f>
        <v>0</v>
      </c>
      <c r="I498" s="536">
        <f>VLOOKUP($F$6:$F$1187,'[1]本级支出功能分类表（表二）'!$E$6:$H$1276,4,FALSE)</f>
        <v>0</v>
      </c>
      <c r="J498" s="536">
        <v>0</v>
      </c>
    </row>
    <row r="499" spans="1:10">
      <c r="A499" s="528">
        <v>635</v>
      </c>
      <c r="B499" s="529">
        <v>2081104</v>
      </c>
      <c r="C499" s="359"/>
      <c r="D499" s="359"/>
      <c r="E499" s="359" t="s">
        <v>576</v>
      </c>
      <c r="F499" s="359">
        <v>20819</v>
      </c>
      <c r="G499" s="535" t="s">
        <v>578</v>
      </c>
      <c r="H499" s="536">
        <f>VLOOKUP($F$6:$F$1187,'[1]本级支出功能分类表（表二）'!$E$6:$G$1276,3,FALSE)</f>
        <v>0</v>
      </c>
      <c r="I499" s="536">
        <f>VLOOKUP($F$6:$F$1187,'[1]本级支出功能分类表（表二）'!$E$6:$H$1276,4,FALSE)</f>
        <v>0</v>
      </c>
      <c r="J499" s="536">
        <v>0</v>
      </c>
    </row>
    <row r="500" spans="1:10">
      <c r="A500" s="528">
        <v>636</v>
      </c>
      <c r="B500" s="529">
        <v>2081105</v>
      </c>
      <c r="C500" s="359"/>
      <c r="D500" s="359"/>
      <c r="E500" s="359" t="s">
        <v>576</v>
      </c>
      <c r="F500" s="359">
        <v>2081901</v>
      </c>
      <c r="G500" s="537" t="s">
        <v>579</v>
      </c>
      <c r="H500" s="536">
        <f>VLOOKUP($F$6:$F$1187,'[1]本级支出功能分类表（表二）'!$E$6:$G$1276,3,FALSE)</f>
        <v>0</v>
      </c>
      <c r="I500" s="536">
        <f>VLOOKUP($F$6:$F$1187,'[1]本级支出功能分类表（表二）'!$E$6:$H$1276,4,FALSE)</f>
        <v>0</v>
      </c>
      <c r="J500" s="536">
        <v>0</v>
      </c>
    </row>
    <row r="501" spans="1:10">
      <c r="A501" s="528">
        <v>637</v>
      </c>
      <c r="B501" s="529">
        <v>2081106</v>
      </c>
      <c r="C501" s="359"/>
      <c r="D501" s="359"/>
      <c r="E501" s="359" t="s">
        <v>576</v>
      </c>
      <c r="F501" s="359">
        <v>2081902</v>
      </c>
      <c r="G501" s="537" t="s">
        <v>580</v>
      </c>
      <c r="H501" s="536">
        <f>VLOOKUP($F$6:$F$1187,'[1]本级支出功能分类表（表二）'!$E$6:$G$1276,3,FALSE)</f>
        <v>0</v>
      </c>
      <c r="I501" s="536">
        <f>VLOOKUP($F$6:$F$1187,'[1]本级支出功能分类表（表二）'!$E$6:$H$1276,4,FALSE)</f>
        <v>0</v>
      </c>
      <c r="J501" s="536">
        <v>0</v>
      </c>
    </row>
    <row r="502" spans="1:10">
      <c r="A502" s="528">
        <v>638</v>
      </c>
      <c r="B502" s="529">
        <v>2081107</v>
      </c>
      <c r="C502" s="359"/>
      <c r="D502" s="359"/>
      <c r="E502" s="359" t="s">
        <v>576</v>
      </c>
      <c r="F502" s="359">
        <v>20820</v>
      </c>
      <c r="G502" s="535" t="s">
        <v>581</v>
      </c>
      <c r="H502" s="536">
        <f>VLOOKUP($F$6:$F$1187,'[1]本级支出功能分类表（表二）'!$E$6:$G$1276,3,FALSE)</f>
        <v>12606.378919</v>
      </c>
      <c r="I502" s="536">
        <f>VLOOKUP($F$6:$F$1187,'[1]本级支出功能分类表（表二）'!$E$6:$H$1276,4,FALSE)</f>
        <v>11678.456</v>
      </c>
      <c r="J502" s="536">
        <v>11530</v>
      </c>
    </row>
    <row r="503" spans="1:10">
      <c r="A503" s="528">
        <v>639</v>
      </c>
      <c r="B503" s="529">
        <v>2081199</v>
      </c>
      <c r="C503" s="359"/>
      <c r="D503" s="359"/>
      <c r="E503" s="359" t="s">
        <v>576</v>
      </c>
      <c r="F503" s="359">
        <v>2082001</v>
      </c>
      <c r="G503" s="537" t="s">
        <v>582</v>
      </c>
      <c r="H503" s="536">
        <f>VLOOKUP($F$6:$F$1187,'[1]本级支出功能分类表（表二）'!$E$6:$G$1276,3,FALSE)</f>
        <v>0</v>
      </c>
      <c r="I503" s="536">
        <f>VLOOKUP($F$6:$F$1187,'[1]本级支出功能分类表（表二）'!$E$6:$H$1276,4,FALSE)</f>
        <v>0</v>
      </c>
      <c r="J503" s="536">
        <v>0</v>
      </c>
    </row>
    <row r="504" spans="1:10">
      <c r="A504" s="528">
        <v>640</v>
      </c>
      <c r="B504" s="529">
        <v>20816</v>
      </c>
      <c r="C504" s="359"/>
      <c r="D504" s="359" t="s">
        <v>504</v>
      </c>
      <c r="E504" s="359"/>
      <c r="F504" s="359">
        <v>2082002</v>
      </c>
      <c r="G504" s="537" t="s">
        <v>583</v>
      </c>
      <c r="H504" s="536">
        <f>VLOOKUP($F$6:$F$1187,'[1]本级支出功能分类表（表二）'!$E$6:$G$1276,3,FALSE)</f>
        <v>12606.378919</v>
      </c>
      <c r="I504" s="536">
        <f>VLOOKUP($F$6:$F$1187,'[1]本级支出功能分类表（表二）'!$E$6:$H$1276,4,FALSE)</f>
        <v>11678.456</v>
      </c>
      <c r="J504" s="536">
        <v>11530</v>
      </c>
    </row>
    <row r="505" spans="1:10">
      <c r="A505" s="528">
        <v>641</v>
      </c>
      <c r="B505" s="529">
        <v>2081601</v>
      </c>
      <c r="C505" s="359"/>
      <c r="D505" s="359"/>
      <c r="E505" s="359" t="s">
        <v>584</v>
      </c>
      <c r="F505" s="359">
        <v>20821</v>
      </c>
      <c r="G505" s="535" t="s">
        <v>585</v>
      </c>
      <c r="H505" s="536">
        <f>VLOOKUP($F$6:$F$1187,'[1]本级支出功能分类表（表二）'!$E$6:$G$1276,3,FALSE)</f>
        <v>0</v>
      </c>
      <c r="I505" s="536">
        <f>VLOOKUP($F$6:$F$1187,'[1]本级支出功能分类表（表二）'!$E$6:$H$1276,4,FALSE)</f>
        <v>0</v>
      </c>
      <c r="J505" s="536">
        <v>0</v>
      </c>
    </row>
    <row r="506" spans="1:10">
      <c r="A506" s="528">
        <v>642</v>
      </c>
      <c r="B506" s="529">
        <v>2081602</v>
      </c>
      <c r="C506" s="359"/>
      <c r="D506" s="359"/>
      <c r="E506" s="359" t="s">
        <v>584</v>
      </c>
      <c r="F506" s="359">
        <v>2082101</v>
      </c>
      <c r="G506" s="537" t="s">
        <v>586</v>
      </c>
      <c r="H506" s="536">
        <f>VLOOKUP($F$6:$F$1187,'[1]本级支出功能分类表（表二）'!$E$6:$G$1276,3,FALSE)</f>
        <v>0</v>
      </c>
      <c r="I506" s="536">
        <f>VLOOKUP($F$6:$F$1187,'[1]本级支出功能分类表（表二）'!$E$6:$H$1276,4,FALSE)</f>
        <v>0</v>
      </c>
      <c r="J506" s="536">
        <v>0</v>
      </c>
    </row>
    <row r="507" spans="1:10">
      <c r="A507" s="528">
        <v>643</v>
      </c>
      <c r="B507" s="529">
        <v>2081603</v>
      </c>
      <c r="C507" s="359"/>
      <c r="D507" s="359"/>
      <c r="E507" s="359" t="s">
        <v>584</v>
      </c>
      <c r="F507" s="359">
        <v>2082102</v>
      </c>
      <c r="G507" s="537" t="s">
        <v>587</v>
      </c>
      <c r="H507" s="536">
        <f>VLOOKUP($F$6:$F$1187,'[1]本级支出功能分类表（表二）'!$E$6:$G$1276,3,FALSE)</f>
        <v>0</v>
      </c>
      <c r="I507" s="536">
        <f>VLOOKUP($F$6:$F$1187,'[1]本级支出功能分类表（表二）'!$E$6:$H$1276,4,FALSE)</f>
        <v>0</v>
      </c>
      <c r="J507" s="536">
        <v>0</v>
      </c>
    </row>
    <row r="508" spans="1:10">
      <c r="A508" s="528">
        <v>644</v>
      </c>
      <c r="B508" s="529">
        <v>2081699</v>
      </c>
      <c r="C508" s="359"/>
      <c r="D508" s="359"/>
      <c r="E508" s="359" t="s">
        <v>584</v>
      </c>
      <c r="F508" s="359">
        <v>20824</v>
      </c>
      <c r="G508" s="535" t="s">
        <v>588</v>
      </c>
      <c r="H508" s="536">
        <f>VLOOKUP($F$6:$F$1187,'[1]本级支出功能分类表（表二）'!$E$6:$G$1276,3,FALSE)</f>
        <v>0</v>
      </c>
      <c r="I508" s="536">
        <f>VLOOKUP($F$6:$F$1187,'[1]本级支出功能分类表（表二）'!$E$6:$H$1276,4,FALSE)</f>
        <v>0</v>
      </c>
      <c r="J508" s="536">
        <v>0</v>
      </c>
    </row>
    <row r="509" spans="1:10">
      <c r="A509" s="528">
        <v>645</v>
      </c>
      <c r="B509" s="529">
        <v>20819</v>
      </c>
      <c r="C509" s="359"/>
      <c r="D509" s="359" t="s">
        <v>504</v>
      </c>
      <c r="E509" s="359"/>
      <c r="F509" s="359">
        <v>2082401</v>
      </c>
      <c r="G509" s="537" t="s">
        <v>589</v>
      </c>
      <c r="H509" s="536">
        <f>VLOOKUP($F$6:$F$1187,'[1]本级支出功能分类表（表二）'!$E$6:$G$1276,3,FALSE)</f>
        <v>0</v>
      </c>
      <c r="I509" s="536">
        <f>VLOOKUP($F$6:$F$1187,'[1]本级支出功能分类表（表二）'!$E$6:$H$1276,4,FALSE)</f>
        <v>0</v>
      </c>
      <c r="J509" s="536">
        <v>0</v>
      </c>
    </row>
    <row r="510" spans="1:10">
      <c r="A510" s="528">
        <v>646</v>
      </c>
      <c r="B510" s="529">
        <v>2081901</v>
      </c>
      <c r="C510" s="359"/>
      <c r="D510" s="359"/>
      <c r="E510" s="359" t="s">
        <v>590</v>
      </c>
      <c r="F510" s="359">
        <v>2082402</v>
      </c>
      <c r="G510" s="537" t="s">
        <v>591</v>
      </c>
      <c r="H510" s="536">
        <f>VLOOKUP($F$6:$F$1187,'[1]本级支出功能分类表（表二）'!$E$6:$G$1276,3,FALSE)</f>
        <v>0</v>
      </c>
      <c r="I510" s="536">
        <f>VLOOKUP($F$6:$F$1187,'[1]本级支出功能分类表（表二）'!$E$6:$H$1276,4,FALSE)</f>
        <v>0</v>
      </c>
      <c r="J510" s="536">
        <v>0</v>
      </c>
    </row>
    <row r="511" spans="1:10">
      <c r="A511" s="528">
        <v>647</v>
      </c>
      <c r="B511" s="529">
        <v>2081902</v>
      </c>
      <c r="C511" s="359"/>
      <c r="D511" s="359"/>
      <c r="E511" s="359" t="s">
        <v>590</v>
      </c>
      <c r="F511" s="359">
        <v>20825</v>
      </c>
      <c r="G511" s="535" t="s">
        <v>592</v>
      </c>
      <c r="H511" s="536">
        <f>VLOOKUP($F$6:$F$1187,'[1]本级支出功能分类表（表二）'!$E$6:$G$1276,3,FALSE)</f>
        <v>0</v>
      </c>
      <c r="I511" s="536">
        <f>VLOOKUP($F$6:$F$1187,'[1]本级支出功能分类表（表二）'!$E$6:$H$1276,4,FALSE)</f>
        <v>0</v>
      </c>
      <c r="J511" s="536">
        <v>0</v>
      </c>
    </row>
    <row r="512" spans="1:10">
      <c r="A512" s="528">
        <v>648</v>
      </c>
      <c r="B512" s="529">
        <v>20820</v>
      </c>
      <c r="C512" s="359"/>
      <c r="D512" s="359" t="s">
        <v>504</v>
      </c>
      <c r="E512" s="359"/>
      <c r="F512" s="359">
        <v>2082501</v>
      </c>
      <c r="G512" s="537" t="s">
        <v>593</v>
      </c>
      <c r="H512" s="536">
        <f>VLOOKUP($F$6:$F$1187,'[1]本级支出功能分类表（表二）'!$E$6:$G$1276,3,FALSE)</f>
        <v>0</v>
      </c>
      <c r="I512" s="536">
        <f>VLOOKUP($F$6:$F$1187,'[1]本级支出功能分类表（表二）'!$E$6:$H$1276,4,FALSE)</f>
        <v>0</v>
      </c>
      <c r="J512" s="536">
        <v>0</v>
      </c>
    </row>
    <row r="513" spans="1:10">
      <c r="A513" s="528">
        <v>649</v>
      </c>
      <c r="B513" s="529">
        <v>2082001</v>
      </c>
      <c r="C513" s="359"/>
      <c r="D513" s="359"/>
      <c r="E513" s="359" t="s">
        <v>594</v>
      </c>
      <c r="F513" s="359">
        <v>2082502</v>
      </c>
      <c r="G513" s="537" t="s">
        <v>595</v>
      </c>
      <c r="H513" s="536">
        <f>VLOOKUP($F$6:$F$1187,'[1]本级支出功能分类表（表二）'!$E$6:$G$1276,3,FALSE)</f>
        <v>0</v>
      </c>
      <c r="I513" s="536">
        <f>VLOOKUP($F$6:$F$1187,'[1]本级支出功能分类表（表二）'!$E$6:$H$1276,4,FALSE)</f>
        <v>0</v>
      </c>
      <c r="J513" s="536">
        <v>0</v>
      </c>
    </row>
    <row r="514" spans="1:10">
      <c r="A514" s="528">
        <v>650</v>
      </c>
      <c r="B514" s="529">
        <v>2082002</v>
      </c>
      <c r="C514" s="359"/>
      <c r="D514" s="359"/>
      <c r="E514" s="359" t="s">
        <v>594</v>
      </c>
      <c r="F514" s="359">
        <v>20826</v>
      </c>
      <c r="G514" s="535" t="s">
        <v>596</v>
      </c>
      <c r="H514" s="536">
        <f>VLOOKUP($F$6:$F$1187,'[1]本级支出功能分类表（表二）'!$E$6:$G$1276,3,FALSE)</f>
        <v>5172</v>
      </c>
      <c r="I514" s="536">
        <f>VLOOKUP($F$6:$F$1187,'[1]本级支出功能分类表（表二）'!$E$6:$H$1276,4,FALSE)</f>
        <v>5172</v>
      </c>
      <c r="J514" s="536">
        <v>5172</v>
      </c>
    </row>
    <row r="515" spans="1:10">
      <c r="A515" s="528">
        <v>651</v>
      </c>
      <c r="B515" s="529">
        <v>20821</v>
      </c>
      <c r="C515" s="359"/>
      <c r="D515" s="359" t="s">
        <v>504</v>
      </c>
      <c r="E515" s="359"/>
      <c r="F515" s="359">
        <v>2082601</v>
      </c>
      <c r="G515" s="537" t="s">
        <v>597</v>
      </c>
      <c r="H515" s="536">
        <f>VLOOKUP($F$6:$F$1187,'[1]本级支出功能分类表（表二）'!$E$6:$G$1276,3,FALSE)</f>
        <v>0</v>
      </c>
      <c r="I515" s="536">
        <f>VLOOKUP($F$6:$F$1187,'[1]本级支出功能分类表（表二）'!$E$6:$H$1276,4,FALSE)</f>
        <v>0</v>
      </c>
      <c r="J515" s="536">
        <v>0</v>
      </c>
    </row>
    <row r="516" spans="1:10">
      <c r="A516" s="528">
        <v>652</v>
      </c>
      <c r="B516" s="529">
        <v>2082101</v>
      </c>
      <c r="C516" s="359"/>
      <c r="D516" s="359"/>
      <c r="E516" s="359" t="s">
        <v>598</v>
      </c>
      <c r="F516" s="359">
        <v>2082602</v>
      </c>
      <c r="G516" s="537" t="s">
        <v>599</v>
      </c>
      <c r="H516" s="536">
        <f>VLOOKUP($F$6:$F$1187,'[1]本级支出功能分类表（表二）'!$E$6:$G$1276,3,FALSE)</f>
        <v>5172</v>
      </c>
      <c r="I516" s="536">
        <f>VLOOKUP($F$6:$F$1187,'[1]本级支出功能分类表（表二）'!$E$6:$H$1276,4,FALSE)</f>
        <v>5172</v>
      </c>
      <c r="J516" s="536">
        <v>5172</v>
      </c>
    </row>
    <row r="517" spans="1:10">
      <c r="A517" s="528">
        <v>653</v>
      </c>
      <c r="B517" s="529">
        <v>2082102</v>
      </c>
      <c r="C517" s="359"/>
      <c r="D517" s="359"/>
      <c r="E517" s="359" t="s">
        <v>598</v>
      </c>
      <c r="F517" s="359">
        <v>2082699</v>
      </c>
      <c r="G517" s="537" t="s">
        <v>600</v>
      </c>
      <c r="H517" s="536">
        <f>VLOOKUP($F$6:$F$1187,'[1]本级支出功能分类表（表二）'!$E$6:$G$1276,3,FALSE)</f>
        <v>0</v>
      </c>
      <c r="I517" s="536">
        <f>VLOOKUP($F$6:$F$1187,'[1]本级支出功能分类表（表二）'!$E$6:$H$1276,4,FALSE)</f>
        <v>0</v>
      </c>
      <c r="J517" s="536">
        <v>0</v>
      </c>
    </row>
    <row r="518" spans="1:10">
      <c r="A518" s="528">
        <v>654</v>
      </c>
      <c r="B518" s="529">
        <v>20824</v>
      </c>
      <c r="C518" s="359"/>
      <c r="D518" s="359" t="s">
        <v>504</v>
      </c>
      <c r="E518" s="359"/>
      <c r="F518" s="359">
        <v>20827</v>
      </c>
      <c r="G518" s="535" t="s">
        <v>601</v>
      </c>
      <c r="H518" s="536">
        <f>VLOOKUP($F$6:$F$1187,'[1]本级支出功能分类表（表二）'!$E$6:$G$1276,3,FALSE)</f>
        <v>189.917366</v>
      </c>
      <c r="I518" s="536">
        <f>VLOOKUP($F$6:$F$1187,'[1]本级支出功能分类表（表二）'!$E$6:$H$1276,4,FALSE)</f>
        <v>34</v>
      </c>
      <c r="J518" s="536">
        <v>34</v>
      </c>
    </row>
    <row r="519" spans="1:10">
      <c r="A519" s="528">
        <v>655</v>
      </c>
      <c r="B519" s="529">
        <v>2082401</v>
      </c>
      <c r="C519" s="359"/>
      <c r="D519" s="359"/>
      <c r="E519" s="359" t="s">
        <v>602</v>
      </c>
      <c r="F519" s="359">
        <v>2082701</v>
      </c>
      <c r="G519" s="537" t="s">
        <v>603</v>
      </c>
      <c r="H519" s="536">
        <f>VLOOKUP($F$6:$F$1187,'[1]本级支出功能分类表（表二）'!$E$6:$G$1276,3,FALSE)</f>
        <v>0</v>
      </c>
      <c r="I519" s="536">
        <f>VLOOKUP($F$6:$F$1187,'[1]本级支出功能分类表（表二）'!$E$6:$H$1276,4,FALSE)</f>
        <v>0</v>
      </c>
      <c r="J519" s="536">
        <v>0</v>
      </c>
    </row>
    <row r="520" spans="1:10">
      <c r="A520" s="528">
        <v>656</v>
      </c>
      <c r="B520" s="529">
        <v>2082402</v>
      </c>
      <c r="C520" s="359"/>
      <c r="D520" s="359"/>
      <c r="E520" s="359" t="s">
        <v>602</v>
      </c>
      <c r="F520" s="359">
        <v>2082702</v>
      </c>
      <c r="G520" s="537" t="s">
        <v>604</v>
      </c>
      <c r="H520" s="536">
        <f>VLOOKUP($F$6:$F$1187,'[1]本级支出功能分类表（表二）'!$E$6:$G$1276,3,FALSE)</f>
        <v>0.988984</v>
      </c>
      <c r="I520" s="536">
        <f>VLOOKUP($F$6:$F$1187,'[1]本级支出功能分类表（表二）'!$E$6:$H$1276,4,FALSE)</f>
        <v>0</v>
      </c>
      <c r="J520" s="536">
        <v>0</v>
      </c>
    </row>
    <row r="521" spans="1:10">
      <c r="A521" s="528">
        <v>657</v>
      </c>
      <c r="B521" s="529">
        <v>20825</v>
      </c>
      <c r="C521" s="359"/>
      <c r="D521" s="359" t="s">
        <v>504</v>
      </c>
      <c r="E521" s="359"/>
      <c r="F521" s="359">
        <v>2082799</v>
      </c>
      <c r="G521" s="537" t="s">
        <v>605</v>
      </c>
      <c r="H521" s="536">
        <f>VLOOKUP($F$6:$F$1187,'[1]本级支出功能分类表（表二）'!$E$6:$G$1276,3,FALSE)</f>
        <v>188.928382</v>
      </c>
      <c r="I521" s="536">
        <f>VLOOKUP($F$6:$F$1187,'[1]本级支出功能分类表（表二）'!$E$6:$H$1276,4,FALSE)</f>
        <v>34</v>
      </c>
      <c r="J521" s="536">
        <v>34</v>
      </c>
    </row>
    <row r="522" spans="1:10">
      <c r="A522" s="528">
        <v>658</v>
      </c>
      <c r="B522" s="529">
        <v>2082501</v>
      </c>
      <c r="C522" s="359"/>
      <c r="D522" s="359"/>
      <c r="E522" s="359" t="s">
        <v>606</v>
      </c>
      <c r="F522" s="359">
        <v>20828</v>
      </c>
      <c r="G522" s="535" t="s">
        <v>607</v>
      </c>
      <c r="H522" s="536">
        <f>VLOOKUP($F$6:$F$1187,'[1]本级支出功能分类表（表二）'!$E$6:$G$1276,3,FALSE)</f>
        <v>8930.61123031955</v>
      </c>
      <c r="I522" s="536">
        <f>VLOOKUP($F$6:$F$1187,'[1]本级支出功能分类表（表二）'!$E$6:$H$1276,4,FALSE)</f>
        <v>11172.834208</v>
      </c>
      <c r="J522" s="536">
        <v>10734</v>
      </c>
    </row>
    <row r="523" spans="1:10">
      <c r="A523" s="528">
        <v>659</v>
      </c>
      <c r="B523" s="529">
        <v>2082502</v>
      </c>
      <c r="C523" s="359"/>
      <c r="D523" s="359"/>
      <c r="E523" s="359" t="s">
        <v>606</v>
      </c>
      <c r="F523" s="359">
        <v>2082801</v>
      </c>
      <c r="G523" s="537" t="s">
        <v>155</v>
      </c>
      <c r="H523" s="536">
        <f>VLOOKUP($F$6:$F$1187,'[1]本级支出功能分类表（表二）'!$E$6:$G$1276,3,FALSE)</f>
        <v>1076.657388</v>
      </c>
      <c r="I523" s="536">
        <f>VLOOKUP($F$6:$F$1187,'[1]本级支出功能分类表（表二）'!$E$6:$H$1276,4,FALSE)</f>
        <v>1059</v>
      </c>
      <c r="J523" s="536">
        <v>1059</v>
      </c>
    </row>
    <row r="524" spans="1:10">
      <c r="A524" s="528">
        <v>660</v>
      </c>
      <c r="B524" s="529">
        <v>20826</v>
      </c>
      <c r="C524" s="359"/>
      <c r="D524" s="359" t="s">
        <v>504</v>
      </c>
      <c r="E524" s="359"/>
      <c r="F524" s="359">
        <v>2082802</v>
      </c>
      <c r="G524" s="537" t="s">
        <v>156</v>
      </c>
      <c r="H524" s="536">
        <f>VLOOKUP($F$6:$F$1187,'[1]本级支出功能分类表（表二）'!$E$6:$G$1276,3,FALSE)</f>
        <v>382.09</v>
      </c>
      <c r="I524" s="536">
        <f>VLOOKUP($F$6:$F$1187,'[1]本级支出功能分类表（表二）'!$E$6:$H$1276,4,FALSE)</f>
        <v>373</v>
      </c>
      <c r="J524" s="536">
        <v>373</v>
      </c>
    </row>
    <row r="525" spans="1:10">
      <c r="A525" s="528">
        <v>661</v>
      </c>
      <c r="B525" s="529">
        <v>2082601</v>
      </c>
      <c r="C525" s="359"/>
      <c r="D525" s="359"/>
      <c r="E525" s="359" t="s">
        <v>608</v>
      </c>
      <c r="F525" s="359">
        <v>2082803</v>
      </c>
      <c r="G525" s="537" t="s">
        <v>157</v>
      </c>
      <c r="H525" s="536">
        <f>VLOOKUP($F$6:$F$1187,'[1]本级支出功能分类表（表二）'!$E$6:$G$1276,3,FALSE)</f>
        <v>0</v>
      </c>
      <c r="I525" s="536">
        <f>VLOOKUP($F$6:$F$1187,'[1]本级支出功能分类表（表二）'!$E$6:$H$1276,4,FALSE)</f>
        <v>0</v>
      </c>
      <c r="J525" s="536">
        <v>0</v>
      </c>
    </row>
    <row r="526" spans="1:10">
      <c r="A526" s="528">
        <v>662</v>
      </c>
      <c r="B526" s="529">
        <v>2082602</v>
      </c>
      <c r="C526" s="359"/>
      <c r="D526" s="359"/>
      <c r="E526" s="359" t="s">
        <v>608</v>
      </c>
      <c r="F526" s="359">
        <v>2082804</v>
      </c>
      <c r="G526" s="537" t="s">
        <v>609</v>
      </c>
      <c r="H526" s="536">
        <f>VLOOKUP($F$6:$F$1187,'[1]本级支出功能分类表（表二）'!$E$6:$G$1276,3,FALSE)</f>
        <v>1715</v>
      </c>
      <c r="I526" s="536">
        <f>VLOOKUP($F$6:$F$1187,'[1]本级支出功能分类表（表二）'!$E$6:$H$1276,4,FALSE)</f>
        <v>3256</v>
      </c>
      <c r="J526" s="536">
        <v>3256</v>
      </c>
    </row>
    <row r="527" spans="1:10">
      <c r="A527" s="528">
        <v>663</v>
      </c>
      <c r="B527" s="529">
        <v>2082699</v>
      </c>
      <c r="C527" s="359"/>
      <c r="D527" s="359"/>
      <c r="E527" s="359" t="s">
        <v>608</v>
      </c>
      <c r="F527" s="359">
        <v>2082805</v>
      </c>
      <c r="G527" s="537" t="s">
        <v>610</v>
      </c>
      <c r="H527" s="536">
        <f>VLOOKUP($F$6:$F$1187,'[1]本级支出功能分类表（表二）'!$E$6:$G$1276,3,FALSE)</f>
        <v>2073.50264590719</v>
      </c>
      <c r="I527" s="536">
        <f>VLOOKUP($F$6:$F$1187,'[1]本级支出功能分类表（表二）'!$E$6:$H$1276,4,FALSE)</f>
        <v>1449</v>
      </c>
      <c r="J527" s="536">
        <v>1449</v>
      </c>
    </row>
    <row r="528" spans="1:10">
      <c r="A528" s="528">
        <v>664</v>
      </c>
      <c r="B528" s="529">
        <v>20827</v>
      </c>
      <c r="C528" s="359"/>
      <c r="D528" s="359" t="s">
        <v>504</v>
      </c>
      <c r="E528" s="359"/>
      <c r="F528" s="359">
        <v>2082850</v>
      </c>
      <c r="G528" s="537" t="s">
        <v>164</v>
      </c>
      <c r="H528" s="536">
        <f>VLOOKUP($F$6:$F$1187,'[1]本级支出功能分类表（表二）'!$E$6:$G$1276,3,FALSE)</f>
        <v>379.179413</v>
      </c>
      <c r="I528" s="536">
        <f>VLOOKUP($F$6:$F$1187,'[1]本级支出功能分类表（表二）'!$E$6:$H$1276,4,FALSE)</f>
        <v>522</v>
      </c>
      <c r="J528" s="536">
        <v>522</v>
      </c>
    </row>
    <row r="529" spans="1:10">
      <c r="A529" s="528">
        <v>665</v>
      </c>
      <c r="B529" s="529">
        <v>2082701</v>
      </c>
      <c r="C529" s="359"/>
      <c r="D529" s="359"/>
      <c r="E529" s="359" t="s">
        <v>611</v>
      </c>
      <c r="F529" s="359">
        <v>2082899</v>
      </c>
      <c r="G529" s="537" t="s">
        <v>612</v>
      </c>
      <c r="H529" s="536">
        <f>VLOOKUP($F$6:$F$1187,'[1]本级支出功能分类表（表二）'!$E$6:$G$1276,3,FALSE)</f>
        <v>3304.18178341236</v>
      </c>
      <c r="I529" s="536">
        <f>VLOOKUP($F$6:$F$1187,'[1]本级支出功能分类表（表二）'!$E$6:$H$1276,4,FALSE)</f>
        <v>4513.834208</v>
      </c>
      <c r="J529" s="536">
        <v>4075</v>
      </c>
    </row>
    <row r="530" spans="1:10">
      <c r="A530" s="528">
        <v>666</v>
      </c>
      <c r="B530" s="529">
        <v>2082702</v>
      </c>
      <c r="C530" s="359"/>
      <c r="D530" s="359"/>
      <c r="E530" s="359" t="s">
        <v>611</v>
      </c>
      <c r="F530" s="359">
        <v>20830</v>
      </c>
      <c r="G530" s="535" t="s">
        <v>613</v>
      </c>
      <c r="H530" s="536">
        <f>VLOOKUP($F$6:$F$1187,'[1]本级支出功能分类表（表二）'!$E$6:$G$1276,3,FALSE)</f>
        <v>0</v>
      </c>
      <c r="I530" s="536">
        <f>VLOOKUP($F$6:$F$1187,'[1]本级支出功能分类表（表二）'!$E$6:$H$1276,4,FALSE)</f>
        <v>0</v>
      </c>
      <c r="J530" s="536">
        <v>0</v>
      </c>
    </row>
    <row r="531" spans="1:10">
      <c r="A531" s="528">
        <v>667</v>
      </c>
      <c r="B531" s="529">
        <v>2082703</v>
      </c>
      <c r="C531" s="359"/>
      <c r="D531" s="359"/>
      <c r="E531" s="359" t="s">
        <v>611</v>
      </c>
      <c r="F531" s="359">
        <v>2083001</v>
      </c>
      <c r="G531" s="537" t="s">
        <v>614</v>
      </c>
      <c r="H531" s="536">
        <f>VLOOKUP($F$6:$F$1187,'[1]本级支出功能分类表（表二）'!$E$6:$G$1276,3,FALSE)</f>
        <v>0</v>
      </c>
      <c r="I531" s="536">
        <f>VLOOKUP($F$6:$F$1187,'[1]本级支出功能分类表（表二）'!$E$6:$H$1276,4,FALSE)</f>
        <v>0</v>
      </c>
      <c r="J531" s="536">
        <v>0</v>
      </c>
    </row>
    <row r="532" spans="1:10">
      <c r="A532" s="528">
        <v>668</v>
      </c>
      <c r="B532" s="529">
        <v>2082799</v>
      </c>
      <c r="C532" s="359"/>
      <c r="D532" s="359"/>
      <c r="E532" s="359" t="s">
        <v>611</v>
      </c>
      <c r="F532" s="359">
        <v>2083099</v>
      </c>
      <c r="G532" s="537" t="s">
        <v>615</v>
      </c>
      <c r="H532" s="536">
        <f>VLOOKUP($F$6:$F$1187,'[1]本级支出功能分类表（表二）'!$E$6:$G$1276,3,FALSE)</f>
        <v>0</v>
      </c>
      <c r="I532" s="536">
        <f>VLOOKUP($F$6:$F$1187,'[1]本级支出功能分类表（表二）'!$E$6:$H$1276,4,FALSE)</f>
        <v>0</v>
      </c>
      <c r="J532" s="536">
        <v>0</v>
      </c>
    </row>
    <row r="533" spans="1:10">
      <c r="A533" s="528">
        <v>669</v>
      </c>
      <c r="B533" s="529">
        <v>20828</v>
      </c>
      <c r="C533" s="359"/>
      <c r="D533" s="359" t="s">
        <v>504</v>
      </c>
      <c r="E533" s="359"/>
      <c r="F533" s="359">
        <v>20899</v>
      </c>
      <c r="G533" s="535" t="s">
        <v>616</v>
      </c>
      <c r="H533" s="536">
        <f>VLOOKUP($F$6:$F$1187,'[1]本级支出功能分类表（表二）'!$E$6:$G$1276,3,FALSE)</f>
        <v>148615.024997</v>
      </c>
      <c r="I533" s="536">
        <f>VLOOKUP($F$6:$F$1187,'[1]本级支出功能分类表（表二）'!$E$6:$H$1276,4,FALSE)</f>
        <v>5434</v>
      </c>
      <c r="J533" s="536">
        <v>5434</v>
      </c>
    </row>
    <row r="534" spans="1:10">
      <c r="A534" s="528">
        <v>670</v>
      </c>
      <c r="B534" s="529">
        <v>2082801</v>
      </c>
      <c r="C534" s="359"/>
      <c r="D534" s="359"/>
      <c r="E534" s="359" t="s">
        <v>617</v>
      </c>
      <c r="F534" s="359">
        <v>2089999</v>
      </c>
      <c r="G534" s="537" t="s">
        <v>618</v>
      </c>
      <c r="H534" s="536">
        <f>VLOOKUP($F$6:$F$1187,'[1]本级支出功能分类表（表二）'!$E$6:$G$1276,3,FALSE)</f>
        <v>148615.024997</v>
      </c>
      <c r="I534" s="536">
        <f>VLOOKUP($F$6:$F$1187,'[1]本级支出功能分类表（表二）'!$E$6:$H$1276,4,FALSE)</f>
        <v>5434</v>
      </c>
      <c r="J534" s="536">
        <v>5434</v>
      </c>
    </row>
    <row r="535" spans="1:10">
      <c r="A535" s="528">
        <v>671</v>
      </c>
      <c r="B535" s="529">
        <v>2082802</v>
      </c>
      <c r="C535" s="359"/>
      <c r="D535" s="359"/>
      <c r="E535" s="359" t="s">
        <v>617</v>
      </c>
      <c r="F535" s="359">
        <v>210</v>
      </c>
      <c r="G535" s="535" t="s">
        <v>105</v>
      </c>
      <c r="H535" s="536">
        <f>VLOOKUP($F$6:$F$1187,'[1]本级支出功能分类表（表二）'!$E$6:$G$1276,3,FALSE)</f>
        <v>2004442.02579387</v>
      </c>
      <c r="I535" s="536">
        <f>VLOOKUP($F$6:$F$1187,'[1]本级支出功能分类表（表二）'!$E$6:$H$1276,4,FALSE)</f>
        <v>2651487.146328</v>
      </c>
      <c r="J535" s="536">
        <v>2565378</v>
      </c>
    </row>
    <row r="536" spans="1:10">
      <c r="A536" s="528">
        <v>672</v>
      </c>
      <c r="B536" s="529">
        <v>2082803</v>
      </c>
      <c r="C536" s="359"/>
      <c r="D536" s="359"/>
      <c r="E536" s="359" t="s">
        <v>617</v>
      </c>
      <c r="F536" s="359">
        <v>21001</v>
      </c>
      <c r="G536" s="535" t="s">
        <v>619</v>
      </c>
      <c r="H536" s="536">
        <f>VLOOKUP($F$6:$F$1187,'[1]本级支出功能分类表（表二）'!$E$6:$G$1276,3,FALSE)</f>
        <v>10485.491905</v>
      </c>
      <c r="I536" s="536">
        <f>VLOOKUP($F$6:$F$1187,'[1]本级支出功能分类表（表二）'!$E$6:$H$1276,4,FALSE)</f>
        <v>13186</v>
      </c>
      <c r="J536" s="536">
        <v>13166</v>
      </c>
    </row>
    <row r="537" spans="1:10">
      <c r="A537" s="528">
        <v>673</v>
      </c>
      <c r="B537" s="529">
        <v>2082804</v>
      </c>
      <c r="C537" s="359"/>
      <c r="D537" s="359"/>
      <c r="E537" s="359" t="s">
        <v>617</v>
      </c>
      <c r="F537" s="359">
        <v>2100101</v>
      </c>
      <c r="G537" s="537" t="s">
        <v>155</v>
      </c>
      <c r="H537" s="536">
        <f>VLOOKUP($F$6:$F$1187,'[1]本级支出功能分类表（表二）'!$E$6:$G$1276,3,FALSE)</f>
        <v>5162.408932</v>
      </c>
      <c r="I537" s="536">
        <f>VLOOKUP($F$6:$F$1187,'[1]本级支出功能分类表（表二）'!$E$6:$H$1276,4,FALSE)</f>
        <v>5700</v>
      </c>
      <c r="J537" s="536">
        <v>5700</v>
      </c>
    </row>
    <row r="538" spans="1:10">
      <c r="A538" s="528">
        <v>674</v>
      </c>
      <c r="B538" s="529">
        <v>2082805</v>
      </c>
      <c r="C538" s="359"/>
      <c r="D538" s="359"/>
      <c r="E538" s="359" t="s">
        <v>617</v>
      </c>
      <c r="F538" s="359">
        <v>2100102</v>
      </c>
      <c r="G538" s="537" t="s">
        <v>156</v>
      </c>
      <c r="H538" s="536">
        <f>VLOOKUP($F$6:$F$1187,'[1]本级支出功能分类表（表二）'!$E$6:$G$1276,3,FALSE)</f>
        <v>4622.0774</v>
      </c>
      <c r="I538" s="536">
        <f>VLOOKUP($F$6:$F$1187,'[1]本级支出功能分类表（表二）'!$E$6:$H$1276,4,FALSE)</f>
        <v>4348</v>
      </c>
      <c r="J538" s="536">
        <v>4348</v>
      </c>
    </row>
    <row r="539" spans="1:10">
      <c r="A539" s="528">
        <v>675</v>
      </c>
      <c r="B539" s="529">
        <v>2082850</v>
      </c>
      <c r="C539" s="359"/>
      <c r="D539" s="359"/>
      <c r="E539" s="359" t="s">
        <v>617</v>
      </c>
      <c r="F539" s="359">
        <v>2100103</v>
      </c>
      <c r="G539" s="537" t="s">
        <v>157</v>
      </c>
      <c r="H539" s="536">
        <f>VLOOKUP($F$6:$F$1187,'[1]本级支出功能分类表（表二）'!$E$6:$G$1276,3,FALSE)</f>
        <v>0</v>
      </c>
      <c r="I539" s="536">
        <f>VLOOKUP($F$6:$F$1187,'[1]本级支出功能分类表（表二）'!$E$6:$H$1276,4,FALSE)</f>
        <v>0</v>
      </c>
      <c r="J539" s="536">
        <v>0</v>
      </c>
    </row>
    <row r="540" spans="1:10">
      <c r="A540" s="528">
        <v>676</v>
      </c>
      <c r="B540" s="529">
        <v>2082899</v>
      </c>
      <c r="C540" s="359"/>
      <c r="D540" s="359"/>
      <c r="E540" s="359" t="s">
        <v>617</v>
      </c>
      <c r="F540" s="359">
        <v>2100199</v>
      </c>
      <c r="G540" s="537" t="s">
        <v>620</v>
      </c>
      <c r="H540" s="536">
        <f>VLOOKUP($F$6:$F$1187,'[1]本级支出功能分类表（表二）'!$E$6:$G$1276,3,FALSE)</f>
        <v>701.005573</v>
      </c>
      <c r="I540" s="536">
        <f>VLOOKUP($F$6:$F$1187,'[1]本级支出功能分类表（表二）'!$E$6:$H$1276,4,FALSE)</f>
        <v>3138</v>
      </c>
      <c r="J540" s="536">
        <v>3118</v>
      </c>
    </row>
    <row r="541" spans="1:10">
      <c r="A541" s="528">
        <v>677</v>
      </c>
      <c r="B541" s="529">
        <v>20830</v>
      </c>
      <c r="C541" s="359"/>
      <c r="D541" s="359" t="s">
        <v>504</v>
      </c>
      <c r="E541" s="359"/>
      <c r="F541" s="359">
        <v>21002</v>
      </c>
      <c r="G541" s="535" t="s">
        <v>621</v>
      </c>
      <c r="H541" s="536">
        <f>VLOOKUP($F$6:$F$1187,'[1]本级支出功能分类表（表二）'!$E$6:$G$1276,3,FALSE)</f>
        <v>1074924.11854188</v>
      </c>
      <c r="I541" s="536">
        <f>VLOOKUP($F$6:$F$1187,'[1]本级支出功能分类表（表二）'!$E$6:$H$1276,4,FALSE)</f>
        <v>1244021.48014</v>
      </c>
      <c r="J541" s="536">
        <v>1185865</v>
      </c>
    </row>
    <row r="542" spans="1:10">
      <c r="A542" s="528">
        <v>678</v>
      </c>
      <c r="B542" s="529">
        <v>2083001</v>
      </c>
      <c r="C542" s="359"/>
      <c r="D542" s="359"/>
      <c r="E542" s="359" t="s">
        <v>622</v>
      </c>
      <c r="F542" s="359">
        <v>2100201</v>
      </c>
      <c r="G542" s="537" t="s">
        <v>623</v>
      </c>
      <c r="H542" s="536">
        <f>VLOOKUP($F$6:$F$1187,'[1]本级支出功能分类表（表二）'!$E$6:$G$1276,3,FALSE)</f>
        <v>586979.709259831</v>
      </c>
      <c r="I542" s="536">
        <f>VLOOKUP($F$6:$F$1187,'[1]本级支出功能分类表（表二）'!$E$6:$H$1276,4,FALSE)</f>
        <v>651124.290207</v>
      </c>
      <c r="J542" s="536">
        <v>630876</v>
      </c>
    </row>
    <row r="543" spans="1:10">
      <c r="A543" s="528">
        <v>679</v>
      </c>
      <c r="B543" s="529">
        <v>2083099</v>
      </c>
      <c r="C543" s="359"/>
      <c r="D543" s="359"/>
      <c r="E543" s="359" t="s">
        <v>622</v>
      </c>
      <c r="F543" s="359">
        <v>2100202</v>
      </c>
      <c r="G543" s="537" t="s">
        <v>624</v>
      </c>
      <c r="H543" s="536">
        <f>VLOOKUP($F$6:$F$1187,'[1]本级支出功能分类表（表二）'!$E$6:$G$1276,3,FALSE)</f>
        <v>121173.979352597</v>
      </c>
      <c r="I543" s="536">
        <f>VLOOKUP($F$6:$F$1187,'[1]本级支出功能分类表（表二）'!$E$6:$H$1276,4,FALSE)</f>
        <v>163382.020199</v>
      </c>
      <c r="J543" s="536">
        <v>147025</v>
      </c>
    </row>
    <row r="544" spans="1:10">
      <c r="A544" s="528">
        <v>680</v>
      </c>
      <c r="B544" s="529">
        <v>20899</v>
      </c>
      <c r="C544" s="359"/>
      <c r="D544" s="359" t="s">
        <v>504</v>
      </c>
      <c r="E544" s="359"/>
      <c r="F544" s="359">
        <v>2100203</v>
      </c>
      <c r="G544" s="537" t="s">
        <v>625</v>
      </c>
      <c r="H544" s="536">
        <f>VLOOKUP($F$6:$F$1187,'[1]本级支出功能分类表（表二）'!$E$6:$G$1276,3,FALSE)</f>
        <v>52358.862461</v>
      </c>
      <c r="I544" s="536">
        <f>VLOOKUP($F$6:$F$1187,'[1]本级支出功能分类表（表二）'!$E$6:$H$1276,4,FALSE)</f>
        <v>57331</v>
      </c>
      <c r="J544" s="536">
        <v>56371</v>
      </c>
    </row>
    <row r="545" spans="1:10">
      <c r="A545" s="528">
        <v>681</v>
      </c>
      <c r="B545" s="529">
        <v>2089901</v>
      </c>
      <c r="C545" s="359"/>
      <c r="D545" s="359"/>
      <c r="E545" s="359" t="s">
        <v>626</v>
      </c>
      <c r="F545" s="359">
        <v>2100204</v>
      </c>
      <c r="G545" s="537" t="s">
        <v>627</v>
      </c>
      <c r="H545" s="536">
        <f>VLOOKUP($F$6:$F$1187,'[1]本级支出功能分类表（表二）'!$E$6:$G$1276,3,FALSE)</f>
        <v>12471.912756</v>
      </c>
      <c r="I545" s="536">
        <f>VLOOKUP($F$6:$F$1187,'[1]本级支出功能分类表（表二）'!$E$6:$H$1276,4,FALSE)</f>
        <v>13353</v>
      </c>
      <c r="J545" s="536">
        <v>13353</v>
      </c>
    </row>
    <row r="546" spans="1:10">
      <c r="A546" s="528">
        <v>682</v>
      </c>
      <c r="B546" s="529">
        <v>210</v>
      </c>
      <c r="C546" s="359"/>
      <c r="D546" s="359"/>
      <c r="E546" s="359"/>
      <c r="F546" s="359">
        <v>2100205</v>
      </c>
      <c r="G546" s="537" t="s">
        <v>628</v>
      </c>
      <c r="H546" s="536">
        <f>VLOOKUP($F$6:$F$1187,'[1]本级支出功能分类表（表二）'!$E$6:$G$1276,3,FALSE)</f>
        <v>38953.968012</v>
      </c>
      <c r="I546" s="536">
        <f>VLOOKUP($F$6:$F$1187,'[1]本级支出功能分类表（表二）'!$E$6:$H$1276,4,FALSE)</f>
        <v>48654</v>
      </c>
      <c r="J546" s="536">
        <v>48654</v>
      </c>
    </row>
    <row r="547" spans="1:10">
      <c r="A547" s="528">
        <v>683</v>
      </c>
      <c r="B547" s="529">
        <v>21001</v>
      </c>
      <c r="C547" s="359"/>
      <c r="D547" s="359" t="s">
        <v>629</v>
      </c>
      <c r="E547" s="359"/>
      <c r="F547" s="359">
        <v>2100206</v>
      </c>
      <c r="G547" s="537" t="s">
        <v>630</v>
      </c>
      <c r="H547" s="536">
        <f>VLOOKUP($F$6:$F$1187,'[1]本级支出功能分类表（表二）'!$E$6:$G$1276,3,FALSE)</f>
        <v>50931.9211</v>
      </c>
      <c r="I547" s="536">
        <f>VLOOKUP($F$6:$F$1187,'[1]本级支出功能分类表（表二）'!$E$6:$H$1276,4,FALSE)</f>
        <v>45113.243905</v>
      </c>
      <c r="J547" s="536">
        <v>40328</v>
      </c>
    </row>
    <row r="548" spans="1:10">
      <c r="A548" s="528">
        <v>684</v>
      </c>
      <c r="B548" s="529">
        <v>2100101</v>
      </c>
      <c r="C548" s="359"/>
      <c r="D548" s="359"/>
      <c r="E548" s="359" t="s">
        <v>631</v>
      </c>
      <c r="F548" s="359">
        <v>2100207</v>
      </c>
      <c r="G548" s="537" t="s">
        <v>632</v>
      </c>
      <c r="H548" s="536">
        <f>VLOOKUP($F$6:$F$1187,'[1]本级支出功能分类表（表二）'!$E$6:$G$1276,3,FALSE)</f>
        <v>67893.8846897213</v>
      </c>
      <c r="I548" s="536">
        <f>VLOOKUP($F$6:$F$1187,'[1]本级支出功能分类表（表二）'!$E$6:$H$1276,4,FALSE)</f>
        <v>94059.371806</v>
      </c>
      <c r="J548" s="536">
        <v>90968</v>
      </c>
    </row>
    <row r="549" spans="1:10">
      <c r="A549" s="528">
        <v>685</v>
      </c>
      <c r="B549" s="529">
        <v>2100102</v>
      </c>
      <c r="C549" s="359"/>
      <c r="D549" s="359"/>
      <c r="E549" s="359" t="s">
        <v>631</v>
      </c>
      <c r="F549" s="359">
        <v>2100208</v>
      </c>
      <c r="G549" s="537" t="s">
        <v>633</v>
      </c>
      <c r="H549" s="536">
        <f>VLOOKUP($F$6:$F$1187,'[1]本级支出功能分类表（表二）'!$E$6:$G$1276,3,FALSE)</f>
        <v>136913.453226731</v>
      </c>
      <c r="I549" s="536">
        <f>VLOOKUP($F$6:$F$1187,'[1]本级支出功能分类表（表二）'!$E$6:$H$1276,4,FALSE)</f>
        <v>153782.693923</v>
      </c>
      <c r="J549" s="536">
        <v>142963</v>
      </c>
    </row>
    <row r="550" spans="1:10">
      <c r="A550" s="528">
        <v>686</v>
      </c>
      <c r="B550" s="529">
        <v>2100103</v>
      </c>
      <c r="C550" s="359"/>
      <c r="D550" s="359"/>
      <c r="E550" s="359" t="s">
        <v>631</v>
      </c>
      <c r="F550" s="359">
        <v>2100209</v>
      </c>
      <c r="G550" s="537" t="s">
        <v>634</v>
      </c>
      <c r="H550" s="536">
        <f>VLOOKUP($F$6:$F$1187,'[1]本级支出功能分类表（表二）'!$E$6:$G$1276,3,FALSE)</f>
        <v>0</v>
      </c>
      <c r="I550" s="536">
        <f>VLOOKUP($F$6:$F$1187,'[1]本级支出功能分类表（表二）'!$E$6:$H$1276,4,FALSE)</f>
        <v>0</v>
      </c>
      <c r="J550" s="536">
        <v>0</v>
      </c>
    </row>
    <row r="551" spans="1:10">
      <c r="A551" s="528">
        <v>687</v>
      </c>
      <c r="B551" s="529">
        <v>2100199</v>
      </c>
      <c r="C551" s="359"/>
      <c r="D551" s="359"/>
      <c r="E551" s="359" t="s">
        <v>631</v>
      </c>
      <c r="F551" s="359">
        <v>2100210</v>
      </c>
      <c r="G551" s="537" t="s">
        <v>635</v>
      </c>
      <c r="H551" s="536">
        <f>VLOOKUP($F$6:$F$1187,'[1]本级支出功能分类表（表二）'!$E$6:$G$1276,3,FALSE)</f>
        <v>0</v>
      </c>
      <c r="I551" s="536">
        <f>VLOOKUP($F$6:$F$1187,'[1]本级支出功能分类表（表二）'!$E$6:$H$1276,4,FALSE)</f>
        <v>0</v>
      </c>
      <c r="J551" s="536">
        <v>0</v>
      </c>
    </row>
    <row r="552" spans="1:10">
      <c r="A552" s="528">
        <v>688</v>
      </c>
      <c r="B552" s="529">
        <v>21002</v>
      </c>
      <c r="C552" s="359"/>
      <c r="D552" s="359" t="s">
        <v>629</v>
      </c>
      <c r="E552" s="359"/>
      <c r="F552" s="359">
        <v>2100211</v>
      </c>
      <c r="G552" s="537" t="s">
        <v>636</v>
      </c>
      <c r="H552" s="536">
        <f>VLOOKUP($F$6:$F$1187,'[1]本级支出功能分类表（表二）'!$E$6:$G$1276,3,FALSE)</f>
        <v>0</v>
      </c>
      <c r="I552" s="536">
        <f>VLOOKUP($F$6:$F$1187,'[1]本级支出功能分类表（表二）'!$E$6:$H$1276,4,FALSE)</f>
        <v>0</v>
      </c>
      <c r="J552" s="536">
        <v>0</v>
      </c>
    </row>
    <row r="553" spans="1:10">
      <c r="A553" s="528">
        <v>689</v>
      </c>
      <c r="B553" s="529">
        <v>2100201</v>
      </c>
      <c r="C553" s="359"/>
      <c r="D553" s="359"/>
      <c r="E553" s="359" t="s">
        <v>637</v>
      </c>
      <c r="F553" s="359">
        <v>2100212</v>
      </c>
      <c r="G553" s="537" t="s">
        <v>638</v>
      </c>
      <c r="H553" s="536">
        <f>VLOOKUP($F$6:$F$1187,'[1]本级支出功能分类表（表二）'!$E$6:$G$1276,3,FALSE)</f>
        <v>0</v>
      </c>
      <c r="I553" s="536">
        <f>VLOOKUP($F$6:$F$1187,'[1]本级支出功能分类表（表二）'!$E$6:$H$1276,4,FALSE)</f>
        <v>0</v>
      </c>
      <c r="J553" s="536">
        <v>0</v>
      </c>
    </row>
    <row r="554" spans="1:10">
      <c r="A554" s="528">
        <v>690</v>
      </c>
      <c r="B554" s="529">
        <v>2100202</v>
      </c>
      <c r="C554" s="359"/>
      <c r="D554" s="359"/>
      <c r="E554" s="359" t="s">
        <v>637</v>
      </c>
      <c r="F554" s="359">
        <v>2100299</v>
      </c>
      <c r="G554" s="537" t="s">
        <v>639</v>
      </c>
      <c r="H554" s="536">
        <f>VLOOKUP($F$6:$F$1187,'[1]本级支出功能分类表（表二）'!$E$6:$G$1276,3,FALSE)</f>
        <v>7246.427684</v>
      </c>
      <c r="I554" s="536">
        <f>VLOOKUP($F$6:$F$1187,'[1]本级支出功能分类表（表二）'!$E$6:$H$1276,4,FALSE)</f>
        <v>17221.8601</v>
      </c>
      <c r="J554" s="536">
        <v>15327</v>
      </c>
    </row>
    <row r="555" spans="1:10">
      <c r="A555" s="528">
        <v>691</v>
      </c>
      <c r="B555" s="529">
        <v>2100203</v>
      </c>
      <c r="C555" s="359"/>
      <c r="D555" s="359"/>
      <c r="E555" s="359" t="s">
        <v>637</v>
      </c>
      <c r="F555" s="359">
        <v>21003</v>
      </c>
      <c r="G555" s="535" t="s">
        <v>640</v>
      </c>
      <c r="H555" s="536">
        <f>VLOOKUP($F$6:$F$1187,'[1]本级支出功能分类表（表二）'!$E$6:$G$1276,3,FALSE)</f>
        <v>3497.5</v>
      </c>
      <c r="I555" s="536">
        <f>VLOOKUP($F$6:$F$1187,'[1]本级支出功能分类表（表二）'!$E$6:$H$1276,4,FALSE)</f>
        <v>173</v>
      </c>
      <c r="J555" s="536">
        <v>173</v>
      </c>
    </row>
    <row r="556" spans="1:10">
      <c r="A556" s="528">
        <v>692</v>
      </c>
      <c r="B556" s="529">
        <v>2100204</v>
      </c>
      <c r="C556" s="359"/>
      <c r="D556" s="359"/>
      <c r="E556" s="359" t="s">
        <v>637</v>
      </c>
      <c r="F556" s="359">
        <v>2100301</v>
      </c>
      <c r="G556" s="537" t="s">
        <v>641</v>
      </c>
      <c r="H556" s="536">
        <f>VLOOKUP($F$6:$F$1187,'[1]本级支出功能分类表（表二）'!$E$6:$G$1276,3,FALSE)</f>
        <v>375</v>
      </c>
      <c r="I556" s="536">
        <f>VLOOKUP($F$6:$F$1187,'[1]本级支出功能分类表（表二）'!$E$6:$H$1276,4,FALSE)</f>
        <v>173</v>
      </c>
      <c r="J556" s="536">
        <v>173</v>
      </c>
    </row>
    <row r="557" spans="1:10">
      <c r="A557" s="528">
        <v>693</v>
      </c>
      <c r="B557" s="529">
        <v>2100205</v>
      </c>
      <c r="C557" s="359"/>
      <c r="D557" s="359"/>
      <c r="E557" s="359" t="s">
        <v>637</v>
      </c>
      <c r="F557" s="359">
        <v>2100302</v>
      </c>
      <c r="G557" s="537" t="s">
        <v>642</v>
      </c>
      <c r="H557" s="536">
        <f>VLOOKUP($F$6:$F$1187,'[1]本级支出功能分类表（表二）'!$E$6:$G$1276,3,FALSE)</f>
        <v>0</v>
      </c>
      <c r="I557" s="536">
        <f>VLOOKUP($F$6:$F$1187,'[1]本级支出功能分类表（表二）'!$E$6:$H$1276,4,FALSE)</f>
        <v>0</v>
      </c>
      <c r="J557" s="536">
        <v>0</v>
      </c>
    </row>
    <row r="558" spans="1:10">
      <c r="A558" s="528">
        <v>694</v>
      </c>
      <c r="B558" s="529">
        <v>2100206</v>
      </c>
      <c r="C558" s="359"/>
      <c r="D558" s="359"/>
      <c r="E558" s="359" t="s">
        <v>637</v>
      </c>
      <c r="F558" s="359">
        <v>2100399</v>
      </c>
      <c r="G558" s="537" t="s">
        <v>643</v>
      </c>
      <c r="H558" s="536">
        <f>VLOOKUP($F$6:$F$1187,'[1]本级支出功能分类表（表二）'!$E$6:$G$1276,3,FALSE)</f>
        <v>3122.5</v>
      </c>
      <c r="I558" s="536">
        <f>VLOOKUP($F$6:$F$1187,'[1]本级支出功能分类表（表二）'!$E$6:$H$1276,4,FALSE)</f>
        <v>0</v>
      </c>
      <c r="J558" s="536">
        <v>0</v>
      </c>
    </row>
    <row r="559" spans="1:10">
      <c r="A559" s="528">
        <v>695</v>
      </c>
      <c r="B559" s="529">
        <v>2100207</v>
      </c>
      <c r="C559" s="359"/>
      <c r="D559" s="359"/>
      <c r="E559" s="359" t="s">
        <v>637</v>
      </c>
      <c r="F559" s="359">
        <v>21004</v>
      </c>
      <c r="G559" s="535" t="s">
        <v>644</v>
      </c>
      <c r="H559" s="536">
        <f>VLOOKUP($F$6:$F$1187,'[1]本级支出功能分类表（表二）'!$E$6:$G$1276,3,FALSE)</f>
        <v>217244.27311671</v>
      </c>
      <c r="I559" s="536">
        <f>VLOOKUP($F$6:$F$1187,'[1]本级支出功能分类表（表二）'!$E$6:$H$1276,4,FALSE)</f>
        <v>268554.828965</v>
      </c>
      <c r="J559" s="536">
        <v>256008</v>
      </c>
    </row>
    <row r="560" spans="1:10">
      <c r="A560" s="528">
        <v>696</v>
      </c>
      <c r="B560" s="529">
        <v>2100208</v>
      </c>
      <c r="C560" s="359"/>
      <c r="D560" s="359"/>
      <c r="E560" s="359" t="s">
        <v>637</v>
      </c>
      <c r="F560" s="359">
        <v>2100401</v>
      </c>
      <c r="G560" s="537" t="s">
        <v>645</v>
      </c>
      <c r="H560" s="536">
        <f>VLOOKUP($F$6:$F$1187,'[1]本级支出功能分类表（表二）'!$E$6:$G$1276,3,FALSE)</f>
        <v>71766.0336229887</v>
      </c>
      <c r="I560" s="536">
        <f>VLOOKUP($F$6:$F$1187,'[1]本级支出功能分类表（表二）'!$E$6:$H$1276,4,FALSE)</f>
        <v>70823.091762</v>
      </c>
      <c r="J560" s="536">
        <v>69710</v>
      </c>
    </row>
    <row r="561" spans="1:10">
      <c r="A561" s="528">
        <v>697</v>
      </c>
      <c r="B561" s="529">
        <v>2100209</v>
      </c>
      <c r="C561" s="359"/>
      <c r="D561" s="359"/>
      <c r="E561" s="359" t="s">
        <v>637</v>
      </c>
      <c r="F561" s="359">
        <v>2100402</v>
      </c>
      <c r="G561" s="537" t="s">
        <v>646</v>
      </c>
      <c r="H561" s="536">
        <f>VLOOKUP($F$6:$F$1187,'[1]本级支出功能分类表（表二）'!$E$6:$G$1276,3,FALSE)</f>
        <v>5540.354244</v>
      </c>
      <c r="I561" s="536">
        <f>VLOOKUP($F$6:$F$1187,'[1]本级支出功能分类表（表二）'!$E$6:$H$1276,4,FALSE)</f>
        <v>6122.06105</v>
      </c>
      <c r="J561" s="536">
        <v>6113</v>
      </c>
    </row>
    <row r="562" spans="1:10">
      <c r="A562" s="528">
        <v>698</v>
      </c>
      <c r="B562" s="529">
        <v>2100210</v>
      </c>
      <c r="C562" s="359"/>
      <c r="D562" s="359"/>
      <c r="E562" s="359" t="s">
        <v>637</v>
      </c>
      <c r="F562" s="359">
        <v>2100403</v>
      </c>
      <c r="G562" s="537" t="s">
        <v>647</v>
      </c>
      <c r="H562" s="536">
        <f>VLOOKUP($F$6:$F$1187,'[1]本级支出功能分类表（表二）'!$E$6:$G$1276,3,FALSE)</f>
        <v>2062.388895</v>
      </c>
      <c r="I562" s="536">
        <f>VLOOKUP($F$6:$F$1187,'[1]本级支出功能分类表（表二）'!$E$6:$H$1276,4,FALSE)</f>
        <v>5946</v>
      </c>
      <c r="J562" s="536">
        <v>3946</v>
      </c>
    </row>
    <row r="563" spans="1:10">
      <c r="A563" s="528">
        <v>699</v>
      </c>
      <c r="B563" s="529">
        <v>2100211</v>
      </c>
      <c r="C563" s="359"/>
      <c r="D563" s="359"/>
      <c r="E563" s="359" t="s">
        <v>637</v>
      </c>
      <c r="F563" s="359">
        <v>2100404</v>
      </c>
      <c r="G563" s="537" t="s">
        <v>648</v>
      </c>
      <c r="H563" s="536">
        <f>VLOOKUP($F$6:$F$1187,'[1]本级支出功能分类表（表二）'!$E$6:$G$1276,3,FALSE)</f>
        <v>2410.8</v>
      </c>
      <c r="I563" s="536">
        <f>VLOOKUP($F$6:$F$1187,'[1]本级支出功能分类表（表二）'!$E$6:$H$1276,4,FALSE)</f>
        <v>2148</v>
      </c>
      <c r="J563" s="536">
        <v>2148</v>
      </c>
    </row>
    <row r="564" spans="1:10">
      <c r="A564" s="528">
        <v>700</v>
      </c>
      <c r="B564" s="529">
        <v>2100212</v>
      </c>
      <c r="C564" s="359"/>
      <c r="D564" s="359"/>
      <c r="E564" s="359" t="s">
        <v>637</v>
      </c>
      <c r="F564" s="359">
        <v>2100405</v>
      </c>
      <c r="G564" s="537" t="s">
        <v>649</v>
      </c>
      <c r="H564" s="536">
        <f>VLOOKUP($F$6:$F$1187,'[1]本级支出功能分类表（表二）'!$E$6:$G$1276,3,FALSE)</f>
        <v>19633.969473</v>
      </c>
      <c r="I564" s="536">
        <f>VLOOKUP($F$6:$F$1187,'[1]本级支出功能分类表（表二）'!$E$6:$H$1276,4,FALSE)</f>
        <v>20143.957</v>
      </c>
      <c r="J564" s="536">
        <v>19987</v>
      </c>
    </row>
    <row r="565" spans="1:10">
      <c r="A565" s="528">
        <v>701</v>
      </c>
      <c r="B565" s="529">
        <v>2100299</v>
      </c>
      <c r="C565" s="359"/>
      <c r="D565" s="359"/>
      <c r="E565" s="359" t="s">
        <v>637</v>
      </c>
      <c r="F565" s="359">
        <v>2100406</v>
      </c>
      <c r="G565" s="537" t="s">
        <v>650</v>
      </c>
      <c r="H565" s="536">
        <f>VLOOKUP($F$6:$F$1187,'[1]本级支出功能分类表（表二）'!$E$6:$G$1276,3,FALSE)</f>
        <v>25243.153145773</v>
      </c>
      <c r="I565" s="536">
        <f>VLOOKUP($F$6:$F$1187,'[1]本级支出功能分类表（表二）'!$E$6:$H$1276,4,FALSE)</f>
        <v>22253</v>
      </c>
      <c r="J565" s="536">
        <v>22083</v>
      </c>
    </row>
    <row r="566" spans="1:10">
      <c r="A566" s="528">
        <v>702</v>
      </c>
      <c r="B566" s="529">
        <v>21003</v>
      </c>
      <c r="C566" s="359"/>
      <c r="D566" s="359" t="s">
        <v>629</v>
      </c>
      <c r="E566" s="359"/>
      <c r="F566" s="359">
        <v>2100407</v>
      </c>
      <c r="G566" s="537" t="s">
        <v>651</v>
      </c>
      <c r="H566" s="536">
        <f>VLOOKUP($F$6:$F$1187,'[1]本级支出功能分类表（表二）'!$E$6:$G$1276,3,FALSE)</f>
        <v>1563.71024164943</v>
      </c>
      <c r="I566" s="536">
        <f>VLOOKUP($F$6:$F$1187,'[1]本级支出功能分类表（表二）'!$E$6:$H$1276,4,FALSE)</f>
        <v>3133</v>
      </c>
      <c r="J566" s="536">
        <v>1133</v>
      </c>
    </row>
    <row r="567" spans="1:10">
      <c r="A567" s="528">
        <v>703</v>
      </c>
      <c r="B567" s="529">
        <v>2100301</v>
      </c>
      <c r="C567" s="359"/>
      <c r="D567" s="359"/>
      <c r="E567" s="359" t="s">
        <v>652</v>
      </c>
      <c r="F567" s="359">
        <v>2100408</v>
      </c>
      <c r="G567" s="537" t="s">
        <v>653</v>
      </c>
      <c r="H567" s="536">
        <f>VLOOKUP($F$6:$F$1187,'[1]本级支出功能分类表（表二）'!$E$6:$G$1276,3,FALSE)</f>
        <v>37819.8294972989</v>
      </c>
      <c r="I567" s="536">
        <f>VLOOKUP($F$6:$F$1187,'[1]本级支出功能分类表（表二）'!$E$6:$H$1276,4,FALSE)</f>
        <v>13805.662661</v>
      </c>
      <c r="J567" s="536">
        <v>9520</v>
      </c>
    </row>
    <row r="568" spans="1:10">
      <c r="A568" s="528">
        <v>704</v>
      </c>
      <c r="B568" s="529">
        <v>2100302</v>
      </c>
      <c r="C568" s="359"/>
      <c r="D568" s="359"/>
      <c r="E568" s="359" t="s">
        <v>652</v>
      </c>
      <c r="F568" s="359">
        <v>2100409</v>
      </c>
      <c r="G568" s="537" t="s">
        <v>654</v>
      </c>
      <c r="H568" s="536">
        <f>VLOOKUP($F$6:$F$1187,'[1]本级支出功能分类表（表二）'!$E$6:$G$1276,3,FALSE)</f>
        <v>12714.624542</v>
      </c>
      <c r="I568" s="536">
        <f>VLOOKUP($F$6:$F$1187,'[1]本级支出功能分类表（表二）'!$E$6:$H$1276,4,FALSE)</f>
        <v>11754.81955</v>
      </c>
      <c r="J568" s="536">
        <v>9910</v>
      </c>
    </row>
    <row r="569" spans="1:10">
      <c r="A569" s="528">
        <v>705</v>
      </c>
      <c r="B569" s="529">
        <v>2100399</v>
      </c>
      <c r="C569" s="359"/>
      <c r="D569" s="359"/>
      <c r="E569" s="359" t="s">
        <v>652</v>
      </c>
      <c r="F569" s="359">
        <v>2100410</v>
      </c>
      <c r="G569" s="537" t="s">
        <v>655</v>
      </c>
      <c r="H569" s="536">
        <f>VLOOKUP($F$6:$F$1187,'[1]本级支出功能分类表（表二）'!$E$6:$G$1276,3,FALSE)</f>
        <v>6751.9897</v>
      </c>
      <c r="I569" s="536">
        <f>VLOOKUP($F$6:$F$1187,'[1]本级支出功能分类表（表二）'!$E$6:$H$1276,4,FALSE)</f>
        <v>84571.67</v>
      </c>
      <c r="J569" s="536">
        <v>84115</v>
      </c>
    </row>
    <row r="570" spans="1:10">
      <c r="A570" s="528">
        <v>706</v>
      </c>
      <c r="B570" s="529">
        <v>21004</v>
      </c>
      <c r="C570" s="359"/>
      <c r="D570" s="359" t="s">
        <v>629</v>
      </c>
      <c r="E570" s="359"/>
      <c r="F570" s="359">
        <v>2100499</v>
      </c>
      <c r="G570" s="537" t="s">
        <v>656</v>
      </c>
      <c r="H570" s="536">
        <f>VLOOKUP($F$6:$F$1187,'[1]本级支出功能分类表（表二）'!$E$6:$G$1276,3,FALSE)</f>
        <v>31737.419755</v>
      </c>
      <c r="I570" s="536">
        <f>VLOOKUP($F$6:$F$1187,'[1]本级支出功能分类表（表二）'!$E$6:$H$1276,4,FALSE)</f>
        <v>27853.566942</v>
      </c>
      <c r="J570" s="536">
        <v>27343</v>
      </c>
    </row>
    <row r="571" spans="1:10">
      <c r="A571" s="528">
        <v>707</v>
      </c>
      <c r="B571" s="529">
        <v>2100401</v>
      </c>
      <c r="C571" s="359"/>
      <c r="D571" s="359"/>
      <c r="E571" s="359" t="s">
        <v>657</v>
      </c>
      <c r="F571" s="359">
        <v>21006</v>
      </c>
      <c r="G571" s="535" t="s">
        <v>658</v>
      </c>
      <c r="H571" s="536">
        <f>VLOOKUP($F$6:$F$1187,'[1]本级支出功能分类表（表二）'!$E$6:$G$1276,3,FALSE)</f>
        <v>3063.421843</v>
      </c>
      <c r="I571" s="536">
        <f>VLOOKUP($F$6:$F$1187,'[1]本级支出功能分类表（表二）'!$E$6:$H$1276,4,FALSE)</f>
        <v>2730.560197</v>
      </c>
      <c r="J571" s="536">
        <v>2579</v>
      </c>
    </row>
    <row r="572" spans="1:10">
      <c r="A572" s="528">
        <v>708</v>
      </c>
      <c r="B572" s="529">
        <v>2100402</v>
      </c>
      <c r="C572" s="359"/>
      <c r="D572" s="359"/>
      <c r="E572" s="359" t="s">
        <v>657</v>
      </c>
      <c r="F572" s="359">
        <v>2100601</v>
      </c>
      <c r="G572" s="537" t="s">
        <v>659</v>
      </c>
      <c r="H572" s="536">
        <f>VLOOKUP($F$6:$F$1187,'[1]本级支出功能分类表（表二）'!$E$6:$G$1276,3,FALSE)</f>
        <v>1593.171843</v>
      </c>
      <c r="I572" s="536">
        <f>VLOOKUP($F$6:$F$1187,'[1]本级支出功能分类表（表二）'!$E$6:$H$1276,4,FALSE)</f>
        <v>1374.905497</v>
      </c>
      <c r="J572" s="536">
        <v>1231</v>
      </c>
    </row>
    <row r="573" spans="1:10">
      <c r="A573" s="528">
        <v>709</v>
      </c>
      <c r="B573" s="529">
        <v>2100403</v>
      </c>
      <c r="C573" s="359"/>
      <c r="D573" s="359"/>
      <c r="E573" s="359" t="s">
        <v>657</v>
      </c>
      <c r="F573" s="359">
        <v>2100699</v>
      </c>
      <c r="G573" s="537" t="s">
        <v>660</v>
      </c>
      <c r="H573" s="536">
        <f>VLOOKUP($F$6:$F$1187,'[1]本级支出功能分类表（表二）'!$E$6:$G$1276,3,FALSE)</f>
        <v>1470.25</v>
      </c>
      <c r="I573" s="536">
        <f>VLOOKUP($F$6:$F$1187,'[1]本级支出功能分类表（表二）'!$E$6:$H$1276,4,FALSE)</f>
        <v>1355.6547</v>
      </c>
      <c r="J573" s="536">
        <v>1348</v>
      </c>
    </row>
    <row r="574" spans="1:10">
      <c r="A574" s="528">
        <v>710</v>
      </c>
      <c r="B574" s="529">
        <v>2100404</v>
      </c>
      <c r="C574" s="359"/>
      <c r="D574" s="359"/>
      <c r="E574" s="359" t="s">
        <v>657</v>
      </c>
      <c r="F574" s="359">
        <v>21007</v>
      </c>
      <c r="G574" s="535" t="s">
        <v>661</v>
      </c>
      <c r="H574" s="536">
        <f>VLOOKUP($F$6:$F$1187,'[1]本级支出功能分类表（表二）'!$E$6:$G$1276,3,FALSE)</f>
        <v>810.996172</v>
      </c>
      <c r="I574" s="536">
        <f>VLOOKUP($F$6:$F$1187,'[1]本级支出功能分类表（表二）'!$E$6:$H$1276,4,FALSE)</f>
        <v>629</v>
      </c>
      <c r="J574" s="536">
        <v>629</v>
      </c>
    </row>
    <row r="575" spans="1:10">
      <c r="A575" s="528">
        <v>711</v>
      </c>
      <c r="B575" s="529">
        <v>2100405</v>
      </c>
      <c r="C575" s="359"/>
      <c r="D575" s="359"/>
      <c r="E575" s="359" t="s">
        <v>657</v>
      </c>
      <c r="F575" s="359">
        <v>2100716</v>
      </c>
      <c r="G575" s="537" t="s">
        <v>662</v>
      </c>
      <c r="H575" s="536">
        <f>VLOOKUP($F$6:$F$1187,'[1]本级支出功能分类表（表二）'!$E$6:$G$1276,3,FALSE)</f>
        <v>150.701172</v>
      </c>
      <c r="I575" s="536">
        <f>VLOOKUP($F$6:$F$1187,'[1]本级支出功能分类表（表二）'!$E$6:$H$1276,4,FALSE)</f>
        <v>160</v>
      </c>
      <c r="J575" s="536">
        <v>160</v>
      </c>
    </row>
    <row r="576" spans="1:10">
      <c r="A576" s="528">
        <v>712</v>
      </c>
      <c r="B576" s="529">
        <v>2100406</v>
      </c>
      <c r="C576" s="359"/>
      <c r="D576" s="359"/>
      <c r="E576" s="359" t="s">
        <v>657</v>
      </c>
      <c r="F576" s="359">
        <v>2100717</v>
      </c>
      <c r="G576" s="537" t="s">
        <v>663</v>
      </c>
      <c r="H576" s="536">
        <f>VLOOKUP($F$6:$F$1187,'[1]本级支出功能分类表（表二）'!$E$6:$G$1276,3,FALSE)</f>
        <v>470.295</v>
      </c>
      <c r="I576" s="536">
        <f>VLOOKUP($F$6:$F$1187,'[1]本级支出功能分类表（表二）'!$E$6:$H$1276,4,FALSE)</f>
        <v>469</v>
      </c>
      <c r="J576" s="536">
        <v>469</v>
      </c>
    </row>
    <row r="577" spans="1:10">
      <c r="A577" s="528">
        <v>713</v>
      </c>
      <c r="B577" s="529">
        <v>2100407</v>
      </c>
      <c r="C577" s="359"/>
      <c r="D577" s="359"/>
      <c r="E577" s="359" t="s">
        <v>657</v>
      </c>
      <c r="F577" s="359">
        <v>2100799</v>
      </c>
      <c r="G577" s="537" t="s">
        <v>664</v>
      </c>
      <c r="H577" s="536">
        <f>VLOOKUP($F$6:$F$1187,'[1]本级支出功能分类表（表二）'!$E$6:$G$1276,3,FALSE)</f>
        <v>190</v>
      </c>
      <c r="I577" s="536">
        <f>VLOOKUP($F$6:$F$1187,'[1]本级支出功能分类表（表二）'!$E$6:$H$1276,4,FALSE)</f>
        <v>0</v>
      </c>
      <c r="J577" s="536">
        <v>0</v>
      </c>
    </row>
    <row r="578" spans="1:10">
      <c r="A578" s="528">
        <v>714</v>
      </c>
      <c r="B578" s="529">
        <v>2100408</v>
      </c>
      <c r="C578" s="359"/>
      <c r="D578" s="359"/>
      <c r="E578" s="359" t="s">
        <v>657</v>
      </c>
      <c r="F578" s="359">
        <v>21011</v>
      </c>
      <c r="G578" s="535" t="s">
        <v>665</v>
      </c>
      <c r="H578" s="536">
        <f>VLOOKUP($F$6:$F$1187,'[1]本级支出功能分类表（表二）'!$E$6:$G$1276,3,FALSE)</f>
        <v>63753.411225</v>
      </c>
      <c r="I578" s="536">
        <f>VLOOKUP($F$6:$F$1187,'[1]本级支出功能分类表（表二）'!$E$6:$H$1276,4,FALSE)</f>
        <v>62548</v>
      </c>
      <c r="J578" s="536">
        <v>62690</v>
      </c>
    </row>
    <row r="579" spans="1:10">
      <c r="A579" s="528">
        <v>715</v>
      </c>
      <c r="B579" s="529">
        <v>2100409</v>
      </c>
      <c r="C579" s="359"/>
      <c r="D579" s="359"/>
      <c r="E579" s="359" t="s">
        <v>657</v>
      </c>
      <c r="F579" s="359">
        <v>2101101</v>
      </c>
      <c r="G579" s="537" t="s">
        <v>666</v>
      </c>
      <c r="H579" s="536">
        <f>VLOOKUP($F$6:$F$1187,'[1]本级支出功能分类表（表二）'!$E$6:$G$1276,3,FALSE)</f>
        <v>23938.993945</v>
      </c>
      <c r="I579" s="536">
        <f>VLOOKUP($F$6:$F$1187,'[1]本级支出功能分类表（表二）'!$E$6:$H$1276,4,FALSE)</f>
        <v>23349</v>
      </c>
      <c r="J579" s="536">
        <v>23349</v>
      </c>
    </row>
    <row r="580" spans="1:10">
      <c r="A580" s="528">
        <v>716</v>
      </c>
      <c r="B580" s="529">
        <v>2100410</v>
      </c>
      <c r="C580" s="359"/>
      <c r="D580" s="359"/>
      <c r="E580" s="359" t="s">
        <v>657</v>
      </c>
      <c r="F580" s="359">
        <v>2101102</v>
      </c>
      <c r="G580" s="537" t="s">
        <v>667</v>
      </c>
      <c r="H580" s="536">
        <f>VLOOKUP($F$6:$F$1187,'[1]本级支出功能分类表（表二）'!$E$6:$G$1276,3,FALSE)</f>
        <v>29321.62814</v>
      </c>
      <c r="I580" s="536">
        <f>VLOOKUP($F$6:$F$1187,'[1]本级支出功能分类表（表二）'!$E$6:$H$1276,4,FALSE)</f>
        <v>28709</v>
      </c>
      <c r="J580" s="536">
        <v>28851</v>
      </c>
    </row>
    <row r="581" spans="1:10">
      <c r="A581" s="528">
        <v>717</v>
      </c>
      <c r="B581" s="529">
        <v>2100499</v>
      </c>
      <c r="C581" s="359"/>
      <c r="D581" s="359"/>
      <c r="E581" s="359" t="s">
        <v>657</v>
      </c>
      <c r="F581" s="359">
        <v>2101103</v>
      </c>
      <c r="G581" s="537" t="s">
        <v>668</v>
      </c>
      <c r="H581" s="536">
        <f>VLOOKUP($F$6:$F$1187,'[1]本级支出功能分类表（表二）'!$E$6:$G$1276,3,FALSE)</f>
        <v>1000</v>
      </c>
      <c r="I581" s="536">
        <f>VLOOKUP($F$6:$F$1187,'[1]本级支出功能分类表（表二）'!$E$6:$H$1276,4,FALSE)</f>
        <v>1000</v>
      </c>
      <c r="J581" s="536">
        <v>1000</v>
      </c>
    </row>
    <row r="582" spans="1:10">
      <c r="A582" s="528">
        <v>718</v>
      </c>
      <c r="B582" s="529">
        <v>21006</v>
      </c>
      <c r="C582" s="359"/>
      <c r="D582" s="359" t="s">
        <v>629</v>
      </c>
      <c r="E582" s="359"/>
      <c r="F582" s="359">
        <v>2101199</v>
      </c>
      <c r="G582" s="537" t="s">
        <v>669</v>
      </c>
      <c r="H582" s="536">
        <f>VLOOKUP($F$6:$F$1187,'[1]本级支出功能分类表（表二）'!$E$6:$G$1276,3,FALSE)</f>
        <v>9492.78914</v>
      </c>
      <c r="I582" s="536">
        <f>VLOOKUP($F$6:$F$1187,'[1]本级支出功能分类表（表二）'!$E$6:$H$1276,4,FALSE)</f>
        <v>9490</v>
      </c>
      <c r="J582" s="536">
        <v>9490</v>
      </c>
    </row>
    <row r="583" spans="1:10">
      <c r="A583" s="528">
        <v>719</v>
      </c>
      <c r="B583" s="529">
        <v>2100601</v>
      </c>
      <c r="C583" s="359"/>
      <c r="D583" s="359"/>
      <c r="E583" s="359" t="s">
        <v>670</v>
      </c>
      <c r="F583" s="359">
        <v>21012</v>
      </c>
      <c r="G583" s="535" t="s">
        <v>671</v>
      </c>
      <c r="H583" s="536">
        <f>VLOOKUP($F$6:$F$1187,'[1]本级支出功能分类表（表二）'!$E$6:$G$1276,3,FALSE)</f>
        <v>253194.283054284</v>
      </c>
      <c r="I583" s="536">
        <f>VLOOKUP($F$6:$F$1187,'[1]本级支出功能分类表（表二）'!$E$6:$H$1276,4,FALSE)</f>
        <v>299959</v>
      </c>
      <c r="J583" s="536">
        <v>299959</v>
      </c>
    </row>
    <row r="584" spans="1:10">
      <c r="A584" s="528">
        <v>720</v>
      </c>
      <c r="B584" s="529">
        <v>2100699</v>
      </c>
      <c r="C584" s="359"/>
      <c r="D584" s="359"/>
      <c r="E584" s="359" t="s">
        <v>670</v>
      </c>
      <c r="F584" s="359">
        <v>2101201</v>
      </c>
      <c r="G584" s="537" t="s">
        <v>672</v>
      </c>
      <c r="H584" s="536">
        <f>VLOOKUP($F$6:$F$1187,'[1]本级支出功能分类表（表二）'!$E$6:$G$1276,3,FALSE)</f>
        <v>0</v>
      </c>
      <c r="I584" s="536">
        <f>VLOOKUP($F$6:$F$1187,'[1]本级支出功能分类表（表二）'!$E$6:$H$1276,4,FALSE)</f>
        <v>68404</v>
      </c>
      <c r="J584" s="536">
        <v>68404</v>
      </c>
    </row>
    <row r="585" spans="1:10">
      <c r="A585" s="528">
        <v>721</v>
      </c>
      <c r="B585" s="529">
        <v>21007</v>
      </c>
      <c r="C585" s="359"/>
      <c r="D585" s="359" t="s">
        <v>629</v>
      </c>
      <c r="E585" s="359"/>
      <c r="F585" s="359">
        <v>2101202</v>
      </c>
      <c r="G585" s="537" t="s">
        <v>673</v>
      </c>
      <c r="H585" s="536">
        <f>VLOOKUP($F$6:$F$1187,'[1]本级支出功能分类表（表二）'!$E$6:$G$1276,3,FALSE)</f>
        <v>253192.931758284</v>
      </c>
      <c r="I585" s="536">
        <f>VLOOKUP($F$6:$F$1187,'[1]本级支出功能分类表（表二）'!$E$6:$H$1276,4,FALSE)</f>
        <v>231555</v>
      </c>
      <c r="J585" s="536">
        <v>231555</v>
      </c>
    </row>
    <row r="586" spans="1:10">
      <c r="A586" s="528">
        <v>722</v>
      </c>
      <c r="B586" s="529">
        <v>2100716</v>
      </c>
      <c r="C586" s="359"/>
      <c r="D586" s="359"/>
      <c r="E586" s="359" t="s">
        <v>674</v>
      </c>
      <c r="F586" s="359">
        <v>2101299</v>
      </c>
      <c r="G586" s="537" t="s">
        <v>675</v>
      </c>
      <c r="H586" s="536">
        <f>VLOOKUP($F$6:$F$1187,'[1]本级支出功能分类表（表二）'!$E$6:$G$1276,3,FALSE)</f>
        <v>1.351296</v>
      </c>
      <c r="I586" s="536">
        <f>VLOOKUP($F$6:$F$1187,'[1]本级支出功能分类表（表二）'!$E$6:$H$1276,4,FALSE)</f>
        <v>0</v>
      </c>
      <c r="J586" s="536">
        <v>0</v>
      </c>
    </row>
    <row r="587" spans="1:10">
      <c r="A587" s="528">
        <v>723</v>
      </c>
      <c r="B587" s="529">
        <v>2100717</v>
      </c>
      <c r="C587" s="359"/>
      <c r="D587" s="359"/>
      <c r="E587" s="359" t="s">
        <v>674</v>
      </c>
      <c r="F587" s="359">
        <v>21013</v>
      </c>
      <c r="G587" s="535" t="s">
        <v>676</v>
      </c>
      <c r="H587" s="536">
        <f>VLOOKUP($F$6:$F$1187,'[1]本级支出功能分类表（表二）'!$E$6:$G$1276,3,FALSE)</f>
        <v>1859</v>
      </c>
      <c r="I587" s="536">
        <f>VLOOKUP($F$6:$F$1187,'[1]本级支出功能分类表（表二）'!$E$6:$H$1276,4,FALSE)</f>
        <v>1805</v>
      </c>
      <c r="J587" s="536">
        <v>1805</v>
      </c>
    </row>
    <row r="588" spans="1:10">
      <c r="A588" s="528">
        <v>724</v>
      </c>
      <c r="B588" s="529">
        <v>2100799</v>
      </c>
      <c r="C588" s="359"/>
      <c r="D588" s="359"/>
      <c r="E588" s="359" t="s">
        <v>674</v>
      </c>
      <c r="F588" s="359">
        <v>2101301</v>
      </c>
      <c r="G588" s="537" t="s">
        <v>677</v>
      </c>
      <c r="H588" s="536">
        <f>VLOOKUP($F$6:$F$1187,'[1]本级支出功能分类表（表二）'!$E$6:$G$1276,3,FALSE)</f>
        <v>449</v>
      </c>
      <c r="I588" s="536">
        <f>VLOOKUP($F$6:$F$1187,'[1]本级支出功能分类表（表二）'!$E$6:$H$1276,4,FALSE)</f>
        <v>449</v>
      </c>
      <c r="J588" s="536">
        <v>449</v>
      </c>
    </row>
    <row r="589" spans="1:10">
      <c r="A589" s="528">
        <v>725</v>
      </c>
      <c r="B589" s="529">
        <v>21011</v>
      </c>
      <c r="C589" s="359"/>
      <c r="D589" s="359" t="s">
        <v>629</v>
      </c>
      <c r="E589" s="359"/>
      <c r="F589" s="359">
        <v>2101302</v>
      </c>
      <c r="G589" s="537" t="s">
        <v>678</v>
      </c>
      <c r="H589" s="536">
        <f>VLOOKUP($F$6:$F$1187,'[1]本级支出功能分类表（表二）'!$E$6:$G$1276,3,FALSE)</f>
        <v>1410</v>
      </c>
      <c r="I589" s="536">
        <f>VLOOKUP($F$6:$F$1187,'[1]本级支出功能分类表（表二）'!$E$6:$H$1276,4,FALSE)</f>
        <v>1356</v>
      </c>
      <c r="J589" s="536">
        <v>1356</v>
      </c>
    </row>
    <row r="590" spans="1:10">
      <c r="A590" s="528">
        <v>726</v>
      </c>
      <c r="B590" s="529">
        <v>2101101</v>
      </c>
      <c r="C590" s="359"/>
      <c r="D590" s="359"/>
      <c r="E590" s="359" t="s">
        <v>679</v>
      </c>
      <c r="F590" s="359">
        <v>2101399</v>
      </c>
      <c r="G590" s="537" t="s">
        <v>680</v>
      </c>
      <c r="H590" s="536">
        <f>VLOOKUP($F$6:$F$1187,'[1]本级支出功能分类表（表二）'!$E$6:$G$1276,3,FALSE)</f>
        <v>0</v>
      </c>
      <c r="I590" s="536">
        <f>VLOOKUP($F$6:$F$1187,'[1]本级支出功能分类表（表二）'!$E$6:$H$1276,4,FALSE)</f>
        <v>0</v>
      </c>
      <c r="J590" s="536">
        <v>0</v>
      </c>
    </row>
    <row r="591" spans="1:10">
      <c r="A591" s="528">
        <v>727</v>
      </c>
      <c r="B591" s="529">
        <v>2101102</v>
      </c>
      <c r="C591" s="359"/>
      <c r="D591" s="359"/>
      <c r="E591" s="359" t="s">
        <v>679</v>
      </c>
      <c r="F591" s="359">
        <v>21014</v>
      </c>
      <c r="G591" s="535" t="s">
        <v>681</v>
      </c>
      <c r="H591" s="536">
        <f>VLOOKUP($F$6:$F$1187,'[1]本级支出功能分类表（表二）'!$E$6:$G$1276,3,FALSE)</f>
        <v>250</v>
      </c>
      <c r="I591" s="536">
        <f>VLOOKUP($F$6:$F$1187,'[1]本级支出功能分类表（表二）'!$E$6:$H$1276,4,FALSE)</f>
        <v>0</v>
      </c>
      <c r="J591" s="536">
        <v>0</v>
      </c>
    </row>
    <row r="592" spans="1:10">
      <c r="A592" s="528">
        <v>728</v>
      </c>
      <c r="B592" s="529">
        <v>2101103</v>
      </c>
      <c r="C592" s="359"/>
      <c r="D592" s="359"/>
      <c r="E592" s="359" t="s">
        <v>679</v>
      </c>
      <c r="F592" s="359">
        <v>2101401</v>
      </c>
      <c r="G592" s="537" t="s">
        <v>682</v>
      </c>
      <c r="H592" s="536">
        <f>VLOOKUP($F$6:$F$1187,'[1]本级支出功能分类表（表二）'!$E$6:$G$1276,3,FALSE)</f>
        <v>250</v>
      </c>
      <c r="I592" s="536">
        <f>VLOOKUP($F$6:$F$1187,'[1]本级支出功能分类表（表二）'!$E$6:$H$1276,4,FALSE)</f>
        <v>0</v>
      </c>
      <c r="J592" s="536">
        <v>0</v>
      </c>
    </row>
    <row r="593" spans="1:10">
      <c r="A593" s="528">
        <v>729</v>
      </c>
      <c r="B593" s="529">
        <v>2101199</v>
      </c>
      <c r="C593" s="359"/>
      <c r="D593" s="359"/>
      <c r="E593" s="359" t="s">
        <v>679</v>
      </c>
      <c r="F593" s="359">
        <v>2101499</v>
      </c>
      <c r="G593" s="537" t="s">
        <v>683</v>
      </c>
      <c r="H593" s="536">
        <f>VLOOKUP($F$6:$F$1187,'[1]本级支出功能分类表（表二）'!$E$6:$G$1276,3,FALSE)</f>
        <v>0</v>
      </c>
      <c r="I593" s="536">
        <f>VLOOKUP($F$6:$F$1187,'[1]本级支出功能分类表（表二）'!$E$6:$H$1276,4,FALSE)</f>
        <v>0</v>
      </c>
      <c r="J593" s="536">
        <v>0</v>
      </c>
    </row>
    <row r="594" spans="1:10">
      <c r="A594" s="528">
        <v>730</v>
      </c>
      <c r="B594" s="529">
        <v>21012</v>
      </c>
      <c r="C594" s="359"/>
      <c r="D594" s="359" t="s">
        <v>629</v>
      </c>
      <c r="E594" s="359"/>
      <c r="F594" s="359">
        <v>21015</v>
      </c>
      <c r="G594" s="535" t="s">
        <v>684</v>
      </c>
      <c r="H594" s="536">
        <f>VLOOKUP($F$6:$F$1187,'[1]本级支出功能分类表（表二）'!$E$6:$G$1276,3,FALSE)</f>
        <v>26537.540216</v>
      </c>
      <c r="I594" s="536">
        <f>VLOOKUP($F$6:$F$1187,'[1]本级支出功能分类表（表二）'!$E$6:$H$1276,4,FALSE)</f>
        <v>22392.697879</v>
      </c>
      <c r="J594" s="536">
        <v>19528</v>
      </c>
    </row>
    <row r="595" spans="1:10">
      <c r="A595" s="528">
        <v>731</v>
      </c>
      <c r="B595" s="529">
        <v>2101201</v>
      </c>
      <c r="C595" s="359"/>
      <c r="D595" s="359"/>
      <c r="E595" s="359" t="s">
        <v>685</v>
      </c>
      <c r="F595" s="359">
        <v>2101501</v>
      </c>
      <c r="G595" s="537" t="s">
        <v>155</v>
      </c>
      <c r="H595" s="536">
        <f>VLOOKUP($F$6:$F$1187,'[1]本级支出功能分类表（表二）'!$E$6:$G$1276,3,FALSE)</f>
        <v>8433.562076</v>
      </c>
      <c r="I595" s="536">
        <f>VLOOKUP($F$6:$F$1187,'[1]本级支出功能分类表（表二）'!$E$6:$H$1276,4,FALSE)</f>
        <v>8457.592779</v>
      </c>
      <c r="J595" s="536">
        <v>7719</v>
      </c>
    </row>
    <row r="596" spans="1:10">
      <c r="A596" s="528">
        <v>732</v>
      </c>
      <c r="B596" s="529">
        <v>2101202</v>
      </c>
      <c r="C596" s="359"/>
      <c r="D596" s="359"/>
      <c r="E596" s="359" t="s">
        <v>685</v>
      </c>
      <c r="F596" s="359">
        <v>2101502</v>
      </c>
      <c r="G596" s="537" t="s">
        <v>156</v>
      </c>
      <c r="H596" s="536">
        <f>VLOOKUP($F$6:$F$1187,'[1]本级支出功能分类表（表二）'!$E$6:$G$1276,3,FALSE)</f>
        <v>0</v>
      </c>
      <c r="I596" s="536">
        <f>VLOOKUP($F$6:$F$1187,'[1]本级支出功能分类表（表二）'!$E$6:$H$1276,4,FALSE)</f>
        <v>0</v>
      </c>
      <c r="J596" s="536">
        <v>0</v>
      </c>
    </row>
    <row r="597" spans="1:10">
      <c r="A597" s="528">
        <v>733</v>
      </c>
      <c r="B597" s="529">
        <v>2101299</v>
      </c>
      <c r="C597" s="359"/>
      <c r="D597" s="359"/>
      <c r="E597" s="359" t="s">
        <v>685</v>
      </c>
      <c r="F597" s="359">
        <v>2101503</v>
      </c>
      <c r="G597" s="537" t="s">
        <v>157</v>
      </c>
      <c r="H597" s="536">
        <f>VLOOKUP($F$6:$F$1187,'[1]本级支出功能分类表（表二）'!$E$6:$G$1276,3,FALSE)</f>
        <v>0</v>
      </c>
      <c r="I597" s="536">
        <f>VLOOKUP($F$6:$F$1187,'[1]本级支出功能分类表（表二）'!$E$6:$H$1276,4,FALSE)</f>
        <v>0</v>
      </c>
      <c r="J597" s="536">
        <v>0</v>
      </c>
    </row>
    <row r="598" spans="1:10">
      <c r="A598" s="528">
        <v>734</v>
      </c>
      <c r="B598" s="529">
        <v>21013</v>
      </c>
      <c r="C598" s="359"/>
      <c r="D598" s="359" t="s">
        <v>629</v>
      </c>
      <c r="E598" s="359"/>
      <c r="F598" s="359">
        <v>2101504</v>
      </c>
      <c r="G598" s="537" t="s">
        <v>201</v>
      </c>
      <c r="H598" s="536">
        <f>VLOOKUP($F$6:$F$1187,'[1]本级支出功能分类表（表二）'!$E$6:$G$1276,3,FALSE)</f>
        <v>440.88</v>
      </c>
      <c r="I598" s="536">
        <f>VLOOKUP($F$6:$F$1187,'[1]本级支出功能分类表（表二）'!$E$6:$H$1276,4,FALSE)</f>
        <v>1914.11</v>
      </c>
      <c r="J598" s="536">
        <v>699</v>
      </c>
    </row>
    <row r="599" spans="1:10">
      <c r="A599" s="528">
        <v>735</v>
      </c>
      <c r="B599" s="529">
        <v>2101301</v>
      </c>
      <c r="C599" s="359"/>
      <c r="D599" s="359"/>
      <c r="E599" s="359" t="s">
        <v>686</v>
      </c>
      <c r="F599" s="359">
        <v>2101505</v>
      </c>
      <c r="G599" s="537" t="s">
        <v>687</v>
      </c>
      <c r="H599" s="536">
        <f>VLOOKUP($F$6:$F$1187,'[1]本级支出功能分类表（表二）'!$E$6:$G$1276,3,FALSE)</f>
        <v>5009.3854</v>
      </c>
      <c r="I599" s="536">
        <f>VLOOKUP($F$6:$F$1187,'[1]本级支出功能分类表（表二）'!$E$6:$H$1276,4,FALSE)</f>
        <v>1562</v>
      </c>
      <c r="J599" s="536">
        <v>1538</v>
      </c>
    </row>
    <row r="600" spans="1:10">
      <c r="A600" s="528">
        <v>736</v>
      </c>
      <c r="B600" s="529">
        <v>2101302</v>
      </c>
      <c r="C600" s="359"/>
      <c r="D600" s="359"/>
      <c r="E600" s="359" t="s">
        <v>686</v>
      </c>
      <c r="F600" s="359">
        <v>2101506</v>
      </c>
      <c r="G600" s="537" t="s">
        <v>688</v>
      </c>
      <c r="H600" s="536">
        <f>VLOOKUP($F$6:$F$1187,'[1]本级支出功能分类表（表二）'!$E$6:$G$1276,3,FALSE)</f>
        <v>4782.337067</v>
      </c>
      <c r="I600" s="536">
        <f>VLOOKUP($F$6:$F$1187,'[1]本级支出功能分类表（表二）'!$E$6:$H$1276,4,FALSE)</f>
        <v>4820.9951</v>
      </c>
      <c r="J600" s="536">
        <v>3934</v>
      </c>
    </row>
    <row r="601" spans="1:10">
      <c r="A601" s="528">
        <v>737</v>
      </c>
      <c r="B601" s="529">
        <v>2101399</v>
      </c>
      <c r="C601" s="359"/>
      <c r="D601" s="359"/>
      <c r="E601" s="359" t="s">
        <v>686</v>
      </c>
      <c r="F601" s="359">
        <v>2101550</v>
      </c>
      <c r="G601" s="537" t="s">
        <v>164</v>
      </c>
      <c r="H601" s="536">
        <f>VLOOKUP($F$6:$F$1187,'[1]本级支出功能分类表（表二）'!$E$6:$G$1276,3,FALSE)</f>
        <v>4146.035673</v>
      </c>
      <c r="I601" s="536">
        <f>VLOOKUP($F$6:$F$1187,'[1]本级支出功能分类表（表二）'!$E$6:$H$1276,4,FALSE)</f>
        <v>4813</v>
      </c>
      <c r="J601" s="536">
        <v>4813</v>
      </c>
    </row>
    <row r="602" spans="1:10">
      <c r="A602" s="528">
        <v>738</v>
      </c>
      <c r="B602" s="529">
        <v>21014</v>
      </c>
      <c r="C602" s="359"/>
      <c r="D602" s="359" t="s">
        <v>629</v>
      </c>
      <c r="E602" s="359"/>
      <c r="F602" s="359">
        <v>2101599</v>
      </c>
      <c r="G602" s="537" t="s">
        <v>689</v>
      </c>
      <c r="H602" s="536">
        <f>VLOOKUP($F$6:$F$1187,'[1]本级支出功能分类表（表二）'!$E$6:$G$1276,3,FALSE)</f>
        <v>3725.34</v>
      </c>
      <c r="I602" s="536">
        <f>VLOOKUP($F$6:$F$1187,'[1]本级支出功能分类表（表二）'!$E$6:$H$1276,4,FALSE)</f>
        <v>825</v>
      </c>
      <c r="J602" s="536">
        <v>825</v>
      </c>
    </row>
    <row r="603" spans="1:10">
      <c r="A603" s="528">
        <v>739</v>
      </c>
      <c r="B603" s="529">
        <v>2101401</v>
      </c>
      <c r="C603" s="359"/>
      <c r="D603" s="359"/>
      <c r="E603" s="359" t="s">
        <v>690</v>
      </c>
      <c r="F603" s="359">
        <v>21016</v>
      </c>
      <c r="G603" s="535" t="s">
        <v>691</v>
      </c>
      <c r="H603" s="536">
        <f>VLOOKUP($F$6:$F$1187,'[1]本级支出功能分类表（表二）'!$E$6:$G$1276,3,FALSE)</f>
        <v>566.245</v>
      </c>
      <c r="I603" s="536">
        <f>VLOOKUP($F$6:$F$1187,'[1]本级支出功能分类表（表二）'!$E$6:$H$1276,4,FALSE)</f>
        <v>422</v>
      </c>
      <c r="J603" s="536">
        <v>422</v>
      </c>
    </row>
    <row r="604" spans="1:10">
      <c r="A604" s="528">
        <v>740</v>
      </c>
      <c r="B604" s="529">
        <v>2101499</v>
      </c>
      <c r="C604" s="359"/>
      <c r="D604" s="359"/>
      <c r="E604" s="359" t="s">
        <v>690</v>
      </c>
      <c r="F604" s="359">
        <v>2101601</v>
      </c>
      <c r="G604" s="537" t="s">
        <v>692</v>
      </c>
      <c r="H604" s="536">
        <f>VLOOKUP($F$6:$F$1187,'[1]本级支出功能分类表（表二）'!$E$6:$G$1276,3,FALSE)</f>
        <v>566</v>
      </c>
      <c r="I604" s="536">
        <f>VLOOKUP($F$6:$F$1187,'[1]本级支出功能分类表（表二）'!$E$6:$H$1276,4,FALSE)</f>
        <v>422</v>
      </c>
      <c r="J604" s="536">
        <v>422</v>
      </c>
    </row>
    <row r="605" spans="1:10">
      <c r="A605" s="528">
        <v>741</v>
      </c>
      <c r="B605" s="529">
        <v>21015</v>
      </c>
      <c r="C605" s="359"/>
      <c r="D605" s="359" t="s">
        <v>629</v>
      </c>
      <c r="E605" s="359"/>
      <c r="F605" s="359">
        <v>21099</v>
      </c>
      <c r="G605" s="535" t="s">
        <v>693</v>
      </c>
      <c r="H605" s="536">
        <f>VLOOKUP($F$6:$F$1187,'[1]本级支出功能分类表（表二）'!$E$6:$G$1276,3,FALSE)</f>
        <v>348255.74472</v>
      </c>
      <c r="I605" s="536">
        <f>VLOOKUP($F$6:$F$1187,'[1]本级支出功能分类表（表二）'!$E$6:$H$1276,4,FALSE)</f>
        <v>735065.579147</v>
      </c>
      <c r="J605" s="536">
        <v>722554</v>
      </c>
    </row>
    <row r="606" spans="1:10">
      <c r="A606" s="528">
        <v>742</v>
      </c>
      <c r="B606" s="529">
        <v>2101501</v>
      </c>
      <c r="C606" s="359"/>
      <c r="D606" s="359"/>
      <c r="E606" s="359" t="s">
        <v>694</v>
      </c>
      <c r="F606" s="359">
        <v>2109999</v>
      </c>
      <c r="G606" s="537" t="s">
        <v>695</v>
      </c>
      <c r="H606" s="536">
        <f>VLOOKUP($F$6:$F$1187,'[1]本级支出功能分类表（表二）'!$E$6:$G$1276,3,FALSE)</f>
        <v>348255.74472</v>
      </c>
      <c r="I606" s="536">
        <f>VLOOKUP($F$6:$F$1187,'[1]本级支出功能分类表（表二）'!$E$6:$H$1276,4,FALSE)</f>
        <v>735065.579147</v>
      </c>
      <c r="J606" s="536">
        <v>722554</v>
      </c>
    </row>
    <row r="607" spans="1:10">
      <c r="A607" s="528">
        <v>743</v>
      </c>
      <c r="B607" s="529">
        <v>2101502</v>
      </c>
      <c r="C607" s="359"/>
      <c r="D607" s="359"/>
      <c r="E607" s="359" t="s">
        <v>694</v>
      </c>
      <c r="F607" s="359">
        <v>211</v>
      </c>
      <c r="G607" s="535" t="s">
        <v>106</v>
      </c>
      <c r="H607" s="536">
        <f>VLOOKUP($F$6:$F$1187,'[1]本级支出功能分类表（表二）'!$E$6:$G$1276,3,FALSE)</f>
        <v>1584678.95884579</v>
      </c>
      <c r="I607" s="536">
        <f>VLOOKUP($F$6:$F$1187,'[1]本级支出功能分类表（表二）'!$E$6:$H$1276,4,FALSE)</f>
        <v>1321194.987515</v>
      </c>
      <c r="J607" s="536">
        <v>1316559</v>
      </c>
    </row>
    <row r="608" spans="1:10">
      <c r="A608" s="528">
        <v>744</v>
      </c>
      <c r="B608" s="529">
        <v>2101503</v>
      </c>
      <c r="C608" s="359"/>
      <c r="D608" s="359"/>
      <c r="E608" s="359" t="s">
        <v>694</v>
      </c>
      <c r="F608" s="359">
        <v>21101</v>
      </c>
      <c r="G608" s="535" t="s">
        <v>696</v>
      </c>
      <c r="H608" s="536">
        <f>VLOOKUP($F$6:$F$1187,'[1]本级支出功能分类表（表二）'!$E$6:$G$1276,3,FALSE)</f>
        <v>61586.791978</v>
      </c>
      <c r="I608" s="536">
        <f>VLOOKUP($F$6:$F$1187,'[1]本级支出功能分类表（表二）'!$E$6:$H$1276,4,FALSE)</f>
        <v>63943</v>
      </c>
      <c r="J608" s="536">
        <v>63944</v>
      </c>
    </row>
    <row r="609" spans="1:10">
      <c r="A609" s="528">
        <v>745</v>
      </c>
      <c r="B609" s="529">
        <v>2101504</v>
      </c>
      <c r="C609" s="359"/>
      <c r="D609" s="359"/>
      <c r="E609" s="359" t="s">
        <v>694</v>
      </c>
      <c r="F609" s="359">
        <v>2110101</v>
      </c>
      <c r="G609" s="537" t="s">
        <v>155</v>
      </c>
      <c r="H609" s="536">
        <f>VLOOKUP($F$6:$F$1187,'[1]本级支出功能分类表（表二）'!$E$6:$G$1276,3,FALSE)</f>
        <v>14754.503761</v>
      </c>
      <c r="I609" s="536">
        <f>VLOOKUP($F$6:$F$1187,'[1]本级支出功能分类表（表二）'!$E$6:$H$1276,4,FALSE)</f>
        <v>14156</v>
      </c>
      <c r="J609" s="536">
        <v>14156</v>
      </c>
    </row>
    <row r="610" spans="1:10">
      <c r="A610" s="528">
        <v>746</v>
      </c>
      <c r="B610" s="529">
        <v>2101505</v>
      </c>
      <c r="C610" s="359"/>
      <c r="D610" s="359"/>
      <c r="E610" s="359" t="s">
        <v>694</v>
      </c>
      <c r="F610" s="359">
        <v>2110102</v>
      </c>
      <c r="G610" s="537" t="s">
        <v>156</v>
      </c>
      <c r="H610" s="536">
        <f>VLOOKUP($F$6:$F$1187,'[1]本级支出功能分类表（表二）'!$E$6:$G$1276,3,FALSE)</f>
        <v>18143.906334</v>
      </c>
      <c r="I610" s="536">
        <f>VLOOKUP($F$6:$F$1187,'[1]本级支出功能分类表（表二）'!$E$6:$H$1276,4,FALSE)</f>
        <v>20256</v>
      </c>
      <c r="J610" s="536">
        <v>20257</v>
      </c>
    </row>
    <row r="611" spans="1:10">
      <c r="A611" s="528">
        <v>747</v>
      </c>
      <c r="B611" s="529">
        <v>2101506</v>
      </c>
      <c r="C611" s="359"/>
      <c r="D611" s="359"/>
      <c r="E611" s="359" t="s">
        <v>694</v>
      </c>
      <c r="F611" s="359">
        <v>2110103</v>
      </c>
      <c r="G611" s="537" t="s">
        <v>157</v>
      </c>
      <c r="H611" s="536">
        <f>VLOOKUP($F$6:$F$1187,'[1]本级支出功能分类表（表二）'!$E$6:$G$1276,3,FALSE)</f>
        <v>0</v>
      </c>
      <c r="I611" s="536">
        <f>VLOOKUP($F$6:$F$1187,'[1]本级支出功能分类表（表二）'!$E$6:$H$1276,4,FALSE)</f>
        <v>0</v>
      </c>
      <c r="J611" s="536">
        <v>0</v>
      </c>
    </row>
    <row r="612" spans="1:10">
      <c r="A612" s="528">
        <v>748</v>
      </c>
      <c r="B612" s="529">
        <v>2101550</v>
      </c>
      <c r="C612" s="359"/>
      <c r="D612" s="359"/>
      <c r="E612" s="359" t="s">
        <v>694</v>
      </c>
      <c r="F612" s="359">
        <v>2110104</v>
      </c>
      <c r="G612" s="537" t="s">
        <v>697</v>
      </c>
      <c r="H612" s="536">
        <f>VLOOKUP($F$6:$F$1187,'[1]本级支出功能分类表（表二）'!$E$6:$G$1276,3,FALSE)</f>
        <v>1253.5535</v>
      </c>
      <c r="I612" s="536">
        <f>VLOOKUP($F$6:$F$1187,'[1]本级支出功能分类表（表二）'!$E$6:$H$1276,4,FALSE)</f>
        <v>1337</v>
      </c>
      <c r="J612" s="536">
        <v>1337</v>
      </c>
    </row>
    <row r="613" spans="1:10">
      <c r="A613" s="528">
        <v>749</v>
      </c>
      <c r="B613" s="529">
        <v>2101599</v>
      </c>
      <c r="C613" s="359"/>
      <c r="D613" s="359"/>
      <c r="E613" s="359" t="s">
        <v>694</v>
      </c>
      <c r="F613" s="359">
        <v>2110105</v>
      </c>
      <c r="G613" s="537" t="s">
        <v>698</v>
      </c>
      <c r="H613" s="536">
        <f>VLOOKUP($F$6:$F$1187,'[1]本级支出功能分类表（表二）'!$E$6:$G$1276,3,FALSE)</f>
        <v>10048.17225</v>
      </c>
      <c r="I613" s="536">
        <f>VLOOKUP($F$6:$F$1187,'[1]本级支出功能分类表（表二）'!$E$6:$H$1276,4,FALSE)</f>
        <v>9931</v>
      </c>
      <c r="J613" s="536">
        <v>9931</v>
      </c>
    </row>
    <row r="614" spans="1:10">
      <c r="A614" s="528">
        <v>750</v>
      </c>
      <c r="B614" s="529">
        <v>21016</v>
      </c>
      <c r="C614" s="359"/>
      <c r="D614" s="359" t="s">
        <v>629</v>
      </c>
      <c r="E614" s="359"/>
      <c r="F614" s="359">
        <v>2110106</v>
      </c>
      <c r="G614" s="537" t="s">
        <v>699</v>
      </c>
      <c r="H614" s="536">
        <f>VLOOKUP($F$6:$F$1187,'[1]本级支出功能分类表（表二）'!$E$6:$G$1276,3,FALSE)</f>
        <v>0</v>
      </c>
      <c r="I614" s="536">
        <f>VLOOKUP($F$6:$F$1187,'[1]本级支出功能分类表（表二）'!$E$6:$H$1276,4,FALSE)</f>
        <v>0</v>
      </c>
      <c r="J614" s="536">
        <v>0</v>
      </c>
    </row>
    <row r="615" spans="1:10">
      <c r="A615" s="528">
        <v>751</v>
      </c>
      <c r="B615" s="529">
        <v>2101601</v>
      </c>
      <c r="C615" s="359"/>
      <c r="D615" s="359"/>
      <c r="E615" s="359" t="s">
        <v>700</v>
      </c>
      <c r="F615" s="359">
        <v>2110107</v>
      </c>
      <c r="G615" s="537" t="s">
        <v>701</v>
      </c>
      <c r="H615" s="536">
        <f>VLOOKUP($F$6:$F$1187,'[1]本级支出功能分类表（表二）'!$E$6:$G$1276,3,FALSE)</f>
        <v>0</v>
      </c>
      <c r="I615" s="536">
        <f>VLOOKUP($F$6:$F$1187,'[1]本级支出功能分类表（表二）'!$E$6:$H$1276,4,FALSE)</f>
        <v>0</v>
      </c>
      <c r="J615" s="536">
        <v>0</v>
      </c>
    </row>
    <row r="616" spans="1:10">
      <c r="A616" s="528">
        <v>752</v>
      </c>
      <c r="B616" s="529">
        <v>21099</v>
      </c>
      <c r="C616" s="359"/>
      <c r="D616" s="359" t="s">
        <v>629</v>
      </c>
      <c r="E616" s="359"/>
      <c r="F616" s="359">
        <v>2110108</v>
      </c>
      <c r="G616" s="537" t="s">
        <v>702</v>
      </c>
      <c r="H616" s="536">
        <f>VLOOKUP($F$6:$F$1187,'[1]本级支出功能分类表（表二）'!$E$6:$G$1276,3,FALSE)</f>
        <v>4048.4878</v>
      </c>
      <c r="I616" s="536">
        <f>VLOOKUP($F$6:$F$1187,'[1]本级支出功能分类表（表二）'!$E$6:$H$1276,4,FALSE)</f>
        <v>3596</v>
      </c>
      <c r="J616" s="536">
        <v>3596</v>
      </c>
    </row>
    <row r="617" spans="1:10">
      <c r="A617" s="528">
        <v>753</v>
      </c>
      <c r="B617" s="529">
        <v>2109901</v>
      </c>
      <c r="C617" s="359"/>
      <c r="D617" s="359"/>
      <c r="E617" s="359" t="s">
        <v>703</v>
      </c>
      <c r="F617" s="359">
        <v>2110199</v>
      </c>
      <c r="G617" s="537" t="s">
        <v>704</v>
      </c>
      <c r="H617" s="536">
        <f>VLOOKUP($F$6:$F$1187,'[1]本级支出功能分类表（表二）'!$E$6:$G$1276,3,FALSE)</f>
        <v>13338.168333</v>
      </c>
      <c r="I617" s="536">
        <f>VLOOKUP($F$6:$F$1187,'[1]本级支出功能分类表（表二）'!$E$6:$H$1276,4,FALSE)</f>
        <v>14667</v>
      </c>
      <c r="J617" s="536">
        <v>14667</v>
      </c>
    </row>
    <row r="618" spans="1:10">
      <c r="A618" s="528">
        <v>754</v>
      </c>
      <c r="B618" s="529">
        <v>211</v>
      </c>
      <c r="C618" s="359"/>
      <c r="D618" s="359"/>
      <c r="E618" s="359"/>
      <c r="F618" s="359">
        <v>21102</v>
      </c>
      <c r="G618" s="535" t="s">
        <v>705</v>
      </c>
      <c r="H618" s="536">
        <f>VLOOKUP($F$6:$F$1187,'[1]本级支出功能分类表（表二）'!$E$6:$G$1276,3,FALSE)</f>
        <v>32761.4198633687</v>
      </c>
      <c r="I618" s="536">
        <f>VLOOKUP($F$6:$F$1187,'[1]本级支出功能分类表（表二）'!$E$6:$H$1276,4,FALSE)</f>
        <v>27629</v>
      </c>
      <c r="J618" s="536">
        <v>27028</v>
      </c>
    </row>
    <row r="619" spans="1:10">
      <c r="A619" s="528">
        <v>755</v>
      </c>
      <c r="B619" s="529">
        <v>21101</v>
      </c>
      <c r="C619" s="359"/>
      <c r="D619" s="359" t="s">
        <v>706</v>
      </c>
      <c r="E619" s="359"/>
      <c r="F619" s="359">
        <v>2110203</v>
      </c>
      <c r="G619" s="537" t="s">
        <v>707</v>
      </c>
      <c r="H619" s="536">
        <f>VLOOKUP($F$6:$F$1187,'[1]本级支出功能分类表（表二）'!$E$6:$G$1276,3,FALSE)</f>
        <v>2535.898582</v>
      </c>
      <c r="I619" s="536">
        <f>VLOOKUP($F$6:$F$1187,'[1]本级支出功能分类表（表二）'!$E$6:$H$1276,4,FALSE)</f>
        <v>1832</v>
      </c>
      <c r="J619" s="536">
        <v>1831</v>
      </c>
    </row>
    <row r="620" spans="1:10">
      <c r="A620" s="528">
        <v>756</v>
      </c>
      <c r="B620" s="529">
        <v>2110101</v>
      </c>
      <c r="C620" s="359"/>
      <c r="D620" s="359"/>
      <c r="E620" s="359" t="s">
        <v>708</v>
      </c>
      <c r="F620" s="359">
        <v>2110204</v>
      </c>
      <c r="G620" s="537" t="s">
        <v>709</v>
      </c>
      <c r="H620" s="536">
        <f>VLOOKUP($F$6:$F$1187,'[1]本级支出功能分类表（表二）'!$E$6:$G$1276,3,FALSE)</f>
        <v>0</v>
      </c>
      <c r="I620" s="536">
        <f>VLOOKUP($F$6:$F$1187,'[1]本级支出功能分类表（表二）'!$E$6:$H$1276,4,FALSE)</f>
        <v>0</v>
      </c>
      <c r="J620" s="536">
        <v>0</v>
      </c>
    </row>
    <row r="621" spans="1:10">
      <c r="A621" s="528">
        <v>757</v>
      </c>
      <c r="B621" s="529">
        <v>2110102</v>
      </c>
      <c r="C621" s="359"/>
      <c r="D621" s="359"/>
      <c r="E621" s="359" t="s">
        <v>708</v>
      </c>
      <c r="F621" s="359">
        <v>2110299</v>
      </c>
      <c r="G621" s="537" t="s">
        <v>710</v>
      </c>
      <c r="H621" s="536">
        <f>VLOOKUP($F$6:$F$1187,'[1]本级支出功能分类表（表二）'!$E$6:$G$1276,3,FALSE)</f>
        <v>30225.5212813687</v>
      </c>
      <c r="I621" s="536">
        <f>VLOOKUP($F$6:$F$1187,'[1]本级支出功能分类表（表二）'!$E$6:$H$1276,4,FALSE)</f>
        <v>25797</v>
      </c>
      <c r="J621" s="536">
        <v>25197</v>
      </c>
    </row>
    <row r="622" spans="1:10">
      <c r="A622" s="528">
        <v>758</v>
      </c>
      <c r="B622" s="529">
        <v>2110103</v>
      </c>
      <c r="C622" s="359"/>
      <c r="D622" s="359"/>
      <c r="E622" s="359" t="s">
        <v>708</v>
      </c>
      <c r="F622" s="359">
        <v>21103</v>
      </c>
      <c r="G622" s="535" t="s">
        <v>711</v>
      </c>
      <c r="H622" s="536">
        <f>VLOOKUP($F$6:$F$1187,'[1]本级支出功能分类表（表二）'!$E$6:$G$1276,3,FALSE)</f>
        <v>340139.307110679</v>
      </c>
      <c r="I622" s="536">
        <f>VLOOKUP($F$6:$F$1187,'[1]本级支出功能分类表（表二）'!$E$6:$H$1276,4,FALSE)</f>
        <v>308045.457027</v>
      </c>
      <c r="J622" s="536">
        <v>306618</v>
      </c>
    </row>
    <row r="623" spans="1:10">
      <c r="A623" s="528">
        <v>759</v>
      </c>
      <c r="B623" s="529">
        <v>2110104</v>
      </c>
      <c r="C623" s="359"/>
      <c r="D623" s="359"/>
      <c r="E623" s="359" t="s">
        <v>708</v>
      </c>
      <c r="F623" s="359">
        <v>2110301</v>
      </c>
      <c r="G623" s="537" t="s">
        <v>712</v>
      </c>
      <c r="H623" s="536">
        <f>VLOOKUP($F$6:$F$1187,'[1]本级支出功能分类表（表二）'!$E$6:$G$1276,3,FALSE)</f>
        <v>10087</v>
      </c>
      <c r="I623" s="536">
        <f>VLOOKUP($F$6:$F$1187,'[1]本级支出功能分类表（表二）'!$E$6:$H$1276,4,FALSE)</f>
        <v>1638</v>
      </c>
      <c r="J623" s="536">
        <v>1638</v>
      </c>
    </row>
    <row r="624" spans="1:10">
      <c r="A624" s="528">
        <v>760</v>
      </c>
      <c r="B624" s="529">
        <v>2110105</v>
      </c>
      <c r="C624" s="359"/>
      <c r="D624" s="359"/>
      <c r="E624" s="359" t="s">
        <v>708</v>
      </c>
      <c r="F624" s="359">
        <v>2110302</v>
      </c>
      <c r="G624" s="537" t="s">
        <v>713</v>
      </c>
      <c r="H624" s="536">
        <f>VLOOKUP($F$6:$F$1187,'[1]本级支出功能分类表（表二）'!$E$6:$G$1276,3,FALSE)</f>
        <v>277716.437946082</v>
      </c>
      <c r="I624" s="536">
        <f>VLOOKUP($F$6:$F$1187,'[1]本级支出功能分类表（表二）'!$E$6:$H$1276,4,FALSE)</f>
        <v>251106.16842</v>
      </c>
      <c r="J624" s="536">
        <v>250602</v>
      </c>
    </row>
    <row r="625" spans="1:10">
      <c r="A625" s="528">
        <v>761</v>
      </c>
      <c r="B625" s="529">
        <v>2110106</v>
      </c>
      <c r="C625" s="359"/>
      <c r="D625" s="359"/>
      <c r="E625" s="359" t="s">
        <v>708</v>
      </c>
      <c r="F625" s="359">
        <v>2110303</v>
      </c>
      <c r="G625" s="537" t="s">
        <v>714</v>
      </c>
      <c r="H625" s="536">
        <f>VLOOKUP($F$6:$F$1187,'[1]本级支出功能分类表（表二）'!$E$6:$G$1276,3,FALSE)</f>
        <v>0</v>
      </c>
      <c r="I625" s="536">
        <f>VLOOKUP($F$6:$F$1187,'[1]本级支出功能分类表（表二）'!$E$6:$H$1276,4,FALSE)</f>
        <v>0</v>
      </c>
      <c r="J625" s="536">
        <v>0</v>
      </c>
    </row>
    <row r="626" spans="1:10">
      <c r="A626" s="528">
        <v>762</v>
      </c>
      <c r="B626" s="529">
        <v>2110107</v>
      </c>
      <c r="C626" s="359"/>
      <c r="D626" s="359"/>
      <c r="E626" s="359" t="s">
        <v>708</v>
      </c>
      <c r="F626" s="359">
        <v>2110304</v>
      </c>
      <c r="G626" s="537" t="s">
        <v>715</v>
      </c>
      <c r="H626" s="536">
        <f>VLOOKUP($F$6:$F$1187,'[1]本级支出功能分类表（表二）'!$E$6:$G$1276,3,FALSE)</f>
        <v>22797.5551285967</v>
      </c>
      <c r="I626" s="536">
        <f>VLOOKUP($F$6:$F$1187,'[1]本级支出功能分类表（表二）'!$E$6:$H$1276,4,FALSE)</f>
        <v>16859.778607</v>
      </c>
      <c r="J626" s="536">
        <v>16351</v>
      </c>
    </row>
    <row r="627" spans="1:10">
      <c r="A627" s="528">
        <v>763</v>
      </c>
      <c r="B627" s="529">
        <v>2110108</v>
      </c>
      <c r="C627" s="359"/>
      <c r="D627" s="359"/>
      <c r="E627" s="359" t="s">
        <v>708</v>
      </c>
      <c r="F627" s="359">
        <v>2110305</v>
      </c>
      <c r="G627" s="537" t="s">
        <v>716</v>
      </c>
      <c r="H627" s="536">
        <f>VLOOKUP($F$6:$F$1187,'[1]本级支出功能分类表（表二）'!$E$6:$G$1276,3,FALSE)</f>
        <v>0</v>
      </c>
      <c r="I627" s="536">
        <f>VLOOKUP($F$6:$F$1187,'[1]本级支出功能分类表（表二）'!$E$6:$H$1276,4,FALSE)</f>
        <v>0</v>
      </c>
      <c r="J627" s="536">
        <v>0</v>
      </c>
    </row>
    <row r="628" spans="1:10">
      <c r="A628" s="528">
        <v>764</v>
      </c>
      <c r="B628" s="529">
        <v>2110199</v>
      </c>
      <c r="C628" s="359"/>
      <c r="D628" s="359"/>
      <c r="E628" s="359" t="s">
        <v>708</v>
      </c>
      <c r="F628" s="359">
        <v>2110306</v>
      </c>
      <c r="G628" s="537" t="s">
        <v>717</v>
      </c>
      <c r="H628" s="536">
        <f>VLOOKUP($F$6:$F$1187,'[1]本级支出功能分类表（表二）'!$E$6:$G$1276,3,FALSE)</f>
        <v>0</v>
      </c>
      <c r="I628" s="536">
        <f>VLOOKUP($F$6:$F$1187,'[1]本级支出功能分类表（表二）'!$E$6:$H$1276,4,FALSE)</f>
        <v>0</v>
      </c>
      <c r="J628" s="536">
        <v>0</v>
      </c>
    </row>
    <row r="629" spans="1:10">
      <c r="A629" s="528">
        <v>765</v>
      </c>
      <c r="B629" s="529">
        <v>21102</v>
      </c>
      <c r="C629" s="359"/>
      <c r="D629" s="359" t="s">
        <v>706</v>
      </c>
      <c r="E629" s="359"/>
      <c r="F629" s="359">
        <v>2110307</v>
      </c>
      <c r="G629" s="537" t="s">
        <v>718</v>
      </c>
      <c r="H629" s="536">
        <f>VLOOKUP($F$6:$F$1187,'[1]本级支出功能分类表（表二）'!$E$6:$G$1276,3,FALSE)</f>
        <v>0</v>
      </c>
      <c r="I629" s="536">
        <f>VLOOKUP($F$6:$F$1187,'[1]本级支出功能分类表（表二）'!$E$6:$H$1276,4,FALSE)</f>
        <v>0</v>
      </c>
      <c r="J629" s="536">
        <v>0</v>
      </c>
    </row>
    <row r="630" spans="1:10">
      <c r="A630" s="528">
        <v>766</v>
      </c>
      <c r="B630" s="529">
        <v>2110203</v>
      </c>
      <c r="C630" s="359"/>
      <c r="D630" s="359"/>
      <c r="E630" s="359" t="s">
        <v>719</v>
      </c>
      <c r="F630" s="359">
        <v>2110399</v>
      </c>
      <c r="G630" s="537" t="s">
        <v>720</v>
      </c>
      <c r="H630" s="536">
        <f>VLOOKUP($F$6:$F$1187,'[1]本级支出功能分类表（表二）'!$E$6:$G$1276,3,FALSE)</f>
        <v>29538.314036</v>
      </c>
      <c r="I630" s="536">
        <f>VLOOKUP($F$6:$F$1187,'[1]本级支出功能分类表（表二）'!$E$6:$H$1276,4,FALSE)</f>
        <v>38441.51</v>
      </c>
      <c r="J630" s="536">
        <v>38027</v>
      </c>
    </row>
    <row r="631" spans="1:10">
      <c r="A631" s="528">
        <v>767</v>
      </c>
      <c r="B631" s="529">
        <v>2110204</v>
      </c>
      <c r="C631" s="359"/>
      <c r="D631" s="359"/>
      <c r="E631" s="359" t="s">
        <v>719</v>
      </c>
      <c r="F631" s="359">
        <v>21104</v>
      </c>
      <c r="G631" s="535" t="s">
        <v>721</v>
      </c>
      <c r="H631" s="536">
        <f>VLOOKUP($F$6:$F$1187,'[1]本级支出功能分类表（表二）'!$E$6:$G$1276,3,FALSE)</f>
        <v>12851.3499967422</v>
      </c>
      <c r="I631" s="536">
        <f>VLOOKUP($F$6:$F$1187,'[1]本级支出功能分类表（表二）'!$E$6:$H$1276,4,FALSE)</f>
        <v>21796.134</v>
      </c>
      <c r="J631" s="536">
        <v>20537</v>
      </c>
    </row>
    <row r="632" spans="1:10">
      <c r="A632" s="528">
        <v>768</v>
      </c>
      <c r="B632" s="529">
        <v>2110299</v>
      </c>
      <c r="C632" s="359"/>
      <c r="D632" s="359"/>
      <c r="E632" s="359" t="s">
        <v>719</v>
      </c>
      <c r="F632" s="359">
        <v>2110401</v>
      </c>
      <c r="G632" s="537" t="s">
        <v>722</v>
      </c>
      <c r="H632" s="536">
        <f>VLOOKUP($F$6:$F$1187,'[1]本级支出功能分类表（表二）'!$E$6:$G$1276,3,FALSE)</f>
        <v>12147.680388</v>
      </c>
      <c r="I632" s="536">
        <f>VLOOKUP($F$6:$F$1187,'[1]本级支出功能分类表（表二）'!$E$6:$H$1276,4,FALSE)</f>
        <v>21796.134</v>
      </c>
      <c r="J632" s="536">
        <v>20537</v>
      </c>
    </row>
    <row r="633" spans="1:10">
      <c r="A633" s="528">
        <v>769</v>
      </c>
      <c r="B633" s="529">
        <v>21103</v>
      </c>
      <c r="C633" s="359"/>
      <c r="D633" s="359" t="s">
        <v>706</v>
      </c>
      <c r="E633" s="359"/>
      <c r="F633" s="359">
        <v>2110402</v>
      </c>
      <c r="G633" s="537" t="s">
        <v>723</v>
      </c>
      <c r="H633" s="536">
        <f>VLOOKUP($F$6:$F$1187,'[1]本级支出功能分类表（表二）'!$E$6:$G$1276,3,FALSE)</f>
        <v>0</v>
      </c>
      <c r="I633" s="536">
        <f>VLOOKUP($F$6:$F$1187,'[1]本级支出功能分类表（表二）'!$E$6:$H$1276,4,FALSE)</f>
        <v>0</v>
      </c>
      <c r="J633" s="536">
        <v>0</v>
      </c>
    </row>
    <row r="634" spans="1:10">
      <c r="A634" s="528">
        <v>770</v>
      </c>
      <c r="B634" s="529">
        <v>2110301</v>
      </c>
      <c r="C634" s="359"/>
      <c r="D634" s="359"/>
      <c r="E634" s="359" t="s">
        <v>724</v>
      </c>
      <c r="F634" s="359">
        <v>2110404</v>
      </c>
      <c r="G634" s="537" t="s">
        <v>725</v>
      </c>
      <c r="H634" s="536">
        <f>VLOOKUP($F$6:$F$1187,'[1]本级支出功能分类表（表二）'!$E$6:$G$1276,3,FALSE)</f>
        <v>0</v>
      </c>
      <c r="I634" s="536">
        <f>VLOOKUP($F$6:$F$1187,'[1]本级支出功能分类表（表二）'!$E$6:$H$1276,4,FALSE)</f>
        <v>0</v>
      </c>
      <c r="J634" s="536">
        <v>0</v>
      </c>
    </row>
    <row r="635" spans="1:10">
      <c r="A635" s="528">
        <v>771</v>
      </c>
      <c r="B635" s="529">
        <v>2110302</v>
      </c>
      <c r="C635" s="359"/>
      <c r="D635" s="359"/>
      <c r="E635" s="359" t="s">
        <v>724</v>
      </c>
      <c r="F635" s="359">
        <v>2110499</v>
      </c>
      <c r="G635" s="537" t="s">
        <v>726</v>
      </c>
      <c r="H635" s="536">
        <f>VLOOKUP($F$6:$F$1187,'[1]本级支出功能分类表（表二）'!$E$6:$G$1276,3,FALSE)</f>
        <v>703.669608742245</v>
      </c>
      <c r="I635" s="536">
        <f>VLOOKUP($F$6:$F$1187,'[1]本级支出功能分类表（表二）'!$E$6:$H$1276,4,FALSE)</f>
        <v>0</v>
      </c>
      <c r="J635" s="536">
        <v>0</v>
      </c>
    </row>
    <row r="636" spans="1:10">
      <c r="A636" s="528">
        <v>772</v>
      </c>
      <c r="B636" s="529">
        <v>2110303</v>
      </c>
      <c r="C636" s="359"/>
      <c r="D636" s="359"/>
      <c r="E636" s="359" t="s">
        <v>724</v>
      </c>
      <c r="F636" s="359">
        <v>21105</v>
      </c>
      <c r="G636" s="535" t="s">
        <v>727</v>
      </c>
      <c r="H636" s="536">
        <f>VLOOKUP($F$6:$F$1187,'[1]本级支出功能分类表（表二）'!$E$6:$G$1276,3,FALSE)</f>
        <v>0</v>
      </c>
      <c r="I636" s="536">
        <f>VLOOKUP($F$6:$F$1187,'[1]本级支出功能分类表（表二）'!$E$6:$H$1276,4,FALSE)</f>
        <v>0</v>
      </c>
      <c r="J636" s="536">
        <v>0</v>
      </c>
    </row>
    <row r="637" spans="1:10">
      <c r="A637" s="528">
        <v>773</v>
      </c>
      <c r="B637" s="529">
        <v>2110304</v>
      </c>
      <c r="C637" s="359"/>
      <c r="D637" s="359"/>
      <c r="E637" s="359" t="s">
        <v>724</v>
      </c>
      <c r="F637" s="359">
        <v>2110501</v>
      </c>
      <c r="G637" s="537" t="s">
        <v>728</v>
      </c>
      <c r="H637" s="536">
        <f>VLOOKUP($F$6:$F$1187,'[1]本级支出功能分类表（表二）'!$E$6:$G$1276,3,FALSE)</f>
        <v>0</v>
      </c>
      <c r="I637" s="536">
        <f>VLOOKUP($F$6:$F$1187,'[1]本级支出功能分类表（表二）'!$E$6:$H$1276,4,FALSE)</f>
        <v>0</v>
      </c>
      <c r="J637" s="536">
        <v>0</v>
      </c>
    </row>
    <row r="638" spans="1:10">
      <c r="A638" s="528">
        <v>774</v>
      </c>
      <c r="B638" s="529">
        <v>2110305</v>
      </c>
      <c r="C638" s="359"/>
      <c r="D638" s="359"/>
      <c r="E638" s="359" t="s">
        <v>724</v>
      </c>
      <c r="F638" s="359">
        <v>2110502</v>
      </c>
      <c r="G638" s="537" t="s">
        <v>729</v>
      </c>
      <c r="H638" s="536">
        <f>VLOOKUP($F$6:$F$1187,'[1]本级支出功能分类表（表二）'!$E$6:$G$1276,3,FALSE)</f>
        <v>0</v>
      </c>
      <c r="I638" s="536">
        <f>VLOOKUP($F$6:$F$1187,'[1]本级支出功能分类表（表二）'!$E$6:$H$1276,4,FALSE)</f>
        <v>0</v>
      </c>
      <c r="J638" s="536">
        <v>0</v>
      </c>
    </row>
    <row r="639" spans="1:10">
      <c r="A639" s="528">
        <v>775</v>
      </c>
      <c r="B639" s="529">
        <v>2110306</v>
      </c>
      <c r="C639" s="359"/>
      <c r="D639" s="359"/>
      <c r="E639" s="359" t="s">
        <v>724</v>
      </c>
      <c r="F639" s="359">
        <v>2110503</v>
      </c>
      <c r="G639" s="537" t="s">
        <v>730</v>
      </c>
      <c r="H639" s="536">
        <f>VLOOKUP($F$6:$F$1187,'[1]本级支出功能分类表（表二）'!$E$6:$G$1276,3,FALSE)</f>
        <v>0</v>
      </c>
      <c r="I639" s="536">
        <f>VLOOKUP($F$6:$F$1187,'[1]本级支出功能分类表（表二）'!$E$6:$H$1276,4,FALSE)</f>
        <v>0</v>
      </c>
      <c r="J639" s="536">
        <v>0</v>
      </c>
    </row>
    <row r="640" spans="1:10">
      <c r="A640" s="528">
        <v>776</v>
      </c>
      <c r="B640" s="529">
        <v>2110399</v>
      </c>
      <c r="C640" s="359"/>
      <c r="D640" s="359"/>
      <c r="E640" s="359" t="s">
        <v>724</v>
      </c>
      <c r="F640" s="359">
        <v>2110506</v>
      </c>
      <c r="G640" s="537" t="s">
        <v>731</v>
      </c>
      <c r="H640" s="536">
        <f>VLOOKUP($F$6:$F$1187,'[1]本级支出功能分类表（表二）'!$E$6:$G$1276,3,FALSE)</f>
        <v>0</v>
      </c>
      <c r="I640" s="536">
        <f>VLOOKUP($F$6:$F$1187,'[1]本级支出功能分类表（表二）'!$E$6:$H$1276,4,FALSE)</f>
        <v>0</v>
      </c>
      <c r="J640" s="536">
        <v>0</v>
      </c>
    </row>
    <row r="641" spans="1:10">
      <c r="A641" s="528">
        <v>777</v>
      </c>
      <c r="B641" s="529">
        <v>21104</v>
      </c>
      <c r="C641" s="359"/>
      <c r="D641" s="359" t="s">
        <v>706</v>
      </c>
      <c r="E641" s="359"/>
      <c r="F641" s="359">
        <v>2110507</v>
      </c>
      <c r="G641" s="537" t="s">
        <v>732</v>
      </c>
      <c r="H641" s="536">
        <f>VLOOKUP($F$6:$F$1187,'[1]本级支出功能分类表（表二）'!$E$6:$G$1276,3,FALSE)</f>
        <v>0</v>
      </c>
      <c r="I641" s="536">
        <f>VLOOKUP($F$6:$F$1187,'[1]本级支出功能分类表（表二）'!$E$6:$H$1276,4,FALSE)</f>
        <v>0</v>
      </c>
      <c r="J641" s="536">
        <v>0</v>
      </c>
    </row>
    <row r="642" spans="1:10">
      <c r="A642" s="528">
        <v>778</v>
      </c>
      <c r="B642" s="529">
        <v>2110401</v>
      </c>
      <c r="C642" s="359"/>
      <c r="D642" s="359"/>
      <c r="E642" s="359" t="s">
        <v>733</v>
      </c>
      <c r="F642" s="359">
        <v>2110599</v>
      </c>
      <c r="G642" s="537" t="s">
        <v>734</v>
      </c>
      <c r="H642" s="536">
        <f>VLOOKUP($F$6:$F$1187,'[1]本级支出功能分类表（表二）'!$E$6:$G$1276,3,FALSE)</f>
        <v>0</v>
      </c>
      <c r="I642" s="536">
        <f>VLOOKUP($F$6:$F$1187,'[1]本级支出功能分类表（表二）'!$E$6:$H$1276,4,FALSE)</f>
        <v>0</v>
      </c>
      <c r="J642" s="536">
        <v>0</v>
      </c>
    </row>
    <row r="643" spans="1:10">
      <c r="A643" s="528">
        <v>779</v>
      </c>
      <c r="B643" s="529">
        <v>2110402</v>
      </c>
      <c r="C643" s="359"/>
      <c r="D643" s="359"/>
      <c r="E643" s="359" t="s">
        <v>733</v>
      </c>
      <c r="F643" s="359">
        <v>21106</v>
      </c>
      <c r="G643" s="535" t="s">
        <v>735</v>
      </c>
      <c r="H643" s="536">
        <f>VLOOKUP($F$6:$F$1187,'[1]本级支出功能分类表（表二）'!$E$6:$G$1276,3,FALSE)</f>
        <v>0</v>
      </c>
      <c r="I643" s="536">
        <f>VLOOKUP($F$6:$F$1187,'[1]本级支出功能分类表（表二）'!$E$6:$H$1276,4,FALSE)</f>
        <v>0</v>
      </c>
      <c r="J643" s="536">
        <v>0</v>
      </c>
    </row>
    <row r="644" spans="1:10">
      <c r="A644" s="528">
        <v>780</v>
      </c>
      <c r="B644" s="529">
        <v>2110404</v>
      </c>
      <c r="C644" s="359"/>
      <c r="D644" s="359"/>
      <c r="E644" s="359" t="s">
        <v>733</v>
      </c>
      <c r="F644" s="359">
        <v>2110602</v>
      </c>
      <c r="G644" s="537" t="s">
        <v>736</v>
      </c>
      <c r="H644" s="536">
        <f>VLOOKUP($F$6:$F$1187,'[1]本级支出功能分类表（表二）'!$E$6:$G$1276,3,FALSE)</f>
        <v>0</v>
      </c>
      <c r="I644" s="536">
        <f>VLOOKUP($F$6:$F$1187,'[1]本级支出功能分类表（表二）'!$E$6:$H$1276,4,FALSE)</f>
        <v>0</v>
      </c>
      <c r="J644" s="536">
        <v>0</v>
      </c>
    </row>
    <row r="645" spans="1:10">
      <c r="A645" s="528">
        <v>781</v>
      </c>
      <c r="B645" s="529">
        <v>2110499</v>
      </c>
      <c r="C645" s="359"/>
      <c r="D645" s="359"/>
      <c r="E645" s="359" t="s">
        <v>733</v>
      </c>
      <c r="F645" s="359">
        <v>2110603</v>
      </c>
      <c r="G645" s="537" t="s">
        <v>737</v>
      </c>
      <c r="H645" s="536">
        <f>VLOOKUP($F$6:$F$1187,'[1]本级支出功能分类表（表二）'!$E$6:$G$1276,3,FALSE)</f>
        <v>0</v>
      </c>
      <c r="I645" s="536">
        <f>VLOOKUP($F$6:$F$1187,'[1]本级支出功能分类表（表二）'!$E$6:$H$1276,4,FALSE)</f>
        <v>0</v>
      </c>
      <c r="J645" s="536">
        <v>0</v>
      </c>
    </row>
    <row r="646" spans="1:10">
      <c r="A646" s="528">
        <v>782</v>
      </c>
      <c r="B646" s="529">
        <v>21105</v>
      </c>
      <c r="C646" s="359"/>
      <c r="D646" s="359" t="s">
        <v>706</v>
      </c>
      <c r="E646" s="359"/>
      <c r="F646" s="359">
        <v>2110604</v>
      </c>
      <c r="G646" s="537" t="s">
        <v>738</v>
      </c>
      <c r="H646" s="536">
        <f>VLOOKUP($F$6:$F$1187,'[1]本级支出功能分类表（表二）'!$E$6:$G$1276,3,FALSE)</f>
        <v>0</v>
      </c>
      <c r="I646" s="536">
        <f>VLOOKUP($F$6:$F$1187,'[1]本级支出功能分类表（表二）'!$E$6:$H$1276,4,FALSE)</f>
        <v>0</v>
      </c>
      <c r="J646" s="536">
        <v>0</v>
      </c>
    </row>
    <row r="647" spans="1:10">
      <c r="A647" s="528">
        <v>783</v>
      </c>
      <c r="B647" s="529">
        <v>2110501</v>
      </c>
      <c r="C647" s="359"/>
      <c r="D647" s="359"/>
      <c r="E647" s="359" t="s">
        <v>739</v>
      </c>
      <c r="F647" s="359">
        <v>2110605</v>
      </c>
      <c r="G647" s="537" t="s">
        <v>740</v>
      </c>
      <c r="H647" s="536">
        <f>VLOOKUP($F$6:$F$1187,'[1]本级支出功能分类表（表二）'!$E$6:$G$1276,3,FALSE)</f>
        <v>0</v>
      </c>
      <c r="I647" s="536">
        <f>VLOOKUP($F$6:$F$1187,'[1]本级支出功能分类表（表二）'!$E$6:$H$1276,4,FALSE)</f>
        <v>0</v>
      </c>
      <c r="J647" s="536">
        <v>0</v>
      </c>
    </row>
    <row r="648" spans="1:10">
      <c r="A648" s="528">
        <v>784</v>
      </c>
      <c r="B648" s="529">
        <v>2110502</v>
      </c>
      <c r="C648" s="359"/>
      <c r="D648" s="359"/>
      <c r="E648" s="359" t="s">
        <v>739</v>
      </c>
      <c r="F648" s="359">
        <v>2110699</v>
      </c>
      <c r="G648" s="537" t="s">
        <v>741</v>
      </c>
      <c r="H648" s="536">
        <f>VLOOKUP($F$6:$F$1187,'[1]本级支出功能分类表（表二）'!$E$6:$G$1276,3,FALSE)</f>
        <v>0</v>
      </c>
      <c r="I648" s="536">
        <f>VLOOKUP($F$6:$F$1187,'[1]本级支出功能分类表（表二）'!$E$6:$H$1276,4,FALSE)</f>
        <v>0</v>
      </c>
      <c r="J648" s="536">
        <v>0</v>
      </c>
    </row>
    <row r="649" spans="1:10">
      <c r="A649" s="528">
        <v>785</v>
      </c>
      <c r="B649" s="529">
        <v>2110503</v>
      </c>
      <c r="C649" s="359"/>
      <c r="D649" s="359"/>
      <c r="E649" s="359" t="s">
        <v>739</v>
      </c>
      <c r="F649" s="359">
        <v>21107</v>
      </c>
      <c r="G649" s="535" t="s">
        <v>742</v>
      </c>
      <c r="H649" s="536">
        <f>VLOOKUP($F$6:$F$1187,'[1]本级支出功能分类表（表二）'!$E$6:$G$1276,3,FALSE)</f>
        <v>0</v>
      </c>
      <c r="I649" s="536">
        <f>VLOOKUP($F$6:$F$1187,'[1]本级支出功能分类表（表二）'!$E$6:$H$1276,4,FALSE)</f>
        <v>0</v>
      </c>
      <c r="J649" s="536">
        <v>0</v>
      </c>
    </row>
    <row r="650" spans="1:10">
      <c r="A650" s="528">
        <v>786</v>
      </c>
      <c r="B650" s="529">
        <v>2110506</v>
      </c>
      <c r="C650" s="359"/>
      <c r="D650" s="359"/>
      <c r="E650" s="359" t="s">
        <v>739</v>
      </c>
      <c r="F650" s="359">
        <v>2110704</v>
      </c>
      <c r="G650" s="537" t="s">
        <v>743</v>
      </c>
      <c r="H650" s="536">
        <f>VLOOKUP($F$6:$F$1187,'[1]本级支出功能分类表（表二）'!$E$6:$G$1276,3,FALSE)</f>
        <v>0</v>
      </c>
      <c r="I650" s="536">
        <f>VLOOKUP($F$6:$F$1187,'[1]本级支出功能分类表（表二）'!$E$6:$H$1276,4,FALSE)</f>
        <v>0</v>
      </c>
      <c r="J650" s="536">
        <v>0</v>
      </c>
    </row>
    <row r="651" spans="1:10">
      <c r="A651" s="528">
        <v>787</v>
      </c>
      <c r="B651" s="529">
        <v>2110507</v>
      </c>
      <c r="C651" s="359"/>
      <c r="D651" s="359"/>
      <c r="E651" s="359" t="s">
        <v>739</v>
      </c>
      <c r="F651" s="359">
        <v>2110799</v>
      </c>
      <c r="G651" s="537" t="s">
        <v>744</v>
      </c>
      <c r="H651" s="536">
        <f>VLOOKUP($F$6:$F$1187,'[1]本级支出功能分类表（表二）'!$E$6:$G$1276,3,FALSE)</f>
        <v>0</v>
      </c>
      <c r="I651" s="536">
        <f>VLOOKUP($F$6:$F$1187,'[1]本级支出功能分类表（表二）'!$E$6:$H$1276,4,FALSE)</f>
        <v>0</v>
      </c>
      <c r="J651" s="536">
        <v>0</v>
      </c>
    </row>
    <row r="652" spans="1:10">
      <c r="A652" s="528">
        <v>788</v>
      </c>
      <c r="B652" s="529">
        <v>2110599</v>
      </c>
      <c r="C652" s="359"/>
      <c r="D652" s="359"/>
      <c r="E652" s="359" t="s">
        <v>739</v>
      </c>
      <c r="F652" s="359">
        <v>21108</v>
      </c>
      <c r="G652" s="535" t="s">
        <v>745</v>
      </c>
      <c r="H652" s="536">
        <f>VLOOKUP($F$6:$F$1187,'[1]本级支出功能分类表（表二）'!$E$6:$G$1276,3,FALSE)</f>
        <v>0</v>
      </c>
      <c r="I652" s="536">
        <f>VLOOKUP($F$6:$F$1187,'[1]本级支出功能分类表（表二）'!$E$6:$H$1276,4,FALSE)</f>
        <v>0</v>
      </c>
      <c r="J652" s="536">
        <v>0</v>
      </c>
    </row>
    <row r="653" spans="1:10">
      <c r="A653" s="528">
        <v>789</v>
      </c>
      <c r="B653" s="529">
        <v>21106</v>
      </c>
      <c r="C653" s="359"/>
      <c r="D653" s="359" t="s">
        <v>706</v>
      </c>
      <c r="E653" s="359"/>
      <c r="F653" s="359">
        <v>2110804</v>
      </c>
      <c r="G653" s="537" t="s">
        <v>746</v>
      </c>
      <c r="H653" s="536">
        <f>VLOOKUP($F$6:$F$1187,'[1]本级支出功能分类表（表二）'!$E$6:$G$1276,3,FALSE)</f>
        <v>0</v>
      </c>
      <c r="I653" s="536">
        <f>VLOOKUP($F$6:$F$1187,'[1]本级支出功能分类表（表二）'!$E$6:$H$1276,4,FALSE)</f>
        <v>0</v>
      </c>
      <c r="J653" s="536">
        <v>0</v>
      </c>
    </row>
    <row r="654" spans="1:10">
      <c r="A654" s="528">
        <v>790</v>
      </c>
      <c r="B654" s="529">
        <v>2110602</v>
      </c>
      <c r="C654" s="359"/>
      <c r="D654" s="359"/>
      <c r="E654" s="359" t="s">
        <v>747</v>
      </c>
      <c r="F654" s="359">
        <v>2110899</v>
      </c>
      <c r="G654" s="537" t="s">
        <v>748</v>
      </c>
      <c r="H654" s="536">
        <f>VLOOKUP($F$6:$F$1187,'[1]本级支出功能分类表（表二）'!$E$6:$G$1276,3,FALSE)</f>
        <v>0</v>
      </c>
      <c r="I654" s="536">
        <f>VLOOKUP($F$6:$F$1187,'[1]本级支出功能分类表（表二）'!$E$6:$H$1276,4,FALSE)</f>
        <v>0</v>
      </c>
      <c r="J654" s="536">
        <v>0</v>
      </c>
    </row>
    <row r="655" spans="1:10">
      <c r="A655" s="528">
        <v>791</v>
      </c>
      <c r="B655" s="529">
        <v>2110603</v>
      </c>
      <c r="C655" s="359"/>
      <c r="D655" s="359"/>
      <c r="E655" s="359" t="s">
        <v>747</v>
      </c>
      <c r="F655" s="359">
        <v>21109</v>
      </c>
      <c r="G655" s="535" t="s">
        <v>749</v>
      </c>
      <c r="H655" s="536">
        <f>VLOOKUP($F$6:$F$1187,'[1]本级支出功能分类表（表二）'!$E$6:$G$1276,3,FALSE)</f>
        <v>0</v>
      </c>
      <c r="I655" s="536">
        <f>VLOOKUP($F$6:$F$1187,'[1]本级支出功能分类表（表二）'!$E$6:$H$1276,4,FALSE)</f>
        <v>0</v>
      </c>
      <c r="J655" s="536">
        <v>0</v>
      </c>
    </row>
    <row r="656" spans="1:10">
      <c r="A656" s="528">
        <v>792</v>
      </c>
      <c r="B656" s="529">
        <v>2110604</v>
      </c>
      <c r="C656" s="359"/>
      <c r="D656" s="359"/>
      <c r="E656" s="359" t="s">
        <v>747</v>
      </c>
      <c r="F656" s="359">
        <v>2110901</v>
      </c>
      <c r="G656" s="537" t="s">
        <v>750</v>
      </c>
      <c r="H656" s="536">
        <v>0</v>
      </c>
      <c r="I656" s="536">
        <v>0</v>
      </c>
      <c r="J656" s="536">
        <v>0</v>
      </c>
    </row>
    <row r="657" spans="1:10">
      <c r="A657" s="528">
        <v>793</v>
      </c>
      <c r="B657" s="529">
        <v>2110605</v>
      </c>
      <c r="C657" s="359"/>
      <c r="D657" s="359"/>
      <c r="E657" s="359" t="s">
        <v>747</v>
      </c>
      <c r="F657" s="359">
        <v>21110</v>
      </c>
      <c r="G657" s="535" t="s">
        <v>751</v>
      </c>
      <c r="H657" s="536">
        <f>VLOOKUP($F$6:$F$1187,'[1]本级支出功能分类表（表二）'!$E$6:$G$1276,3,FALSE)</f>
        <v>123533.923</v>
      </c>
      <c r="I657" s="536">
        <f>VLOOKUP($F$6:$F$1187,'[1]本级支出功能分类表（表二）'!$E$6:$H$1276,4,FALSE)</f>
        <v>55364</v>
      </c>
      <c r="J657" s="536">
        <v>55365</v>
      </c>
    </row>
    <row r="658" spans="1:10">
      <c r="A658" s="528">
        <v>794</v>
      </c>
      <c r="B658" s="529">
        <v>2110699</v>
      </c>
      <c r="C658" s="359"/>
      <c r="D658" s="359"/>
      <c r="E658" s="359" t="s">
        <v>747</v>
      </c>
      <c r="F658" s="359">
        <v>2111001</v>
      </c>
      <c r="G658" s="537" t="s">
        <v>752</v>
      </c>
      <c r="H658" s="536">
        <f>VLOOKUP($F$6:$F$1187,'[1]本级支出功能分类表（表二）'!$E$6:$G$1276,3,FALSE)</f>
        <v>123533.923</v>
      </c>
      <c r="I658" s="536">
        <f>VLOOKUP($F$6:$F$1187,'[1]本级支出功能分类表（表二）'!$E$6:$H$1276,4,FALSE)</f>
        <v>55364</v>
      </c>
      <c r="J658" s="536">
        <v>55365</v>
      </c>
    </row>
    <row r="659" spans="1:10">
      <c r="A659" s="528">
        <v>795</v>
      </c>
      <c r="B659" s="529">
        <v>21107</v>
      </c>
      <c r="C659" s="359"/>
      <c r="D659" s="359" t="s">
        <v>706</v>
      </c>
      <c r="E659" s="359"/>
      <c r="F659" s="359">
        <v>21111</v>
      </c>
      <c r="G659" s="535" t="s">
        <v>753</v>
      </c>
      <c r="H659" s="536">
        <f>VLOOKUP($F$6:$F$1187,'[1]本级支出功能分类表（表二）'!$E$6:$G$1276,3,FALSE)</f>
        <v>851928.412403</v>
      </c>
      <c r="I659" s="536">
        <f>VLOOKUP($F$6:$F$1187,'[1]本级支出功能分类表（表二）'!$E$6:$H$1276,4,FALSE)</f>
        <v>727153</v>
      </c>
      <c r="J659" s="536">
        <v>727153</v>
      </c>
    </row>
    <row r="660" spans="1:10">
      <c r="A660" s="528">
        <v>796</v>
      </c>
      <c r="B660" s="529">
        <v>2110704</v>
      </c>
      <c r="C660" s="359"/>
      <c r="D660" s="359"/>
      <c r="E660" s="359" t="s">
        <v>754</v>
      </c>
      <c r="F660" s="359">
        <v>2111101</v>
      </c>
      <c r="G660" s="537" t="s">
        <v>755</v>
      </c>
      <c r="H660" s="536">
        <f>VLOOKUP($F$6:$F$1187,'[1]本级支出功能分类表（表二）'!$E$6:$G$1276,3,FALSE)</f>
        <v>14709.672454</v>
      </c>
      <c r="I660" s="536">
        <f>VLOOKUP($F$6:$F$1187,'[1]本级支出功能分类表（表二）'!$E$6:$H$1276,4,FALSE)</f>
        <v>19205</v>
      </c>
      <c r="J660" s="536">
        <v>19205</v>
      </c>
    </row>
    <row r="661" spans="1:10">
      <c r="A661" s="528">
        <v>797</v>
      </c>
      <c r="B661" s="529">
        <v>2110799</v>
      </c>
      <c r="C661" s="359"/>
      <c r="D661" s="359"/>
      <c r="E661" s="359" t="s">
        <v>754</v>
      </c>
      <c r="F661" s="359">
        <v>2111102</v>
      </c>
      <c r="G661" s="537" t="s">
        <v>756</v>
      </c>
      <c r="H661" s="536">
        <f>VLOOKUP($F$6:$F$1187,'[1]本级支出功能分类表（表二）'!$E$6:$G$1276,3,FALSE)</f>
        <v>27153.872549</v>
      </c>
      <c r="I661" s="536">
        <f>VLOOKUP($F$6:$F$1187,'[1]本级支出功能分类表（表二）'!$E$6:$H$1276,4,FALSE)</f>
        <v>26539</v>
      </c>
      <c r="J661" s="536">
        <v>26539</v>
      </c>
    </row>
    <row r="662" spans="1:10">
      <c r="A662" s="528">
        <v>798</v>
      </c>
      <c r="B662" s="529">
        <v>21108</v>
      </c>
      <c r="C662" s="359"/>
      <c r="D662" s="359" t="s">
        <v>706</v>
      </c>
      <c r="E662" s="359"/>
      <c r="F662" s="359">
        <v>2111103</v>
      </c>
      <c r="G662" s="537" t="s">
        <v>757</v>
      </c>
      <c r="H662" s="536">
        <f>VLOOKUP($F$6:$F$1187,'[1]本级支出功能分类表（表二）'!$E$6:$G$1276,3,FALSE)</f>
        <v>0</v>
      </c>
      <c r="I662" s="536">
        <f>VLOOKUP($F$6:$F$1187,'[1]本级支出功能分类表（表二）'!$E$6:$H$1276,4,FALSE)</f>
        <v>0</v>
      </c>
      <c r="J662" s="536">
        <v>0</v>
      </c>
    </row>
    <row r="663" spans="1:10">
      <c r="A663" s="528">
        <v>799</v>
      </c>
      <c r="B663" s="529">
        <v>2110804</v>
      </c>
      <c r="C663" s="359"/>
      <c r="D663" s="359"/>
      <c r="E663" s="359" t="s">
        <v>758</v>
      </c>
      <c r="F663" s="359">
        <v>2111104</v>
      </c>
      <c r="G663" s="537" t="s">
        <v>759</v>
      </c>
      <c r="H663" s="536">
        <f>VLOOKUP($F$6:$F$1187,'[1]本级支出功能分类表（表二）'!$E$6:$G$1276,3,FALSE)</f>
        <v>0</v>
      </c>
      <c r="I663" s="536">
        <f>VLOOKUP($F$6:$F$1187,'[1]本级支出功能分类表（表二）'!$E$6:$H$1276,4,FALSE)</f>
        <v>0</v>
      </c>
      <c r="J663" s="536">
        <v>0</v>
      </c>
    </row>
    <row r="664" spans="1:10">
      <c r="A664" s="528">
        <v>800</v>
      </c>
      <c r="B664" s="529">
        <v>2110899</v>
      </c>
      <c r="C664" s="359"/>
      <c r="D664" s="359"/>
      <c r="E664" s="359" t="s">
        <v>758</v>
      </c>
      <c r="F664" s="359">
        <v>2111199</v>
      </c>
      <c r="G664" s="537" t="s">
        <v>760</v>
      </c>
      <c r="H664" s="536">
        <f>VLOOKUP($F$6:$F$1187,'[1]本级支出功能分类表（表二）'!$E$6:$G$1276,3,FALSE)</f>
        <v>810064.8674</v>
      </c>
      <c r="I664" s="536">
        <f>VLOOKUP($F$6:$F$1187,'[1]本级支出功能分类表（表二）'!$E$6:$H$1276,4,FALSE)</f>
        <v>681409</v>
      </c>
      <c r="J664" s="536">
        <v>681409</v>
      </c>
    </row>
    <row r="665" spans="1:10">
      <c r="A665" s="528">
        <v>801</v>
      </c>
      <c r="B665" s="529">
        <v>21109</v>
      </c>
      <c r="C665" s="359"/>
      <c r="D665" s="359" t="s">
        <v>706</v>
      </c>
      <c r="E665" s="359"/>
      <c r="F665" s="359">
        <v>21112</v>
      </c>
      <c r="G665" s="535" t="s">
        <v>761</v>
      </c>
      <c r="H665" s="536">
        <f>VLOOKUP($F$6:$F$1187,'[1]本级支出功能分类表（表二）'!$E$6:$G$1276,3,FALSE)</f>
        <v>508</v>
      </c>
      <c r="I665" s="536">
        <f>VLOOKUP($F$6:$F$1187,'[1]本级支出功能分类表（表二）'!$E$6:$H$1276,4,FALSE)</f>
        <v>508</v>
      </c>
      <c r="J665" s="536">
        <v>508</v>
      </c>
    </row>
    <row r="666" spans="1:10">
      <c r="A666" s="528">
        <v>802</v>
      </c>
      <c r="B666" s="529">
        <v>2110901</v>
      </c>
      <c r="C666" s="359"/>
      <c r="D666" s="359"/>
      <c r="E666" s="359" t="s">
        <v>762</v>
      </c>
      <c r="F666" s="359">
        <v>2111201</v>
      </c>
      <c r="G666" s="537" t="s">
        <v>763</v>
      </c>
      <c r="H666" s="536">
        <v>0</v>
      </c>
      <c r="I666" s="536">
        <v>0</v>
      </c>
      <c r="J666" s="536">
        <v>508</v>
      </c>
    </row>
    <row r="667" spans="1:10">
      <c r="A667" s="528">
        <v>803</v>
      </c>
      <c r="B667" s="529">
        <v>21110</v>
      </c>
      <c r="C667" s="359"/>
      <c r="D667" s="359" t="s">
        <v>706</v>
      </c>
      <c r="E667" s="359"/>
      <c r="F667" s="359">
        <v>21113</v>
      </c>
      <c r="G667" s="535" t="s">
        <v>764</v>
      </c>
      <c r="H667" s="536">
        <f>VLOOKUP($F$6:$F$1187,'[1]本级支出功能分类表（表二）'!$E$6:$G$1276,3,FALSE)</f>
        <v>0</v>
      </c>
      <c r="I667" s="536">
        <f>VLOOKUP($F$6:$F$1187,'[1]本级支出功能分类表（表二）'!$E$6:$H$1276,4,FALSE)</f>
        <v>110</v>
      </c>
      <c r="J667" s="536">
        <v>110</v>
      </c>
    </row>
    <row r="668" spans="1:10">
      <c r="A668" s="528">
        <v>804</v>
      </c>
      <c r="B668" s="529">
        <v>2111001</v>
      </c>
      <c r="C668" s="359"/>
      <c r="D668" s="359"/>
      <c r="E668" s="359" t="s">
        <v>765</v>
      </c>
      <c r="F668" s="359">
        <v>2111301</v>
      </c>
      <c r="G668" s="537" t="s">
        <v>766</v>
      </c>
      <c r="H668" s="536">
        <v>0</v>
      </c>
      <c r="I668" s="536">
        <v>0</v>
      </c>
      <c r="J668" s="536">
        <v>110</v>
      </c>
    </row>
    <row r="669" spans="1:10">
      <c r="A669" s="528">
        <v>805</v>
      </c>
      <c r="B669" s="529">
        <v>21111</v>
      </c>
      <c r="C669" s="359"/>
      <c r="D669" s="359" t="s">
        <v>706</v>
      </c>
      <c r="E669" s="359"/>
      <c r="F669" s="359">
        <v>21114</v>
      </c>
      <c r="G669" s="535" t="s">
        <v>767</v>
      </c>
      <c r="H669" s="536">
        <f>VLOOKUP($F$6:$F$1187,'[1]本级支出功能分类表（表二）'!$E$6:$G$1276,3,FALSE)</f>
        <v>0</v>
      </c>
      <c r="I669" s="536">
        <f>VLOOKUP($F$6:$F$1187,'[1]本级支出功能分类表（表二）'!$E$6:$H$1276,4,FALSE)</f>
        <v>0</v>
      </c>
      <c r="J669" s="536">
        <v>0</v>
      </c>
    </row>
    <row r="670" spans="1:10">
      <c r="A670" s="528">
        <v>806</v>
      </c>
      <c r="B670" s="529">
        <v>2111101</v>
      </c>
      <c r="C670" s="359"/>
      <c r="D670" s="359"/>
      <c r="E670" s="359" t="s">
        <v>768</v>
      </c>
      <c r="F670" s="359">
        <v>2111401</v>
      </c>
      <c r="G670" s="537" t="s">
        <v>155</v>
      </c>
      <c r="H670" s="536">
        <f>VLOOKUP($F$6:$F$1187,'[1]本级支出功能分类表（表二）'!$E$6:$G$1276,3,FALSE)</f>
        <v>0</v>
      </c>
      <c r="I670" s="536">
        <f>VLOOKUP($F$6:$F$1187,'[1]本级支出功能分类表（表二）'!$E$6:$H$1276,4,FALSE)</f>
        <v>0</v>
      </c>
      <c r="J670" s="536">
        <v>0</v>
      </c>
    </row>
    <row r="671" spans="1:10">
      <c r="A671" s="528">
        <v>807</v>
      </c>
      <c r="B671" s="529">
        <v>2111102</v>
      </c>
      <c r="C671" s="359"/>
      <c r="D671" s="359"/>
      <c r="E671" s="359" t="s">
        <v>768</v>
      </c>
      <c r="F671" s="359">
        <v>2111402</v>
      </c>
      <c r="G671" s="537" t="s">
        <v>156</v>
      </c>
      <c r="H671" s="536">
        <f>VLOOKUP($F$6:$F$1187,'[1]本级支出功能分类表（表二）'!$E$6:$G$1276,3,FALSE)</f>
        <v>0</v>
      </c>
      <c r="I671" s="536">
        <f>VLOOKUP($F$6:$F$1187,'[1]本级支出功能分类表（表二）'!$E$6:$H$1276,4,FALSE)</f>
        <v>0</v>
      </c>
      <c r="J671" s="536">
        <v>0</v>
      </c>
    </row>
    <row r="672" spans="1:10">
      <c r="A672" s="528">
        <v>808</v>
      </c>
      <c r="B672" s="529">
        <v>2111103</v>
      </c>
      <c r="C672" s="359"/>
      <c r="D672" s="359"/>
      <c r="E672" s="359" t="s">
        <v>768</v>
      </c>
      <c r="F672" s="359">
        <v>2111403</v>
      </c>
      <c r="G672" s="537" t="s">
        <v>157</v>
      </c>
      <c r="H672" s="536">
        <f>VLOOKUP($F$6:$F$1187,'[1]本级支出功能分类表（表二）'!$E$6:$G$1276,3,FALSE)</f>
        <v>0</v>
      </c>
      <c r="I672" s="536">
        <f>VLOOKUP($F$6:$F$1187,'[1]本级支出功能分类表（表二）'!$E$6:$H$1276,4,FALSE)</f>
        <v>0</v>
      </c>
      <c r="J672" s="536">
        <v>0</v>
      </c>
    </row>
    <row r="673" spans="1:10">
      <c r="A673" s="528">
        <v>809</v>
      </c>
      <c r="B673" s="529">
        <v>2111104</v>
      </c>
      <c r="C673" s="359"/>
      <c r="D673" s="359"/>
      <c r="E673" s="359" t="s">
        <v>768</v>
      </c>
      <c r="F673" s="359">
        <v>2111404</v>
      </c>
      <c r="G673" s="537" t="s">
        <v>769</v>
      </c>
      <c r="H673" s="536">
        <f>VLOOKUP($F$6:$F$1187,'[1]本级支出功能分类表（表二）'!$E$6:$G$1276,3,FALSE)</f>
        <v>0</v>
      </c>
      <c r="I673" s="536">
        <f>VLOOKUP($F$6:$F$1187,'[1]本级支出功能分类表（表二）'!$E$6:$H$1276,4,FALSE)</f>
        <v>0</v>
      </c>
      <c r="J673" s="536">
        <v>0</v>
      </c>
    </row>
    <row r="674" spans="1:10">
      <c r="A674" s="528">
        <v>810</v>
      </c>
      <c r="B674" s="529">
        <v>2111199</v>
      </c>
      <c r="C674" s="359"/>
      <c r="D674" s="359"/>
      <c r="E674" s="359" t="s">
        <v>768</v>
      </c>
      <c r="F674" s="359">
        <v>2111405</v>
      </c>
      <c r="G674" s="537" t="s">
        <v>770</v>
      </c>
      <c r="H674" s="536">
        <f>VLOOKUP($F$6:$F$1187,'[1]本级支出功能分类表（表二）'!$E$6:$G$1276,3,FALSE)</f>
        <v>0</v>
      </c>
      <c r="I674" s="536">
        <f>VLOOKUP($F$6:$F$1187,'[1]本级支出功能分类表（表二）'!$E$6:$H$1276,4,FALSE)</f>
        <v>0</v>
      </c>
      <c r="J674" s="536">
        <v>0</v>
      </c>
    </row>
    <row r="675" spans="1:10">
      <c r="A675" s="528">
        <v>811</v>
      </c>
      <c r="B675" s="529">
        <v>21112</v>
      </c>
      <c r="C675" s="359"/>
      <c r="D675" s="359" t="s">
        <v>706</v>
      </c>
      <c r="E675" s="359"/>
      <c r="F675" s="359">
        <v>2111406</v>
      </c>
      <c r="G675" s="537" t="s">
        <v>771</v>
      </c>
      <c r="H675" s="536">
        <f>VLOOKUP($F$6:$F$1187,'[1]本级支出功能分类表（表二）'!$E$6:$G$1276,3,FALSE)</f>
        <v>0</v>
      </c>
      <c r="I675" s="536">
        <f>VLOOKUP($F$6:$F$1187,'[1]本级支出功能分类表（表二）'!$E$6:$H$1276,4,FALSE)</f>
        <v>0</v>
      </c>
      <c r="J675" s="536">
        <v>0</v>
      </c>
    </row>
    <row r="676" spans="1:10">
      <c r="A676" s="528">
        <v>812</v>
      </c>
      <c r="B676" s="529">
        <v>2111201</v>
      </c>
      <c r="C676" s="359"/>
      <c r="D676" s="359"/>
      <c r="E676" s="359" t="s">
        <v>772</v>
      </c>
      <c r="F676" s="359">
        <v>2111407</v>
      </c>
      <c r="G676" s="537" t="s">
        <v>773</v>
      </c>
      <c r="H676" s="536">
        <f>VLOOKUP($F$6:$F$1187,'[1]本级支出功能分类表（表二）'!$E$6:$G$1276,3,FALSE)</f>
        <v>0</v>
      </c>
      <c r="I676" s="536">
        <f>VLOOKUP($F$6:$F$1187,'[1]本级支出功能分类表（表二）'!$E$6:$H$1276,4,FALSE)</f>
        <v>0</v>
      </c>
      <c r="J676" s="536">
        <v>0</v>
      </c>
    </row>
    <row r="677" spans="1:10">
      <c r="A677" s="528">
        <v>813</v>
      </c>
      <c r="B677" s="529">
        <v>21113</v>
      </c>
      <c r="C677" s="359"/>
      <c r="D677" s="359" t="s">
        <v>706</v>
      </c>
      <c r="E677" s="359"/>
      <c r="F677" s="359">
        <v>2111408</v>
      </c>
      <c r="G677" s="537" t="s">
        <v>774</v>
      </c>
      <c r="H677" s="536">
        <f>VLOOKUP($F$6:$F$1187,'[1]本级支出功能分类表（表二）'!$E$6:$G$1276,3,FALSE)</f>
        <v>0</v>
      </c>
      <c r="I677" s="536">
        <f>VLOOKUP($F$6:$F$1187,'[1]本级支出功能分类表（表二）'!$E$6:$H$1276,4,FALSE)</f>
        <v>0</v>
      </c>
      <c r="J677" s="536">
        <v>0</v>
      </c>
    </row>
    <row r="678" spans="1:10">
      <c r="A678" s="528">
        <v>814</v>
      </c>
      <c r="B678" s="529">
        <v>2111301</v>
      </c>
      <c r="C678" s="359"/>
      <c r="D678" s="359"/>
      <c r="E678" s="359" t="s">
        <v>775</v>
      </c>
      <c r="F678" s="359">
        <v>2111409</v>
      </c>
      <c r="G678" s="537" t="s">
        <v>776</v>
      </c>
      <c r="H678" s="536">
        <f>VLOOKUP($F$6:$F$1187,'[1]本级支出功能分类表（表二）'!$E$6:$G$1276,3,FALSE)</f>
        <v>0</v>
      </c>
      <c r="I678" s="536">
        <f>VLOOKUP($F$6:$F$1187,'[1]本级支出功能分类表（表二）'!$E$6:$H$1276,4,FALSE)</f>
        <v>0</v>
      </c>
      <c r="J678" s="536">
        <v>0</v>
      </c>
    </row>
    <row r="679" spans="1:10">
      <c r="A679" s="528">
        <v>815</v>
      </c>
      <c r="B679" s="529">
        <v>21114</v>
      </c>
      <c r="C679" s="359"/>
      <c r="D679" s="359" t="s">
        <v>706</v>
      </c>
      <c r="E679" s="359"/>
      <c r="F679" s="359">
        <v>2111410</v>
      </c>
      <c r="G679" s="537" t="s">
        <v>777</v>
      </c>
      <c r="H679" s="536">
        <f>VLOOKUP($F$6:$F$1187,'[1]本级支出功能分类表（表二）'!$E$6:$G$1276,3,FALSE)</f>
        <v>0</v>
      </c>
      <c r="I679" s="536">
        <f>VLOOKUP($F$6:$F$1187,'[1]本级支出功能分类表（表二）'!$E$6:$H$1276,4,FALSE)</f>
        <v>0</v>
      </c>
      <c r="J679" s="536">
        <v>0</v>
      </c>
    </row>
    <row r="680" spans="1:10">
      <c r="A680" s="528">
        <v>816</v>
      </c>
      <c r="B680" s="529">
        <v>2111401</v>
      </c>
      <c r="C680" s="359"/>
      <c r="D680" s="359"/>
      <c r="E680" s="359" t="s">
        <v>778</v>
      </c>
      <c r="F680" s="359">
        <v>2111411</v>
      </c>
      <c r="G680" s="537" t="s">
        <v>201</v>
      </c>
      <c r="H680" s="536">
        <f>VLOOKUP($F$6:$F$1187,'[1]本级支出功能分类表（表二）'!$E$6:$G$1276,3,FALSE)</f>
        <v>0</v>
      </c>
      <c r="I680" s="536">
        <f>VLOOKUP($F$6:$F$1187,'[1]本级支出功能分类表（表二）'!$E$6:$H$1276,4,FALSE)</f>
        <v>0</v>
      </c>
      <c r="J680" s="536">
        <v>0</v>
      </c>
    </row>
    <row r="681" spans="1:10">
      <c r="A681" s="528">
        <v>817</v>
      </c>
      <c r="B681" s="529">
        <v>2111402</v>
      </c>
      <c r="C681" s="359"/>
      <c r="D681" s="359"/>
      <c r="E681" s="359" t="s">
        <v>778</v>
      </c>
      <c r="F681" s="359">
        <v>2111413</v>
      </c>
      <c r="G681" s="537" t="s">
        <v>779</v>
      </c>
      <c r="H681" s="536">
        <f>VLOOKUP($F$6:$F$1187,'[1]本级支出功能分类表（表二）'!$E$6:$G$1276,3,FALSE)</f>
        <v>0</v>
      </c>
      <c r="I681" s="536">
        <f>VLOOKUP($F$6:$F$1187,'[1]本级支出功能分类表（表二）'!$E$6:$H$1276,4,FALSE)</f>
        <v>0</v>
      </c>
      <c r="J681" s="536">
        <v>0</v>
      </c>
    </row>
    <row r="682" spans="1:10">
      <c r="A682" s="528">
        <v>818</v>
      </c>
      <c r="B682" s="529">
        <v>2111403</v>
      </c>
      <c r="C682" s="359"/>
      <c r="D682" s="359"/>
      <c r="E682" s="359" t="s">
        <v>778</v>
      </c>
      <c r="F682" s="359">
        <v>2111450</v>
      </c>
      <c r="G682" s="537" t="s">
        <v>164</v>
      </c>
      <c r="H682" s="536">
        <f>VLOOKUP($F$6:$F$1187,'[1]本级支出功能分类表（表二）'!$E$6:$G$1276,3,FALSE)</f>
        <v>0</v>
      </c>
      <c r="I682" s="536">
        <f>VLOOKUP($F$6:$F$1187,'[1]本级支出功能分类表（表二）'!$E$6:$H$1276,4,FALSE)</f>
        <v>0</v>
      </c>
      <c r="J682" s="536">
        <v>0</v>
      </c>
    </row>
    <row r="683" spans="1:10">
      <c r="A683" s="528">
        <v>819</v>
      </c>
      <c r="B683" s="529">
        <v>2111404</v>
      </c>
      <c r="C683" s="359"/>
      <c r="D683" s="359"/>
      <c r="E683" s="359" t="s">
        <v>778</v>
      </c>
      <c r="F683" s="359">
        <v>2111499</v>
      </c>
      <c r="G683" s="537" t="s">
        <v>780</v>
      </c>
      <c r="H683" s="536">
        <f>VLOOKUP($F$6:$F$1187,'[1]本级支出功能分类表（表二）'!$E$6:$G$1276,3,FALSE)</f>
        <v>0</v>
      </c>
      <c r="I683" s="536">
        <f>VLOOKUP($F$6:$F$1187,'[1]本级支出功能分类表（表二）'!$E$6:$H$1276,4,FALSE)</f>
        <v>0</v>
      </c>
      <c r="J683" s="536">
        <v>0</v>
      </c>
    </row>
    <row r="684" spans="1:10">
      <c r="A684" s="528">
        <v>820</v>
      </c>
      <c r="B684" s="529">
        <v>2111405</v>
      </c>
      <c r="C684" s="359"/>
      <c r="D684" s="359"/>
      <c r="E684" s="359" t="s">
        <v>778</v>
      </c>
      <c r="F684" s="359">
        <v>21199</v>
      </c>
      <c r="G684" s="535" t="s">
        <v>781</v>
      </c>
      <c r="H684" s="536">
        <f>VLOOKUP($F$6:$F$1187,'[1]本级支出功能分类表（表二）'!$E$6:$G$1276,3,FALSE)</f>
        <v>161369.754494</v>
      </c>
      <c r="I684" s="536">
        <f>VLOOKUP($F$6:$F$1187,'[1]本级支出功能分类表（表二）'!$E$6:$H$1276,4,FALSE)</f>
        <v>116646.396488</v>
      </c>
      <c r="J684" s="536">
        <v>115296</v>
      </c>
    </row>
    <row r="685" spans="1:10">
      <c r="A685" s="528">
        <v>821</v>
      </c>
      <c r="B685" s="529">
        <v>2111406</v>
      </c>
      <c r="C685" s="359"/>
      <c r="D685" s="359"/>
      <c r="E685" s="359" t="s">
        <v>778</v>
      </c>
      <c r="F685" s="359">
        <v>2119999</v>
      </c>
      <c r="G685" s="537" t="s">
        <v>782</v>
      </c>
      <c r="H685" s="536">
        <f>VLOOKUP($F$6:$F$1187,'[1]本级支出功能分类表（表二）'!$E$6:$G$1276,3,FALSE)</f>
        <v>161369.754494</v>
      </c>
      <c r="I685" s="536">
        <f>VLOOKUP($F$6:$F$1187,'[1]本级支出功能分类表（表二）'!$E$6:$H$1276,4,FALSE)</f>
        <v>116646.396488</v>
      </c>
      <c r="J685" s="536">
        <v>115296</v>
      </c>
    </row>
    <row r="686" spans="1:10">
      <c r="A686" s="528">
        <v>822</v>
      </c>
      <c r="B686" s="529">
        <v>2111407</v>
      </c>
      <c r="C686" s="359"/>
      <c r="D686" s="359"/>
      <c r="E686" s="359" t="s">
        <v>778</v>
      </c>
      <c r="F686" s="359">
        <v>212</v>
      </c>
      <c r="G686" s="535" t="s">
        <v>107</v>
      </c>
      <c r="H686" s="536">
        <f>VLOOKUP($F$6:$F$1187,'[1]本级支出功能分类表（表二）'!$E$6:$G$1276,3,FALSE)</f>
        <v>1141203.85820778</v>
      </c>
      <c r="I686" s="536">
        <f>VLOOKUP($F$6:$F$1187,'[1]本级支出功能分类表（表二）'!$E$6:$H$1276,4,FALSE)</f>
        <v>1360729.188092</v>
      </c>
      <c r="J686" s="536">
        <v>1339914</v>
      </c>
    </row>
    <row r="687" spans="1:10">
      <c r="A687" s="528">
        <v>823</v>
      </c>
      <c r="B687" s="529">
        <v>2111408</v>
      </c>
      <c r="C687" s="359"/>
      <c r="D687" s="359"/>
      <c r="E687" s="359" t="s">
        <v>778</v>
      </c>
      <c r="F687" s="359">
        <v>21201</v>
      </c>
      <c r="G687" s="535" t="s">
        <v>783</v>
      </c>
      <c r="H687" s="536">
        <f>VLOOKUP($F$6:$F$1187,'[1]本级支出功能分类表（表二）'!$E$6:$G$1276,3,FALSE)</f>
        <v>53312.4105416973</v>
      </c>
      <c r="I687" s="536">
        <f>VLOOKUP($F$6:$F$1187,'[1]本级支出功能分类表（表二）'!$E$6:$H$1276,4,FALSE)</f>
        <v>59400.017526</v>
      </c>
      <c r="J687" s="536">
        <v>58998</v>
      </c>
    </row>
    <row r="688" spans="1:10">
      <c r="A688" s="528">
        <v>824</v>
      </c>
      <c r="B688" s="529">
        <v>2111409</v>
      </c>
      <c r="C688" s="359"/>
      <c r="D688" s="359"/>
      <c r="E688" s="359" t="s">
        <v>778</v>
      </c>
      <c r="F688" s="359">
        <v>2120101</v>
      </c>
      <c r="G688" s="537" t="s">
        <v>155</v>
      </c>
      <c r="H688" s="536">
        <f>VLOOKUP($F$6:$F$1187,'[1]本级支出功能分类表（表二）'!$E$6:$G$1276,3,FALSE)</f>
        <v>11868.446136</v>
      </c>
      <c r="I688" s="536">
        <f>VLOOKUP($F$6:$F$1187,'[1]本级支出功能分类表（表二）'!$E$6:$H$1276,4,FALSE)</f>
        <v>12262</v>
      </c>
      <c r="J688" s="536">
        <v>12262</v>
      </c>
    </row>
    <row r="689" spans="1:10">
      <c r="A689" s="528">
        <v>825</v>
      </c>
      <c r="B689" s="529">
        <v>2111410</v>
      </c>
      <c r="C689" s="359"/>
      <c r="D689" s="359"/>
      <c r="E689" s="359" t="s">
        <v>778</v>
      </c>
      <c r="F689" s="359">
        <v>2120102</v>
      </c>
      <c r="G689" s="537" t="s">
        <v>156</v>
      </c>
      <c r="H689" s="536">
        <f>VLOOKUP($F$6:$F$1187,'[1]本级支出功能分类表（表二）'!$E$6:$G$1276,3,FALSE)</f>
        <v>2132.501989</v>
      </c>
      <c r="I689" s="536">
        <f>VLOOKUP($F$6:$F$1187,'[1]本级支出功能分类表（表二）'!$E$6:$H$1276,4,FALSE)</f>
        <v>2924</v>
      </c>
      <c r="J689" s="536">
        <v>2924</v>
      </c>
    </row>
    <row r="690" spans="1:10">
      <c r="A690" s="528">
        <v>826</v>
      </c>
      <c r="B690" s="529">
        <v>2111411</v>
      </c>
      <c r="C690" s="359"/>
      <c r="D690" s="359"/>
      <c r="E690" s="359" t="s">
        <v>778</v>
      </c>
      <c r="F690" s="359">
        <v>2120103</v>
      </c>
      <c r="G690" s="537" t="s">
        <v>157</v>
      </c>
      <c r="H690" s="536">
        <f>VLOOKUP($F$6:$F$1187,'[1]本级支出功能分类表（表二）'!$E$6:$G$1276,3,FALSE)</f>
        <v>0</v>
      </c>
      <c r="I690" s="536">
        <f>VLOOKUP($F$6:$F$1187,'[1]本级支出功能分类表（表二）'!$E$6:$H$1276,4,FALSE)</f>
        <v>0</v>
      </c>
      <c r="J690" s="536">
        <v>0</v>
      </c>
    </row>
    <row r="691" spans="1:10">
      <c r="A691" s="528">
        <v>827</v>
      </c>
      <c r="B691" s="529">
        <v>2111413</v>
      </c>
      <c r="C691" s="359"/>
      <c r="D691" s="359"/>
      <c r="E691" s="359" t="s">
        <v>778</v>
      </c>
      <c r="F691" s="359">
        <v>2120104</v>
      </c>
      <c r="G691" s="537" t="s">
        <v>784</v>
      </c>
      <c r="H691" s="536">
        <f>VLOOKUP($F$6:$F$1187,'[1]本级支出功能分类表（表二）'!$E$6:$G$1276,3,FALSE)</f>
        <v>3481.56034659623</v>
      </c>
      <c r="I691" s="536">
        <f>VLOOKUP($F$6:$F$1187,'[1]本级支出功能分类表（表二）'!$E$6:$H$1276,4,FALSE)</f>
        <v>1103</v>
      </c>
      <c r="J691" s="536">
        <v>1103</v>
      </c>
    </row>
    <row r="692" spans="1:10">
      <c r="A692" s="528">
        <v>828</v>
      </c>
      <c r="B692" s="529">
        <v>2111450</v>
      </c>
      <c r="C692" s="359"/>
      <c r="D692" s="359"/>
      <c r="E692" s="359" t="s">
        <v>778</v>
      </c>
      <c r="F692" s="359">
        <v>2120105</v>
      </c>
      <c r="G692" s="537" t="s">
        <v>785</v>
      </c>
      <c r="H692" s="536">
        <f>VLOOKUP($F$6:$F$1187,'[1]本级支出功能分类表（表二）'!$E$6:$G$1276,3,FALSE)</f>
        <v>1693.68</v>
      </c>
      <c r="I692" s="536">
        <f>VLOOKUP($F$6:$F$1187,'[1]本级支出功能分类表（表二）'!$E$6:$H$1276,4,FALSE)</f>
        <v>1921</v>
      </c>
      <c r="J692" s="536">
        <v>1921</v>
      </c>
    </row>
    <row r="693" spans="1:10">
      <c r="A693" s="528">
        <v>829</v>
      </c>
      <c r="B693" s="529">
        <v>2111499</v>
      </c>
      <c r="C693" s="359"/>
      <c r="D693" s="359"/>
      <c r="E693" s="359" t="s">
        <v>778</v>
      </c>
      <c r="F693" s="359">
        <v>2120106</v>
      </c>
      <c r="G693" s="537" t="s">
        <v>786</v>
      </c>
      <c r="H693" s="536">
        <f>VLOOKUP($F$6:$F$1187,'[1]本级支出功能分类表（表二）'!$E$6:$G$1276,3,FALSE)</f>
        <v>5685.18</v>
      </c>
      <c r="I693" s="536">
        <f>VLOOKUP($F$6:$F$1187,'[1]本级支出功能分类表（表二）'!$E$6:$H$1276,4,FALSE)</f>
        <v>10292</v>
      </c>
      <c r="J693" s="536">
        <v>10292</v>
      </c>
    </row>
    <row r="694" spans="1:10">
      <c r="A694" s="528">
        <v>830</v>
      </c>
      <c r="B694" s="529">
        <v>21199</v>
      </c>
      <c r="C694" s="359"/>
      <c r="D694" s="359" t="s">
        <v>706</v>
      </c>
      <c r="E694" s="359"/>
      <c r="F694" s="359">
        <v>2120107</v>
      </c>
      <c r="G694" s="537" t="s">
        <v>787</v>
      </c>
      <c r="H694" s="536">
        <f>VLOOKUP($F$6:$F$1187,'[1]本级支出功能分类表（表二）'!$E$6:$G$1276,3,FALSE)</f>
        <v>6841.4736</v>
      </c>
      <c r="I694" s="536">
        <f>VLOOKUP($F$6:$F$1187,'[1]本级支出功能分类表（表二）'!$E$6:$H$1276,4,FALSE)</f>
        <v>7008.4</v>
      </c>
      <c r="J694" s="536">
        <v>6960</v>
      </c>
    </row>
    <row r="695" spans="1:10">
      <c r="A695" s="528">
        <v>831</v>
      </c>
      <c r="B695" s="529">
        <v>2119901</v>
      </c>
      <c r="C695" s="359"/>
      <c r="D695" s="359"/>
      <c r="E695" s="359" t="s">
        <v>788</v>
      </c>
      <c r="F695" s="359">
        <v>2120109</v>
      </c>
      <c r="G695" s="537" t="s">
        <v>789</v>
      </c>
      <c r="H695" s="536">
        <f>VLOOKUP($F$6:$F$1187,'[1]本级支出功能分类表（表二）'!$E$6:$G$1276,3,FALSE)</f>
        <v>3727.77711910102</v>
      </c>
      <c r="I695" s="536">
        <f>VLOOKUP($F$6:$F$1187,'[1]本级支出功能分类表（表二）'!$E$6:$H$1276,4,FALSE)</f>
        <v>3868.05</v>
      </c>
      <c r="J695" s="536">
        <v>3792</v>
      </c>
    </row>
    <row r="696" spans="1:10">
      <c r="A696" s="528">
        <v>832</v>
      </c>
      <c r="B696" s="529">
        <v>212</v>
      </c>
      <c r="C696" s="359"/>
      <c r="D696" s="359"/>
      <c r="E696" s="359"/>
      <c r="F696" s="359">
        <v>2120110</v>
      </c>
      <c r="G696" s="537" t="s">
        <v>790</v>
      </c>
      <c r="H696" s="536">
        <f>VLOOKUP($F$6:$F$1187,'[1]本级支出功能分类表（表二）'!$E$6:$G$1276,3,FALSE)</f>
        <v>0</v>
      </c>
      <c r="I696" s="536">
        <f>VLOOKUP($F$6:$F$1187,'[1]本级支出功能分类表（表二）'!$E$6:$H$1276,4,FALSE)</f>
        <v>0</v>
      </c>
      <c r="J696" s="536">
        <v>0</v>
      </c>
    </row>
    <row r="697" spans="1:10">
      <c r="A697" s="528">
        <v>833</v>
      </c>
      <c r="B697" s="529">
        <v>21201</v>
      </c>
      <c r="C697" s="359"/>
      <c r="D697" s="359" t="s">
        <v>791</v>
      </c>
      <c r="E697" s="359"/>
      <c r="F697" s="359">
        <v>2120199</v>
      </c>
      <c r="G697" s="537" t="s">
        <v>792</v>
      </c>
      <c r="H697" s="536">
        <f>VLOOKUP($F$6:$F$1187,'[1]本级支出功能分类表（表二）'!$E$6:$G$1276,3,FALSE)</f>
        <v>17881.791351</v>
      </c>
      <c r="I697" s="536">
        <f>VLOOKUP($F$6:$F$1187,'[1]本级支出功能分类表（表二）'!$E$6:$H$1276,4,FALSE)</f>
        <v>20021.567526</v>
      </c>
      <c r="J697" s="536">
        <v>19744</v>
      </c>
    </row>
    <row r="698" spans="1:10">
      <c r="A698" s="528">
        <v>834</v>
      </c>
      <c r="B698" s="529">
        <v>2120101</v>
      </c>
      <c r="C698" s="359"/>
      <c r="D698" s="359"/>
      <c r="E698" s="359" t="s">
        <v>793</v>
      </c>
      <c r="F698" s="359">
        <v>21202</v>
      </c>
      <c r="G698" s="535" t="s">
        <v>794</v>
      </c>
      <c r="H698" s="536">
        <f>VLOOKUP($F$6:$F$1187,'[1]本级支出功能分类表（表二）'!$E$6:$G$1276,3,FALSE)</f>
        <v>8965.68682</v>
      </c>
      <c r="I698" s="536">
        <f>VLOOKUP($F$6:$F$1187,'[1]本级支出功能分类表（表二）'!$E$6:$H$1276,4,FALSE)</f>
        <v>5155.9745</v>
      </c>
      <c r="J698" s="536">
        <v>4983</v>
      </c>
    </row>
    <row r="699" spans="1:10">
      <c r="A699" s="528">
        <v>835</v>
      </c>
      <c r="B699" s="529">
        <v>2120102</v>
      </c>
      <c r="C699" s="359"/>
      <c r="D699" s="359"/>
      <c r="E699" s="359" t="s">
        <v>793</v>
      </c>
      <c r="F699" s="359">
        <v>2120201</v>
      </c>
      <c r="G699" s="537" t="s">
        <v>795</v>
      </c>
      <c r="H699" s="536">
        <f>VLOOKUP($F$6:$F$1187,'[1]本级支出功能分类表（表二）'!$E$6:$G$1276,3,FALSE)</f>
        <v>8965.68682</v>
      </c>
      <c r="I699" s="536">
        <f>VLOOKUP($F$6:$F$1187,'[1]本级支出功能分类表（表二）'!$E$6:$H$1276,4,FALSE)</f>
        <v>5155.9745</v>
      </c>
      <c r="J699" s="536">
        <v>4983</v>
      </c>
    </row>
    <row r="700" spans="1:10">
      <c r="A700" s="528">
        <v>836</v>
      </c>
      <c r="B700" s="529">
        <v>2120103</v>
      </c>
      <c r="C700" s="359"/>
      <c r="D700" s="359"/>
      <c r="E700" s="359" t="s">
        <v>793</v>
      </c>
      <c r="F700" s="359">
        <v>21203</v>
      </c>
      <c r="G700" s="535" t="s">
        <v>796</v>
      </c>
      <c r="H700" s="536">
        <f>VLOOKUP($F$6:$F$1187,'[1]本级支出功能分类表（表二）'!$E$6:$G$1276,3,FALSE)</f>
        <v>788757.94859485</v>
      </c>
      <c r="I700" s="536">
        <f>VLOOKUP($F$6:$F$1187,'[1]本级支出功能分类表（表二）'!$E$6:$H$1276,4,FALSE)</f>
        <v>845145.215382</v>
      </c>
      <c r="J700" s="536">
        <v>835829</v>
      </c>
    </row>
    <row r="701" spans="1:10">
      <c r="A701" s="528">
        <v>837</v>
      </c>
      <c r="B701" s="529">
        <v>2120104</v>
      </c>
      <c r="C701" s="359"/>
      <c r="D701" s="359"/>
      <c r="E701" s="359" t="s">
        <v>793</v>
      </c>
      <c r="F701" s="359">
        <v>2120303</v>
      </c>
      <c r="G701" s="537" t="s">
        <v>797</v>
      </c>
      <c r="H701" s="536">
        <f>VLOOKUP($F$6:$F$1187,'[1]本级支出功能分类表（表二）'!$E$6:$G$1276,3,FALSE)</f>
        <v>166454.299282152</v>
      </c>
      <c r="I701" s="536">
        <f>VLOOKUP($F$6:$F$1187,'[1]本级支出功能分类表（表二）'!$E$6:$H$1276,4,FALSE)</f>
        <v>356147.85675</v>
      </c>
      <c r="J701" s="536">
        <v>349211</v>
      </c>
    </row>
    <row r="702" spans="1:10">
      <c r="A702" s="528">
        <v>838</v>
      </c>
      <c r="B702" s="529">
        <v>2120105</v>
      </c>
      <c r="C702" s="359"/>
      <c r="D702" s="359"/>
      <c r="E702" s="359" t="s">
        <v>793</v>
      </c>
      <c r="F702" s="359">
        <v>2120399</v>
      </c>
      <c r="G702" s="537" t="s">
        <v>798</v>
      </c>
      <c r="H702" s="536">
        <f>VLOOKUP($F$6:$F$1187,'[1]本级支出功能分类表（表二）'!$E$6:$G$1276,3,FALSE)</f>
        <v>622303.649312698</v>
      </c>
      <c r="I702" s="536">
        <f>VLOOKUP($F$6:$F$1187,'[1]本级支出功能分类表（表二）'!$E$6:$H$1276,4,FALSE)</f>
        <v>488997.358632</v>
      </c>
      <c r="J702" s="536">
        <v>486618</v>
      </c>
    </row>
    <row r="703" spans="1:10">
      <c r="A703" s="528">
        <v>839</v>
      </c>
      <c r="B703" s="529">
        <v>2120106</v>
      </c>
      <c r="C703" s="359"/>
      <c r="D703" s="359"/>
      <c r="E703" s="359" t="s">
        <v>793</v>
      </c>
      <c r="F703" s="359">
        <v>21205</v>
      </c>
      <c r="G703" s="535" t="s">
        <v>799</v>
      </c>
      <c r="H703" s="536">
        <f>VLOOKUP($F$6:$F$1187,'[1]本级支出功能分类表（表二）'!$E$6:$G$1276,3,FALSE)</f>
        <v>177691.39633999</v>
      </c>
      <c r="I703" s="536">
        <f>VLOOKUP($F$6:$F$1187,'[1]本级支出功能分类表（表二）'!$E$6:$H$1276,4,FALSE)</f>
        <v>191506.281205</v>
      </c>
      <c r="J703" s="536">
        <v>187366</v>
      </c>
    </row>
    <row r="704" spans="1:10">
      <c r="A704" s="528">
        <v>840</v>
      </c>
      <c r="B704" s="529">
        <v>2120107</v>
      </c>
      <c r="C704" s="359"/>
      <c r="D704" s="359"/>
      <c r="E704" s="359" t="s">
        <v>793</v>
      </c>
      <c r="F704" s="359">
        <v>2120501</v>
      </c>
      <c r="G704" s="537" t="s">
        <v>800</v>
      </c>
      <c r="H704" s="536">
        <f>VLOOKUP($F$6:$F$1187,'[1]本级支出功能分类表（表二）'!$E$6:$G$1276,3,FALSE)</f>
        <v>177691.39633999</v>
      </c>
      <c r="I704" s="536">
        <f>VLOOKUP($F$6:$F$1187,'[1]本级支出功能分类表（表二）'!$E$6:$H$1276,4,FALSE)</f>
        <v>191506.281205</v>
      </c>
      <c r="J704" s="536">
        <v>187366</v>
      </c>
    </row>
    <row r="705" spans="1:10">
      <c r="A705" s="528">
        <v>841</v>
      </c>
      <c r="B705" s="529">
        <v>2120109</v>
      </c>
      <c r="C705" s="359"/>
      <c r="D705" s="359"/>
      <c r="E705" s="359" t="s">
        <v>793</v>
      </c>
      <c r="F705" s="359">
        <v>21206</v>
      </c>
      <c r="G705" s="535" t="s">
        <v>801</v>
      </c>
      <c r="H705" s="536">
        <f>VLOOKUP($F$6:$F$1187,'[1]本级支出功能分类表（表二）'!$E$6:$G$1276,3,FALSE)</f>
        <v>32143.7804329063</v>
      </c>
      <c r="I705" s="536">
        <f>VLOOKUP($F$6:$F$1187,'[1]本级支出功能分类表（表二）'!$E$6:$H$1276,4,FALSE)</f>
        <v>27226</v>
      </c>
      <c r="J705" s="536">
        <v>27226</v>
      </c>
    </row>
    <row r="706" spans="1:10">
      <c r="A706" s="528">
        <v>842</v>
      </c>
      <c r="B706" s="529">
        <v>2120110</v>
      </c>
      <c r="C706" s="359"/>
      <c r="D706" s="359"/>
      <c r="E706" s="359" t="s">
        <v>793</v>
      </c>
      <c r="F706" s="359">
        <v>2120601</v>
      </c>
      <c r="G706" s="537" t="s">
        <v>802</v>
      </c>
      <c r="H706" s="536">
        <f>VLOOKUP($F$6:$F$1187,'[1]本级支出功能分类表（表二）'!$E$6:$G$1276,3,FALSE)</f>
        <v>32143.7804329063</v>
      </c>
      <c r="I706" s="536">
        <f>VLOOKUP($F$6:$F$1187,'[1]本级支出功能分类表（表二）'!$E$6:$H$1276,4,FALSE)</f>
        <v>27226</v>
      </c>
      <c r="J706" s="536">
        <v>27226</v>
      </c>
    </row>
    <row r="707" spans="1:10">
      <c r="A707" s="528">
        <v>843</v>
      </c>
      <c r="B707" s="529">
        <v>2120199</v>
      </c>
      <c r="C707" s="359"/>
      <c r="D707" s="359"/>
      <c r="E707" s="359" t="s">
        <v>793</v>
      </c>
      <c r="F707" s="359">
        <v>21299</v>
      </c>
      <c r="G707" s="535" t="s">
        <v>803</v>
      </c>
      <c r="H707" s="536">
        <f>VLOOKUP($F$6:$F$1187,'[1]本级支出功能分类表（表二）'!$E$6:$G$1276,3,FALSE)</f>
        <v>80332.63547834</v>
      </c>
      <c r="I707" s="536">
        <f>VLOOKUP($F$6:$F$1187,'[1]本级支出功能分类表（表二）'!$E$6:$H$1276,4,FALSE)</f>
        <v>232295.699479</v>
      </c>
      <c r="J707" s="536">
        <v>225512</v>
      </c>
    </row>
    <row r="708" spans="1:10">
      <c r="A708" s="528">
        <v>844</v>
      </c>
      <c r="B708" s="529">
        <v>21202</v>
      </c>
      <c r="C708" s="359"/>
      <c r="D708" s="359" t="s">
        <v>791</v>
      </c>
      <c r="E708" s="359"/>
      <c r="F708" s="359">
        <v>2129999</v>
      </c>
      <c r="G708" s="537" t="s">
        <v>804</v>
      </c>
      <c r="H708" s="536">
        <f>VLOOKUP($F$6:$F$1187,'[1]本级支出功能分类表（表二）'!$E$6:$G$1276,3,FALSE)</f>
        <v>80332.63547834</v>
      </c>
      <c r="I708" s="536">
        <f>VLOOKUP($F$6:$F$1187,'[1]本级支出功能分类表（表二）'!$E$6:$H$1276,4,FALSE)</f>
        <v>232295.699479</v>
      </c>
      <c r="J708" s="536">
        <v>225512</v>
      </c>
    </row>
    <row r="709" spans="1:10">
      <c r="A709" s="528">
        <v>845</v>
      </c>
      <c r="B709" s="529">
        <v>2120201</v>
      </c>
      <c r="C709" s="359"/>
      <c r="D709" s="359"/>
      <c r="E709" s="359" t="s">
        <v>805</v>
      </c>
      <c r="F709" s="359">
        <v>213</v>
      </c>
      <c r="G709" s="535" t="s">
        <v>108</v>
      </c>
      <c r="H709" s="536">
        <f>VLOOKUP($F$6:$F$1187,'[1]本级支出功能分类表（表二）'!$E$6:$G$1276,3,FALSE)</f>
        <v>570350.415984895</v>
      </c>
      <c r="I709" s="536">
        <f>VLOOKUP($F$6:$F$1187,'[1]本级支出功能分类表（表二）'!$E$6:$H$1276,4,FALSE)</f>
        <v>566783.377698</v>
      </c>
      <c r="J709" s="536">
        <v>531394</v>
      </c>
    </row>
    <row r="710" spans="1:10">
      <c r="A710" s="528">
        <v>846</v>
      </c>
      <c r="B710" s="529">
        <v>21203</v>
      </c>
      <c r="C710" s="359"/>
      <c r="D710" s="359" t="s">
        <v>791</v>
      </c>
      <c r="E710" s="359"/>
      <c r="F710" s="359">
        <v>21301</v>
      </c>
      <c r="G710" s="535" t="s">
        <v>806</v>
      </c>
      <c r="H710" s="536">
        <f>VLOOKUP($F$6:$F$1187,'[1]本级支出功能分类表（表二）'!$E$6:$G$1276,3,FALSE)</f>
        <v>38332.421467</v>
      </c>
      <c r="I710" s="536">
        <f>VLOOKUP($F$6:$F$1187,'[1]本级支出功能分类表（表二）'!$E$6:$H$1276,4,FALSE)</f>
        <v>58884</v>
      </c>
      <c r="J710" s="536">
        <v>55936</v>
      </c>
    </row>
    <row r="711" spans="1:10">
      <c r="A711" s="528">
        <v>847</v>
      </c>
      <c r="B711" s="529">
        <v>2120303</v>
      </c>
      <c r="C711" s="359"/>
      <c r="D711" s="359"/>
      <c r="E711" s="359" t="s">
        <v>807</v>
      </c>
      <c r="F711" s="359">
        <v>2130101</v>
      </c>
      <c r="G711" s="537" t="s">
        <v>155</v>
      </c>
      <c r="H711" s="536">
        <f>VLOOKUP($F$6:$F$1187,'[1]本级支出功能分类表（表二）'!$E$6:$G$1276,3,FALSE)</f>
        <v>1942.626546</v>
      </c>
      <c r="I711" s="536">
        <f>VLOOKUP($F$6:$F$1187,'[1]本级支出功能分类表（表二）'!$E$6:$H$1276,4,FALSE)</f>
        <v>1874</v>
      </c>
      <c r="J711" s="536">
        <v>1874</v>
      </c>
    </row>
    <row r="712" spans="1:10">
      <c r="A712" s="528">
        <v>848</v>
      </c>
      <c r="B712" s="529">
        <v>2120399</v>
      </c>
      <c r="C712" s="359"/>
      <c r="D712" s="359"/>
      <c r="E712" s="359" t="s">
        <v>807</v>
      </c>
      <c r="F712" s="359">
        <v>2130102</v>
      </c>
      <c r="G712" s="537" t="s">
        <v>156</v>
      </c>
      <c r="H712" s="536">
        <f>VLOOKUP($F$6:$F$1187,'[1]本级支出功能分类表（表二）'!$E$6:$G$1276,3,FALSE)</f>
        <v>166.05</v>
      </c>
      <c r="I712" s="536">
        <f>VLOOKUP($F$6:$F$1187,'[1]本级支出功能分类表（表二）'!$E$6:$H$1276,4,FALSE)</f>
        <v>232</v>
      </c>
      <c r="J712" s="536">
        <v>232</v>
      </c>
    </row>
    <row r="713" spans="1:10">
      <c r="A713" s="528">
        <v>849</v>
      </c>
      <c r="B713" s="529">
        <v>21205</v>
      </c>
      <c r="C713" s="359"/>
      <c r="D713" s="359" t="s">
        <v>791</v>
      </c>
      <c r="E713" s="359"/>
      <c r="F713" s="359">
        <v>2130103</v>
      </c>
      <c r="G713" s="537" t="s">
        <v>157</v>
      </c>
      <c r="H713" s="536">
        <f>VLOOKUP($F$6:$F$1187,'[1]本级支出功能分类表（表二）'!$E$6:$G$1276,3,FALSE)</f>
        <v>0</v>
      </c>
      <c r="I713" s="536">
        <f>VLOOKUP($F$6:$F$1187,'[1]本级支出功能分类表（表二）'!$E$6:$H$1276,4,FALSE)</f>
        <v>0</v>
      </c>
      <c r="J713" s="536">
        <v>0</v>
      </c>
    </row>
    <row r="714" spans="1:10">
      <c r="A714" s="528">
        <v>850</v>
      </c>
      <c r="B714" s="529">
        <v>2120501</v>
      </c>
      <c r="C714" s="359"/>
      <c r="D714" s="359"/>
      <c r="E714" s="359" t="s">
        <v>808</v>
      </c>
      <c r="F714" s="359">
        <v>2130104</v>
      </c>
      <c r="G714" s="537" t="s">
        <v>164</v>
      </c>
      <c r="H714" s="536">
        <f>VLOOKUP($F$6:$F$1187,'[1]本级支出功能分类表（表二）'!$E$6:$G$1276,3,FALSE)</f>
        <v>3415.740016</v>
      </c>
      <c r="I714" s="536">
        <f>VLOOKUP($F$6:$F$1187,'[1]本级支出功能分类表（表二）'!$E$6:$H$1276,4,FALSE)</f>
        <v>3153</v>
      </c>
      <c r="J714" s="536">
        <v>3153</v>
      </c>
    </row>
    <row r="715" spans="1:10">
      <c r="A715" s="528">
        <v>851</v>
      </c>
      <c r="B715" s="529">
        <v>21206</v>
      </c>
      <c r="C715" s="359"/>
      <c r="D715" s="359" t="s">
        <v>791</v>
      </c>
      <c r="E715" s="359"/>
      <c r="F715" s="359">
        <v>2130105</v>
      </c>
      <c r="G715" s="537" t="s">
        <v>809</v>
      </c>
      <c r="H715" s="536">
        <f>VLOOKUP($F$6:$F$1187,'[1]本级支出功能分类表（表二）'!$E$6:$G$1276,3,FALSE)</f>
        <v>0</v>
      </c>
      <c r="I715" s="536">
        <f>VLOOKUP($F$6:$F$1187,'[1]本级支出功能分类表（表二）'!$E$6:$H$1276,4,FALSE)</f>
        <v>0</v>
      </c>
      <c r="J715" s="536">
        <v>0</v>
      </c>
    </row>
    <row r="716" spans="1:10">
      <c r="A716" s="528">
        <v>852</v>
      </c>
      <c r="B716" s="529">
        <v>2120601</v>
      </c>
      <c r="C716" s="359"/>
      <c r="D716" s="359"/>
      <c r="E716" s="359" t="s">
        <v>810</v>
      </c>
      <c r="F716" s="359">
        <v>2130106</v>
      </c>
      <c r="G716" s="537" t="s">
        <v>811</v>
      </c>
      <c r="H716" s="536">
        <f>VLOOKUP($F$6:$F$1187,'[1]本级支出功能分类表（表二）'!$E$6:$G$1276,3,FALSE)</f>
        <v>596.4</v>
      </c>
      <c r="I716" s="536">
        <f>VLOOKUP($F$6:$F$1187,'[1]本级支出功能分类表（表二）'!$E$6:$H$1276,4,FALSE)</f>
        <v>630</v>
      </c>
      <c r="J716" s="536">
        <v>630</v>
      </c>
    </row>
    <row r="717" spans="1:10">
      <c r="A717" s="528">
        <v>853</v>
      </c>
      <c r="B717" s="529">
        <v>21299</v>
      </c>
      <c r="C717" s="359"/>
      <c r="D717" s="359" t="s">
        <v>791</v>
      </c>
      <c r="E717" s="359"/>
      <c r="F717" s="359">
        <v>2130108</v>
      </c>
      <c r="G717" s="537" t="s">
        <v>812</v>
      </c>
      <c r="H717" s="536">
        <f>VLOOKUP($F$6:$F$1187,'[1]本级支出功能分类表（表二）'!$E$6:$G$1276,3,FALSE)</f>
        <v>3873.87138</v>
      </c>
      <c r="I717" s="536">
        <f>VLOOKUP($F$6:$F$1187,'[1]本级支出功能分类表（表二）'!$E$6:$H$1276,4,FALSE)</f>
        <v>3770</v>
      </c>
      <c r="J717" s="536">
        <v>3770</v>
      </c>
    </row>
    <row r="718" spans="1:10">
      <c r="A718" s="528">
        <v>854</v>
      </c>
      <c r="B718" s="529">
        <v>2129901</v>
      </c>
      <c r="C718" s="359"/>
      <c r="D718" s="359"/>
      <c r="E718" s="359" t="s">
        <v>813</v>
      </c>
      <c r="F718" s="359">
        <v>2130109</v>
      </c>
      <c r="G718" s="537" t="s">
        <v>814</v>
      </c>
      <c r="H718" s="536">
        <f>VLOOKUP($F$6:$F$1187,'[1]本级支出功能分类表（表二）'!$E$6:$G$1276,3,FALSE)</f>
        <v>18641.900925</v>
      </c>
      <c r="I718" s="536">
        <f>VLOOKUP($F$6:$F$1187,'[1]本级支出功能分类表（表二）'!$E$6:$H$1276,4,FALSE)</f>
        <v>24430</v>
      </c>
      <c r="J718" s="536">
        <v>21636</v>
      </c>
    </row>
    <row r="719" spans="1:10">
      <c r="A719" s="528">
        <v>855</v>
      </c>
      <c r="B719" s="529">
        <v>213</v>
      </c>
      <c r="C719" s="359"/>
      <c r="D719" s="359"/>
      <c r="E719" s="359"/>
      <c r="F719" s="359">
        <v>2130110</v>
      </c>
      <c r="G719" s="537" t="s">
        <v>815</v>
      </c>
      <c r="H719" s="536">
        <f>VLOOKUP($F$6:$F$1187,'[1]本级支出功能分类表（表二）'!$E$6:$G$1276,3,FALSE)</f>
        <v>3696.628</v>
      </c>
      <c r="I719" s="536">
        <f>VLOOKUP($F$6:$F$1187,'[1]本级支出功能分类表（表二）'!$E$6:$H$1276,4,FALSE)</f>
        <v>3576</v>
      </c>
      <c r="J719" s="536">
        <v>3576</v>
      </c>
    </row>
    <row r="720" spans="1:10">
      <c r="A720" s="528">
        <v>856</v>
      </c>
      <c r="B720" s="529">
        <v>21301</v>
      </c>
      <c r="C720" s="359"/>
      <c r="D720" s="359" t="s">
        <v>816</v>
      </c>
      <c r="E720" s="359"/>
      <c r="F720" s="359">
        <v>2130111</v>
      </c>
      <c r="G720" s="537" t="s">
        <v>817</v>
      </c>
      <c r="H720" s="536">
        <f>VLOOKUP($F$6:$F$1187,'[1]本级支出功能分类表（表二）'!$E$6:$G$1276,3,FALSE)</f>
        <v>216.145</v>
      </c>
      <c r="I720" s="536">
        <f>VLOOKUP($F$6:$F$1187,'[1]本级支出功能分类表（表二）'!$E$6:$H$1276,4,FALSE)</f>
        <v>214</v>
      </c>
      <c r="J720" s="536">
        <v>214</v>
      </c>
    </row>
    <row r="721" spans="1:10">
      <c r="A721" s="528">
        <v>857</v>
      </c>
      <c r="B721" s="529">
        <v>2130101</v>
      </c>
      <c r="C721" s="359"/>
      <c r="D721" s="359"/>
      <c r="E721" s="359" t="s">
        <v>818</v>
      </c>
      <c r="F721" s="359">
        <v>2130112</v>
      </c>
      <c r="G721" s="537" t="s">
        <v>819</v>
      </c>
      <c r="H721" s="536">
        <f>VLOOKUP($F$6:$F$1187,'[1]本级支出功能分类表（表二）'!$E$6:$G$1276,3,FALSE)</f>
        <v>220.7</v>
      </c>
      <c r="I721" s="536">
        <f>VLOOKUP($F$6:$F$1187,'[1]本级支出功能分类表（表二）'!$E$6:$H$1276,4,FALSE)</f>
        <v>195</v>
      </c>
      <c r="J721" s="536">
        <v>195</v>
      </c>
    </row>
    <row r="722" spans="1:10">
      <c r="A722" s="528">
        <v>858</v>
      </c>
      <c r="B722" s="529">
        <v>2130102</v>
      </c>
      <c r="C722" s="359"/>
      <c r="D722" s="359"/>
      <c r="E722" s="359" t="s">
        <v>818</v>
      </c>
      <c r="F722" s="359">
        <v>2130114</v>
      </c>
      <c r="G722" s="537" t="s">
        <v>820</v>
      </c>
      <c r="H722" s="536">
        <f>VLOOKUP($F$6:$F$1187,'[1]本级支出功能分类表（表二）'!$E$6:$G$1276,3,FALSE)</f>
        <v>0</v>
      </c>
      <c r="I722" s="536">
        <f>VLOOKUP($F$6:$F$1187,'[1]本级支出功能分类表（表二）'!$E$6:$H$1276,4,FALSE)</f>
        <v>0</v>
      </c>
      <c r="J722" s="536">
        <v>0</v>
      </c>
    </row>
    <row r="723" spans="1:10">
      <c r="A723" s="528">
        <v>859</v>
      </c>
      <c r="B723" s="529">
        <v>2130103</v>
      </c>
      <c r="C723" s="359"/>
      <c r="D723" s="359"/>
      <c r="E723" s="359" t="s">
        <v>818</v>
      </c>
      <c r="F723" s="359">
        <v>2130119</v>
      </c>
      <c r="G723" s="537" t="s">
        <v>821</v>
      </c>
      <c r="H723" s="536">
        <f>VLOOKUP($F$6:$F$1187,'[1]本级支出功能分类表（表二）'!$E$6:$G$1276,3,FALSE)</f>
        <v>0</v>
      </c>
      <c r="I723" s="536">
        <f>VLOOKUP($F$6:$F$1187,'[1]本级支出功能分类表（表二）'!$E$6:$H$1276,4,FALSE)</f>
        <v>0</v>
      </c>
      <c r="J723" s="536">
        <v>0</v>
      </c>
    </row>
    <row r="724" spans="1:10">
      <c r="A724" s="528">
        <v>860</v>
      </c>
      <c r="B724" s="529">
        <v>2130104</v>
      </c>
      <c r="C724" s="359"/>
      <c r="D724" s="359"/>
      <c r="E724" s="359" t="s">
        <v>818</v>
      </c>
      <c r="F724" s="359">
        <v>2130120</v>
      </c>
      <c r="G724" s="537" t="s">
        <v>822</v>
      </c>
      <c r="H724" s="536">
        <f>VLOOKUP($F$6:$F$1187,'[1]本级支出功能分类表（表二）'!$E$6:$G$1276,3,FALSE)</f>
        <v>415</v>
      </c>
      <c r="I724" s="536">
        <f>VLOOKUP($F$6:$F$1187,'[1]本级支出功能分类表（表二）'!$E$6:$H$1276,4,FALSE)</f>
        <v>392</v>
      </c>
      <c r="J724" s="536">
        <v>392</v>
      </c>
    </row>
    <row r="725" spans="1:10">
      <c r="A725" s="528">
        <v>861</v>
      </c>
      <c r="B725" s="529">
        <v>2130105</v>
      </c>
      <c r="C725" s="359"/>
      <c r="D725" s="359"/>
      <c r="E725" s="359" t="s">
        <v>818</v>
      </c>
      <c r="F725" s="359">
        <v>2130121</v>
      </c>
      <c r="G725" s="537" t="s">
        <v>823</v>
      </c>
      <c r="H725" s="536">
        <f>VLOOKUP($F$6:$F$1187,'[1]本级支出功能分类表（表二）'!$E$6:$G$1276,3,FALSE)</f>
        <v>0</v>
      </c>
      <c r="I725" s="536">
        <f>VLOOKUP($F$6:$F$1187,'[1]本级支出功能分类表（表二）'!$E$6:$H$1276,4,FALSE)</f>
        <v>0</v>
      </c>
      <c r="J725" s="536">
        <v>0</v>
      </c>
    </row>
    <row r="726" spans="1:10">
      <c r="A726" s="528">
        <v>862</v>
      </c>
      <c r="B726" s="529">
        <v>2130106</v>
      </c>
      <c r="C726" s="359"/>
      <c r="D726" s="359"/>
      <c r="E726" s="359" t="s">
        <v>818</v>
      </c>
      <c r="F726" s="359">
        <v>2130122</v>
      </c>
      <c r="G726" s="537" t="s">
        <v>824</v>
      </c>
      <c r="H726" s="536">
        <f>VLOOKUP($F$6:$F$1187,'[1]本级支出功能分类表（表二）'!$E$6:$G$1276,3,FALSE)</f>
        <v>2590.2574</v>
      </c>
      <c r="I726" s="536">
        <f>VLOOKUP($F$6:$F$1187,'[1]本级支出功能分类表（表二）'!$E$6:$H$1276,4,FALSE)</f>
        <v>5257</v>
      </c>
      <c r="J726" s="536">
        <v>5153</v>
      </c>
    </row>
    <row r="727" spans="1:10">
      <c r="A727" s="528">
        <v>863</v>
      </c>
      <c r="B727" s="529">
        <v>2130108</v>
      </c>
      <c r="C727" s="359"/>
      <c r="D727" s="359"/>
      <c r="E727" s="359" t="s">
        <v>818</v>
      </c>
      <c r="F727" s="359">
        <v>2130124</v>
      </c>
      <c r="G727" s="537" t="s">
        <v>825</v>
      </c>
      <c r="H727" s="536">
        <f>VLOOKUP($F$6:$F$1187,'[1]本级支出功能分类表（表二）'!$E$6:$G$1276,3,FALSE)</f>
        <v>0</v>
      </c>
      <c r="I727" s="536">
        <f>VLOOKUP($F$6:$F$1187,'[1]本级支出功能分类表（表二）'!$E$6:$H$1276,4,FALSE)</f>
        <v>0</v>
      </c>
      <c r="J727" s="536">
        <v>0</v>
      </c>
    </row>
    <row r="728" spans="1:10">
      <c r="A728" s="528">
        <v>864</v>
      </c>
      <c r="B728" s="529">
        <v>2130109</v>
      </c>
      <c r="C728" s="359"/>
      <c r="D728" s="359"/>
      <c r="E728" s="359" t="s">
        <v>818</v>
      </c>
      <c r="F728" s="359">
        <v>2130125</v>
      </c>
      <c r="G728" s="537" t="s">
        <v>826</v>
      </c>
      <c r="H728" s="536">
        <f>VLOOKUP($F$6:$F$1187,'[1]本级支出功能分类表（表二）'!$E$6:$G$1276,3,FALSE)</f>
        <v>0</v>
      </c>
      <c r="I728" s="536">
        <f>VLOOKUP($F$6:$F$1187,'[1]本级支出功能分类表（表二）'!$E$6:$H$1276,4,FALSE)</f>
        <v>0</v>
      </c>
      <c r="J728" s="536">
        <v>0</v>
      </c>
    </row>
    <row r="729" spans="1:10">
      <c r="A729" s="528">
        <v>865</v>
      </c>
      <c r="B729" s="529">
        <v>2130110</v>
      </c>
      <c r="C729" s="359"/>
      <c r="D729" s="359"/>
      <c r="E729" s="359" t="s">
        <v>818</v>
      </c>
      <c r="F729" s="359">
        <v>2130126</v>
      </c>
      <c r="G729" s="537" t="s">
        <v>827</v>
      </c>
      <c r="H729" s="536">
        <f>VLOOKUP($F$6:$F$1187,'[1]本级支出功能分类表（表二）'!$E$6:$G$1276,3,FALSE)</f>
        <v>0</v>
      </c>
      <c r="I729" s="536">
        <f>VLOOKUP($F$6:$F$1187,'[1]本级支出功能分类表（表二）'!$E$6:$H$1276,4,FALSE)</f>
        <v>0</v>
      </c>
      <c r="J729" s="536">
        <v>0</v>
      </c>
    </row>
    <row r="730" spans="1:10">
      <c r="A730" s="528">
        <v>866</v>
      </c>
      <c r="B730" s="529">
        <v>2130111</v>
      </c>
      <c r="C730" s="359"/>
      <c r="D730" s="359"/>
      <c r="E730" s="359" t="s">
        <v>818</v>
      </c>
      <c r="F730" s="359">
        <v>2130135</v>
      </c>
      <c r="G730" s="537" t="s">
        <v>828</v>
      </c>
      <c r="H730" s="536">
        <f>VLOOKUP($F$6:$F$1187,'[1]本级支出功能分类表（表二）'!$E$6:$G$1276,3,FALSE)</f>
        <v>160.2</v>
      </c>
      <c r="I730" s="536">
        <f>VLOOKUP($F$6:$F$1187,'[1]本级支出功能分类表（表二）'!$E$6:$H$1276,4,FALSE)</f>
        <v>156</v>
      </c>
      <c r="J730" s="536">
        <v>156</v>
      </c>
    </row>
    <row r="731" spans="1:10">
      <c r="A731" s="528">
        <v>867</v>
      </c>
      <c r="B731" s="529">
        <v>2130112</v>
      </c>
      <c r="C731" s="359"/>
      <c r="D731" s="359"/>
      <c r="E731" s="359" t="s">
        <v>818</v>
      </c>
      <c r="F731" s="359">
        <v>2130142</v>
      </c>
      <c r="G731" s="537" t="s">
        <v>829</v>
      </c>
      <c r="H731" s="536">
        <f>VLOOKUP($F$6:$F$1187,'[1]本级支出功能分类表（表二）'!$E$6:$G$1276,3,FALSE)</f>
        <v>0</v>
      </c>
      <c r="I731" s="536">
        <f>VLOOKUP($F$6:$F$1187,'[1]本级支出功能分类表（表二）'!$E$6:$H$1276,4,FALSE)</f>
        <v>0</v>
      </c>
      <c r="J731" s="536">
        <v>0</v>
      </c>
    </row>
    <row r="732" spans="1:10">
      <c r="A732" s="528">
        <v>868</v>
      </c>
      <c r="B732" s="529">
        <v>2130114</v>
      </c>
      <c r="C732" s="359"/>
      <c r="D732" s="359"/>
      <c r="E732" s="359" t="s">
        <v>818</v>
      </c>
      <c r="F732" s="359">
        <v>2130148</v>
      </c>
      <c r="G732" s="537" t="s">
        <v>830</v>
      </c>
      <c r="H732" s="536">
        <f>VLOOKUP($F$6:$F$1187,'[1]本级支出功能分类表（表二）'!$E$6:$G$1276,3,FALSE)</f>
        <v>330</v>
      </c>
      <c r="I732" s="536">
        <f>VLOOKUP($F$6:$F$1187,'[1]本级支出功能分类表（表二）'!$E$6:$H$1276,4,FALSE)</f>
        <v>202</v>
      </c>
      <c r="J732" s="536">
        <v>202</v>
      </c>
    </row>
    <row r="733" spans="1:10">
      <c r="A733" s="528">
        <v>869</v>
      </c>
      <c r="B733" s="529">
        <v>2130119</v>
      </c>
      <c r="C733" s="359"/>
      <c r="D733" s="359"/>
      <c r="E733" s="359" t="s">
        <v>818</v>
      </c>
      <c r="F733" s="359">
        <v>2130152</v>
      </c>
      <c r="G733" s="537" t="s">
        <v>831</v>
      </c>
      <c r="H733" s="536">
        <f>VLOOKUP($F$6:$F$1187,'[1]本级支出功能分类表（表二）'!$E$6:$G$1276,3,FALSE)</f>
        <v>0</v>
      </c>
      <c r="I733" s="536">
        <f>VLOOKUP($F$6:$F$1187,'[1]本级支出功能分类表（表二）'!$E$6:$H$1276,4,FALSE)</f>
        <v>0</v>
      </c>
      <c r="J733" s="536">
        <v>0</v>
      </c>
    </row>
    <row r="734" spans="1:10">
      <c r="A734" s="528">
        <v>870</v>
      </c>
      <c r="B734" s="529">
        <v>2130120</v>
      </c>
      <c r="C734" s="359"/>
      <c r="D734" s="359"/>
      <c r="E734" s="359" t="s">
        <v>818</v>
      </c>
      <c r="F734" s="359">
        <v>2130153</v>
      </c>
      <c r="G734" s="537" t="s">
        <v>832</v>
      </c>
      <c r="H734" s="536">
        <f>VLOOKUP($F$6:$F$1187,'[1]本级支出功能分类表（表二）'!$E$6:$G$1276,3,FALSE)</f>
        <v>0</v>
      </c>
      <c r="I734" s="536">
        <f>VLOOKUP($F$6:$F$1187,'[1]本级支出功能分类表（表二）'!$E$6:$H$1276,4,FALSE)</f>
        <v>0</v>
      </c>
      <c r="J734" s="536">
        <v>0</v>
      </c>
    </row>
    <row r="735" spans="1:10">
      <c r="A735" s="528">
        <v>871</v>
      </c>
      <c r="B735" s="529">
        <v>2130121</v>
      </c>
      <c r="C735" s="359"/>
      <c r="D735" s="359"/>
      <c r="E735" s="359" t="s">
        <v>818</v>
      </c>
      <c r="F735" s="359">
        <v>2130199</v>
      </c>
      <c r="G735" s="537" t="s">
        <v>833</v>
      </c>
      <c r="H735" s="536">
        <f>VLOOKUP($F$6:$F$1187,'[1]本级支出功能分类表（表二）'!$E$6:$G$1276,3,FALSE)</f>
        <v>2066.9022</v>
      </c>
      <c r="I735" s="536">
        <f>VLOOKUP($F$6:$F$1187,'[1]本级支出功能分类表（表二）'!$E$6:$H$1276,4,FALSE)</f>
        <v>14803</v>
      </c>
      <c r="J735" s="536">
        <v>14753</v>
      </c>
    </row>
    <row r="736" spans="1:10">
      <c r="A736" s="528">
        <v>872</v>
      </c>
      <c r="B736" s="529">
        <v>2130122</v>
      </c>
      <c r="C736" s="359"/>
      <c r="D736" s="359"/>
      <c r="E736" s="359" t="s">
        <v>818</v>
      </c>
      <c r="F736" s="359">
        <v>21302</v>
      </c>
      <c r="G736" s="535" t="s">
        <v>834</v>
      </c>
      <c r="H736" s="536">
        <f>VLOOKUP($F$6:$F$1187,'[1]本级支出功能分类表（表二）'!$E$6:$G$1276,3,FALSE)</f>
        <v>36063.2020606286</v>
      </c>
      <c r="I736" s="536">
        <f>VLOOKUP($F$6:$F$1187,'[1]本级支出功能分类表（表二）'!$E$6:$H$1276,4,FALSE)</f>
        <v>40114.006796</v>
      </c>
      <c r="J736" s="536">
        <v>38955</v>
      </c>
    </row>
    <row r="737" spans="1:10">
      <c r="A737" s="528">
        <v>873</v>
      </c>
      <c r="B737" s="529">
        <v>2130124</v>
      </c>
      <c r="C737" s="359"/>
      <c r="D737" s="359"/>
      <c r="E737" s="359" t="s">
        <v>818</v>
      </c>
      <c r="F737" s="359">
        <v>2130201</v>
      </c>
      <c r="G737" s="537" t="s">
        <v>155</v>
      </c>
      <c r="H737" s="536">
        <f>VLOOKUP($F$6:$F$1187,'[1]本级支出功能分类表（表二）'!$E$6:$G$1276,3,FALSE)</f>
        <v>710.559806</v>
      </c>
      <c r="I737" s="536">
        <f>VLOOKUP($F$6:$F$1187,'[1]本级支出功能分类表（表二）'!$E$6:$H$1276,4,FALSE)</f>
        <v>768</v>
      </c>
      <c r="J737" s="536">
        <v>768</v>
      </c>
    </row>
    <row r="738" spans="1:10">
      <c r="A738" s="528">
        <v>874</v>
      </c>
      <c r="B738" s="529">
        <v>2130125</v>
      </c>
      <c r="C738" s="359"/>
      <c r="D738" s="359"/>
      <c r="E738" s="359" t="s">
        <v>818</v>
      </c>
      <c r="F738" s="359">
        <v>2130202</v>
      </c>
      <c r="G738" s="537" t="s">
        <v>156</v>
      </c>
      <c r="H738" s="536">
        <f>VLOOKUP($F$6:$F$1187,'[1]本级支出功能分类表（表二）'!$E$6:$G$1276,3,FALSE)</f>
        <v>0</v>
      </c>
      <c r="I738" s="536">
        <f>VLOOKUP($F$6:$F$1187,'[1]本级支出功能分类表（表二）'!$E$6:$H$1276,4,FALSE)</f>
        <v>0</v>
      </c>
      <c r="J738" s="536">
        <v>0</v>
      </c>
    </row>
    <row r="739" spans="1:10">
      <c r="A739" s="528">
        <v>875</v>
      </c>
      <c r="B739" s="529">
        <v>2130126</v>
      </c>
      <c r="C739" s="359"/>
      <c r="D739" s="359"/>
      <c r="E739" s="359" t="s">
        <v>818</v>
      </c>
      <c r="F739" s="359">
        <v>2130203</v>
      </c>
      <c r="G739" s="537" t="s">
        <v>157</v>
      </c>
      <c r="H739" s="536">
        <f>VLOOKUP($F$6:$F$1187,'[1]本级支出功能分类表（表二）'!$E$6:$G$1276,3,FALSE)</f>
        <v>0</v>
      </c>
      <c r="I739" s="536">
        <f>VLOOKUP($F$6:$F$1187,'[1]本级支出功能分类表（表二）'!$E$6:$H$1276,4,FALSE)</f>
        <v>0</v>
      </c>
      <c r="J739" s="536">
        <v>0</v>
      </c>
    </row>
    <row r="740" spans="1:10">
      <c r="A740" s="528">
        <v>876</v>
      </c>
      <c r="B740" s="529">
        <v>2130135</v>
      </c>
      <c r="C740" s="359"/>
      <c r="D740" s="359"/>
      <c r="E740" s="359" t="s">
        <v>818</v>
      </c>
      <c r="F740" s="359">
        <v>2130204</v>
      </c>
      <c r="G740" s="537" t="s">
        <v>835</v>
      </c>
      <c r="H740" s="536">
        <f>VLOOKUP($F$6:$F$1187,'[1]本级支出功能分类表（表二）'!$E$6:$G$1276,3,FALSE)</f>
        <v>933.504433</v>
      </c>
      <c r="I740" s="536">
        <f>VLOOKUP($F$6:$F$1187,'[1]本级支出功能分类表（表二）'!$E$6:$H$1276,4,FALSE)</f>
        <v>943</v>
      </c>
      <c r="J740" s="536">
        <v>943</v>
      </c>
    </row>
    <row r="741" spans="1:10">
      <c r="A741" s="528">
        <v>877</v>
      </c>
      <c r="B741" s="529">
        <v>2130142</v>
      </c>
      <c r="C741" s="359"/>
      <c r="D741" s="359"/>
      <c r="E741" s="359" t="s">
        <v>818</v>
      </c>
      <c r="F741" s="359">
        <v>2130205</v>
      </c>
      <c r="G741" s="537" t="s">
        <v>836</v>
      </c>
      <c r="H741" s="536">
        <f>VLOOKUP($F$6:$F$1187,'[1]本级支出功能分类表（表二）'!$E$6:$G$1276,3,FALSE)</f>
        <v>577.829</v>
      </c>
      <c r="I741" s="536">
        <f>VLOOKUP($F$6:$F$1187,'[1]本级支出功能分类表（表二）'!$E$6:$H$1276,4,FALSE)</f>
        <v>2282.259699</v>
      </c>
      <c r="J741" s="536">
        <v>2010</v>
      </c>
    </row>
    <row r="742" spans="1:10">
      <c r="A742" s="528">
        <v>878</v>
      </c>
      <c r="B742" s="529">
        <v>2130148</v>
      </c>
      <c r="C742" s="359"/>
      <c r="D742" s="359"/>
      <c r="E742" s="359" t="s">
        <v>818</v>
      </c>
      <c r="F742" s="359">
        <v>2130206</v>
      </c>
      <c r="G742" s="537" t="s">
        <v>837</v>
      </c>
      <c r="H742" s="536">
        <f>VLOOKUP($F$6:$F$1187,'[1]本级支出功能分类表（表二）'!$E$6:$G$1276,3,FALSE)</f>
        <v>0</v>
      </c>
      <c r="I742" s="536">
        <f>VLOOKUP($F$6:$F$1187,'[1]本级支出功能分类表（表二）'!$E$6:$H$1276,4,FALSE)</f>
        <v>0</v>
      </c>
      <c r="J742" s="536">
        <v>0</v>
      </c>
    </row>
    <row r="743" spans="1:10">
      <c r="A743" s="528">
        <v>879</v>
      </c>
      <c r="B743" s="529">
        <v>2130152</v>
      </c>
      <c r="C743" s="359"/>
      <c r="D743" s="359"/>
      <c r="E743" s="359" t="s">
        <v>818</v>
      </c>
      <c r="F743" s="359">
        <v>2130207</v>
      </c>
      <c r="G743" s="537" t="s">
        <v>838</v>
      </c>
      <c r="H743" s="536">
        <f>VLOOKUP($F$6:$F$1187,'[1]本级支出功能分类表（表二）'!$E$6:$G$1276,3,FALSE)</f>
        <v>3643.47807249483</v>
      </c>
      <c r="I743" s="536">
        <f>VLOOKUP($F$6:$F$1187,'[1]本级支出功能分类表（表二）'!$E$6:$H$1276,4,FALSE)</f>
        <v>1640</v>
      </c>
      <c r="J743" s="536">
        <v>1640</v>
      </c>
    </row>
    <row r="744" spans="1:10">
      <c r="A744" s="528">
        <v>880</v>
      </c>
      <c r="B744" s="529">
        <v>2130153</v>
      </c>
      <c r="C744" s="359"/>
      <c r="D744" s="359"/>
      <c r="E744" s="359" t="s">
        <v>818</v>
      </c>
      <c r="F744" s="359">
        <v>2130209</v>
      </c>
      <c r="G744" s="537" t="s">
        <v>839</v>
      </c>
      <c r="H744" s="536">
        <f>VLOOKUP($F$6:$F$1187,'[1]本级支出功能分类表（表二）'!$E$6:$G$1276,3,FALSE)</f>
        <v>1475.27</v>
      </c>
      <c r="I744" s="536">
        <f>VLOOKUP($F$6:$F$1187,'[1]本级支出功能分类表（表二）'!$E$6:$H$1276,4,FALSE)</f>
        <v>1341</v>
      </c>
      <c r="J744" s="536">
        <v>1341</v>
      </c>
    </row>
    <row r="745" spans="1:10">
      <c r="A745" s="528">
        <v>881</v>
      </c>
      <c r="B745" s="529">
        <v>2130199</v>
      </c>
      <c r="C745" s="359"/>
      <c r="D745" s="359"/>
      <c r="E745" s="359" t="s">
        <v>818</v>
      </c>
      <c r="F745" s="359">
        <v>2130210</v>
      </c>
      <c r="G745" s="537" t="s">
        <v>840</v>
      </c>
      <c r="H745" s="536">
        <f>VLOOKUP($F$6:$F$1187,'[1]本级支出功能分类表（表二）'!$E$6:$G$1276,3,FALSE)</f>
        <v>10639.783204</v>
      </c>
      <c r="I745" s="536">
        <f>VLOOKUP($F$6:$F$1187,'[1]本级支出功能分类表（表二）'!$E$6:$H$1276,4,FALSE)</f>
        <v>10352</v>
      </c>
      <c r="J745" s="536">
        <v>10053</v>
      </c>
    </row>
    <row r="746" spans="1:10">
      <c r="A746" s="528">
        <v>882</v>
      </c>
      <c r="B746" s="529">
        <v>21302</v>
      </c>
      <c r="C746" s="359"/>
      <c r="D746" s="359" t="s">
        <v>816</v>
      </c>
      <c r="E746" s="359"/>
      <c r="F746" s="359">
        <v>2130211</v>
      </c>
      <c r="G746" s="537" t="s">
        <v>841</v>
      </c>
      <c r="H746" s="536">
        <f>VLOOKUP($F$6:$F$1187,'[1]本级支出功能分类表（表二）'!$E$6:$G$1276,3,FALSE)</f>
        <v>1306.06724</v>
      </c>
      <c r="I746" s="536">
        <f>VLOOKUP($F$6:$F$1187,'[1]本级支出功能分类表（表二）'!$E$6:$H$1276,4,FALSE)</f>
        <v>1533</v>
      </c>
      <c r="J746" s="536">
        <v>1533</v>
      </c>
    </row>
    <row r="747" spans="1:10">
      <c r="A747" s="528">
        <v>883</v>
      </c>
      <c r="B747" s="529">
        <v>2130201</v>
      </c>
      <c r="C747" s="359"/>
      <c r="D747" s="359"/>
      <c r="E747" s="359" t="s">
        <v>842</v>
      </c>
      <c r="F747" s="359">
        <v>2130212</v>
      </c>
      <c r="G747" s="537" t="s">
        <v>843</v>
      </c>
      <c r="H747" s="536">
        <f>VLOOKUP($F$6:$F$1187,'[1]本级支出功能分类表（表二）'!$E$6:$G$1276,3,FALSE)</f>
        <v>188.219132</v>
      </c>
      <c r="I747" s="536">
        <f>VLOOKUP($F$6:$F$1187,'[1]本级支出功能分类表（表二）'!$E$6:$H$1276,4,FALSE)</f>
        <v>139</v>
      </c>
      <c r="J747" s="536">
        <v>139</v>
      </c>
    </row>
    <row r="748" spans="1:10">
      <c r="A748" s="528">
        <v>884</v>
      </c>
      <c r="B748" s="529">
        <v>2130202</v>
      </c>
      <c r="C748" s="359"/>
      <c r="D748" s="359"/>
      <c r="E748" s="359" t="s">
        <v>842</v>
      </c>
      <c r="F748" s="359">
        <v>2130213</v>
      </c>
      <c r="G748" s="537" t="s">
        <v>844</v>
      </c>
      <c r="H748" s="536">
        <f>VLOOKUP($F$6:$F$1187,'[1]本级支出功能分类表（表二）'!$E$6:$G$1276,3,FALSE)</f>
        <v>0</v>
      </c>
      <c r="I748" s="536">
        <f>VLOOKUP($F$6:$F$1187,'[1]本级支出功能分类表（表二）'!$E$6:$H$1276,4,FALSE)</f>
        <v>0</v>
      </c>
      <c r="J748" s="536">
        <v>0</v>
      </c>
    </row>
    <row r="749" spans="1:10">
      <c r="A749" s="528">
        <v>885</v>
      </c>
      <c r="B749" s="529">
        <v>2130203</v>
      </c>
      <c r="C749" s="359"/>
      <c r="D749" s="359"/>
      <c r="E749" s="359" t="s">
        <v>842</v>
      </c>
      <c r="F749" s="359">
        <v>2130217</v>
      </c>
      <c r="G749" s="537" t="s">
        <v>845</v>
      </c>
      <c r="H749" s="536">
        <f>VLOOKUP($F$6:$F$1187,'[1]本级支出功能分类表（表二）'!$E$6:$G$1276,3,FALSE)</f>
        <v>0</v>
      </c>
      <c r="I749" s="536">
        <f>VLOOKUP($F$6:$F$1187,'[1]本级支出功能分类表（表二）'!$E$6:$H$1276,4,FALSE)</f>
        <v>0</v>
      </c>
      <c r="J749" s="536">
        <v>0</v>
      </c>
    </row>
    <row r="750" spans="1:10">
      <c r="A750" s="528">
        <v>886</v>
      </c>
      <c r="B750" s="529">
        <v>2130204</v>
      </c>
      <c r="C750" s="359"/>
      <c r="D750" s="359"/>
      <c r="E750" s="359" t="s">
        <v>842</v>
      </c>
      <c r="F750" s="359">
        <v>2130220</v>
      </c>
      <c r="G750" s="537" t="s">
        <v>846</v>
      </c>
      <c r="H750" s="536">
        <f>VLOOKUP($F$6:$F$1187,'[1]本级支出功能分类表（表二）'!$E$6:$G$1276,3,FALSE)</f>
        <v>0</v>
      </c>
      <c r="I750" s="536">
        <f>VLOOKUP($F$6:$F$1187,'[1]本级支出功能分类表（表二）'!$E$6:$H$1276,4,FALSE)</f>
        <v>0</v>
      </c>
      <c r="J750" s="536">
        <v>0</v>
      </c>
    </row>
    <row r="751" spans="1:10">
      <c r="A751" s="528">
        <v>887</v>
      </c>
      <c r="B751" s="529">
        <v>2130205</v>
      </c>
      <c r="C751" s="359"/>
      <c r="D751" s="359"/>
      <c r="E751" s="359" t="s">
        <v>842</v>
      </c>
      <c r="F751" s="359">
        <v>2130221</v>
      </c>
      <c r="G751" s="537" t="s">
        <v>847</v>
      </c>
      <c r="H751" s="536">
        <f>VLOOKUP($F$6:$F$1187,'[1]本级支出功能分类表（表二）'!$E$6:$G$1276,3,FALSE)</f>
        <v>0</v>
      </c>
      <c r="I751" s="536">
        <f>VLOOKUP($F$6:$F$1187,'[1]本级支出功能分类表（表二）'!$E$6:$H$1276,4,FALSE)</f>
        <v>0</v>
      </c>
      <c r="J751" s="536">
        <v>0</v>
      </c>
    </row>
    <row r="752" spans="1:10">
      <c r="A752" s="528">
        <v>888</v>
      </c>
      <c r="B752" s="529">
        <v>2130206</v>
      </c>
      <c r="C752" s="359"/>
      <c r="D752" s="359"/>
      <c r="E752" s="359" t="s">
        <v>842</v>
      </c>
      <c r="F752" s="359">
        <v>2130223</v>
      </c>
      <c r="G752" s="537" t="s">
        <v>848</v>
      </c>
      <c r="H752" s="536">
        <f>VLOOKUP($F$6:$F$1187,'[1]本级支出功能分类表（表二）'!$E$6:$G$1276,3,FALSE)</f>
        <v>68</v>
      </c>
      <c r="I752" s="536">
        <f>VLOOKUP($F$6:$F$1187,'[1]本级支出功能分类表（表二）'!$E$6:$H$1276,4,FALSE)</f>
        <v>68</v>
      </c>
      <c r="J752" s="536">
        <v>68</v>
      </c>
    </row>
    <row r="753" spans="1:10">
      <c r="A753" s="528">
        <v>889</v>
      </c>
      <c r="B753" s="529">
        <v>2130207</v>
      </c>
      <c r="C753" s="359"/>
      <c r="D753" s="359"/>
      <c r="E753" s="359" t="s">
        <v>842</v>
      </c>
      <c r="F753" s="359">
        <v>2130226</v>
      </c>
      <c r="G753" s="537" t="s">
        <v>849</v>
      </c>
      <c r="H753" s="536">
        <f>VLOOKUP($F$6:$F$1187,'[1]本级支出功能分类表（表二）'!$E$6:$G$1276,3,FALSE)</f>
        <v>0</v>
      </c>
      <c r="I753" s="536">
        <f>VLOOKUP($F$6:$F$1187,'[1]本级支出功能分类表（表二）'!$E$6:$H$1276,4,FALSE)</f>
        <v>0</v>
      </c>
      <c r="J753" s="536">
        <v>0</v>
      </c>
    </row>
    <row r="754" spans="1:10">
      <c r="A754" s="528">
        <v>890</v>
      </c>
      <c r="B754" s="529">
        <v>2130209</v>
      </c>
      <c r="C754" s="359"/>
      <c r="D754" s="359"/>
      <c r="E754" s="359" t="s">
        <v>842</v>
      </c>
      <c r="F754" s="359">
        <v>2130227</v>
      </c>
      <c r="G754" s="537" t="s">
        <v>850</v>
      </c>
      <c r="H754" s="536">
        <f>VLOOKUP($F$6:$F$1187,'[1]本级支出功能分类表（表二）'!$E$6:$G$1276,3,FALSE)</f>
        <v>0</v>
      </c>
      <c r="I754" s="536">
        <f>VLOOKUP($F$6:$F$1187,'[1]本级支出功能分类表（表二）'!$E$6:$H$1276,4,FALSE)</f>
        <v>0</v>
      </c>
      <c r="J754" s="536">
        <v>0</v>
      </c>
    </row>
    <row r="755" spans="1:10">
      <c r="A755" s="528">
        <v>891</v>
      </c>
      <c r="B755" s="529">
        <v>2130210</v>
      </c>
      <c r="C755" s="359"/>
      <c r="D755" s="359"/>
      <c r="E755" s="359" t="s">
        <v>842</v>
      </c>
      <c r="F755" s="359">
        <v>2130232</v>
      </c>
      <c r="G755" s="537" t="s">
        <v>851</v>
      </c>
      <c r="H755" s="536">
        <f>VLOOKUP($F$6:$F$1187,'[1]本级支出功能分类表（表二）'!$E$6:$G$1276,3,FALSE)</f>
        <v>0</v>
      </c>
      <c r="I755" s="536">
        <f>VLOOKUP($F$6:$F$1187,'[1]本级支出功能分类表（表二）'!$E$6:$H$1276,4,FALSE)</f>
        <v>0</v>
      </c>
      <c r="J755" s="536">
        <v>0</v>
      </c>
    </row>
    <row r="756" spans="1:10">
      <c r="A756" s="528">
        <v>892</v>
      </c>
      <c r="B756" s="529">
        <v>2130211</v>
      </c>
      <c r="C756" s="359"/>
      <c r="D756" s="359"/>
      <c r="E756" s="359" t="s">
        <v>842</v>
      </c>
      <c r="F756" s="359">
        <v>2130234</v>
      </c>
      <c r="G756" s="537" t="s">
        <v>852</v>
      </c>
      <c r="H756" s="536">
        <f>VLOOKUP($F$6:$F$1187,'[1]本级支出功能分类表（表二）'!$E$6:$G$1276,3,FALSE)</f>
        <v>389.8</v>
      </c>
      <c r="I756" s="536">
        <f>VLOOKUP($F$6:$F$1187,'[1]本级支出功能分类表（表二）'!$E$6:$H$1276,4,FALSE)</f>
        <v>387</v>
      </c>
      <c r="J756" s="536">
        <v>387</v>
      </c>
    </row>
    <row r="757" spans="1:10">
      <c r="A757" s="528">
        <v>893</v>
      </c>
      <c r="B757" s="529">
        <v>2130212</v>
      </c>
      <c r="C757" s="359"/>
      <c r="D757" s="359"/>
      <c r="E757" s="359" t="s">
        <v>842</v>
      </c>
      <c r="F757" s="359">
        <v>2130235</v>
      </c>
      <c r="G757" s="537" t="s">
        <v>853</v>
      </c>
      <c r="H757" s="536">
        <f>VLOOKUP($F$6:$F$1187,'[1]本级支出功能分类表（表二）'!$E$6:$G$1276,3,FALSE)</f>
        <v>11603.9466675977</v>
      </c>
      <c r="I757" s="536">
        <f>VLOOKUP($F$6:$F$1187,'[1]本级支出功能分类表（表二）'!$E$6:$H$1276,4,FALSE)</f>
        <v>16273.067097</v>
      </c>
      <c r="J757" s="536">
        <v>15939</v>
      </c>
    </row>
    <row r="758" spans="1:10">
      <c r="A758" s="528">
        <v>894</v>
      </c>
      <c r="B758" s="529">
        <v>2130213</v>
      </c>
      <c r="C758" s="359"/>
      <c r="D758" s="359"/>
      <c r="E758" s="359" t="s">
        <v>842</v>
      </c>
      <c r="F758" s="359">
        <v>2130236</v>
      </c>
      <c r="G758" s="537" t="s">
        <v>854</v>
      </c>
      <c r="H758" s="536">
        <f>VLOOKUP($F$6:$F$1187,'[1]本级支出功能分类表（表二）'!$E$6:$G$1276,3,FALSE)</f>
        <v>0</v>
      </c>
      <c r="I758" s="536">
        <f>VLOOKUP($F$6:$F$1187,'[1]本级支出功能分类表（表二）'!$E$6:$H$1276,4,FALSE)</f>
        <v>0</v>
      </c>
      <c r="J758" s="536">
        <v>0</v>
      </c>
    </row>
    <row r="759" spans="1:10">
      <c r="A759" s="528">
        <v>895</v>
      </c>
      <c r="B759" s="529">
        <v>2130217</v>
      </c>
      <c r="C759" s="359"/>
      <c r="D759" s="359"/>
      <c r="E759" s="359" t="s">
        <v>842</v>
      </c>
      <c r="F759" s="359">
        <v>2130237</v>
      </c>
      <c r="G759" s="537" t="s">
        <v>819</v>
      </c>
      <c r="H759" s="536">
        <f>VLOOKUP($F$6:$F$1187,'[1]本级支出功能分类表（表二）'!$E$6:$G$1276,3,FALSE)</f>
        <v>8.3</v>
      </c>
      <c r="I759" s="536">
        <f>VLOOKUP($F$6:$F$1187,'[1]本级支出功能分类表（表二）'!$E$6:$H$1276,4,FALSE)</f>
        <v>8</v>
      </c>
      <c r="J759" s="536">
        <v>8</v>
      </c>
    </row>
    <row r="760" spans="1:10">
      <c r="A760" s="528">
        <v>896</v>
      </c>
      <c r="B760" s="529">
        <v>2130220</v>
      </c>
      <c r="C760" s="359"/>
      <c r="D760" s="359"/>
      <c r="E760" s="359" t="s">
        <v>842</v>
      </c>
      <c r="F760" s="359">
        <v>2130299</v>
      </c>
      <c r="G760" s="537" t="s">
        <v>855</v>
      </c>
      <c r="H760" s="536">
        <f>VLOOKUP($F$6:$F$1187,'[1]本级支出功能分类表（表二）'!$E$6:$G$1276,3,FALSE)</f>
        <v>4518.44450553607</v>
      </c>
      <c r="I760" s="536">
        <f>VLOOKUP($F$6:$F$1187,'[1]本级支出功能分类表（表二）'!$E$6:$H$1276,4,FALSE)</f>
        <v>4379.68</v>
      </c>
      <c r="J760" s="536">
        <v>4126</v>
      </c>
    </row>
    <row r="761" spans="1:10">
      <c r="A761" s="528">
        <v>897</v>
      </c>
      <c r="B761" s="529">
        <v>2130221</v>
      </c>
      <c r="C761" s="359"/>
      <c r="D761" s="359"/>
      <c r="E761" s="359" t="s">
        <v>842</v>
      </c>
      <c r="F761" s="359">
        <v>21303</v>
      </c>
      <c r="G761" s="535" t="s">
        <v>856</v>
      </c>
      <c r="H761" s="536">
        <f>VLOOKUP($F$6:$F$1187,'[1]本级支出功能分类表（表二）'!$E$6:$G$1276,3,FALSE)</f>
        <v>488815.096307266</v>
      </c>
      <c r="I761" s="536">
        <f>VLOOKUP($F$6:$F$1187,'[1]本级支出功能分类表（表二）'!$E$6:$H$1276,4,FALSE)</f>
        <v>459903.249302</v>
      </c>
      <c r="J761" s="536">
        <v>434602</v>
      </c>
    </row>
    <row r="762" spans="1:10">
      <c r="A762" s="528">
        <v>898</v>
      </c>
      <c r="B762" s="529">
        <v>2130223</v>
      </c>
      <c r="C762" s="359"/>
      <c r="D762" s="359"/>
      <c r="E762" s="359" t="s">
        <v>842</v>
      </c>
      <c r="F762" s="359">
        <v>2130301</v>
      </c>
      <c r="G762" s="537" t="s">
        <v>155</v>
      </c>
      <c r="H762" s="536">
        <f>VLOOKUP($F$6:$F$1187,'[1]本级支出功能分类表（表二）'!$E$6:$G$1276,3,FALSE)</f>
        <v>3115.451278</v>
      </c>
      <c r="I762" s="536">
        <f>VLOOKUP($F$6:$F$1187,'[1]本级支出功能分类表（表二）'!$E$6:$H$1276,4,FALSE)</f>
        <v>564</v>
      </c>
      <c r="J762" s="536">
        <v>564</v>
      </c>
    </row>
    <row r="763" spans="1:10">
      <c r="A763" s="528">
        <v>899</v>
      </c>
      <c r="B763" s="529">
        <v>2130226</v>
      </c>
      <c r="C763" s="359"/>
      <c r="D763" s="359"/>
      <c r="E763" s="359" t="s">
        <v>842</v>
      </c>
      <c r="F763" s="359">
        <v>2130302</v>
      </c>
      <c r="G763" s="537" t="s">
        <v>156</v>
      </c>
      <c r="H763" s="536">
        <f>VLOOKUP($F$6:$F$1187,'[1]本级支出功能分类表（表二）'!$E$6:$G$1276,3,FALSE)</f>
        <v>0</v>
      </c>
      <c r="I763" s="536">
        <f>VLOOKUP($F$6:$F$1187,'[1]本级支出功能分类表（表二）'!$E$6:$H$1276,4,FALSE)</f>
        <v>0</v>
      </c>
      <c r="J763" s="536">
        <v>0</v>
      </c>
    </row>
    <row r="764" spans="1:10">
      <c r="A764" s="528">
        <v>900</v>
      </c>
      <c r="B764" s="529">
        <v>2130227</v>
      </c>
      <c r="C764" s="359"/>
      <c r="D764" s="359"/>
      <c r="E764" s="359" t="s">
        <v>842</v>
      </c>
      <c r="F764" s="359">
        <v>2130303</v>
      </c>
      <c r="G764" s="537" t="s">
        <v>157</v>
      </c>
      <c r="H764" s="536">
        <f>VLOOKUP($F$6:$F$1187,'[1]本级支出功能分类表（表二）'!$E$6:$G$1276,3,FALSE)</f>
        <v>0</v>
      </c>
      <c r="I764" s="536">
        <f>VLOOKUP($F$6:$F$1187,'[1]本级支出功能分类表（表二）'!$E$6:$H$1276,4,FALSE)</f>
        <v>0</v>
      </c>
      <c r="J764" s="536">
        <v>0</v>
      </c>
    </row>
    <row r="765" spans="1:10">
      <c r="A765" s="528">
        <v>901</v>
      </c>
      <c r="B765" s="529">
        <v>2130232</v>
      </c>
      <c r="C765" s="359"/>
      <c r="D765" s="359"/>
      <c r="E765" s="359" t="s">
        <v>842</v>
      </c>
      <c r="F765" s="359">
        <v>2130304</v>
      </c>
      <c r="G765" s="537" t="s">
        <v>857</v>
      </c>
      <c r="H765" s="536">
        <f>VLOOKUP($F$6:$F$1187,'[1]本级支出功能分类表（表二）'!$E$6:$G$1276,3,FALSE)</f>
        <v>48201.794423</v>
      </c>
      <c r="I765" s="536">
        <f>VLOOKUP($F$6:$F$1187,'[1]本级支出功能分类表（表二）'!$E$6:$H$1276,4,FALSE)</f>
        <v>41906</v>
      </c>
      <c r="J765" s="536">
        <v>41906</v>
      </c>
    </row>
    <row r="766" spans="1:10">
      <c r="A766" s="528">
        <v>902</v>
      </c>
      <c r="B766" s="529">
        <v>2130234</v>
      </c>
      <c r="C766" s="359"/>
      <c r="D766" s="359"/>
      <c r="E766" s="359" t="s">
        <v>842</v>
      </c>
      <c r="F766" s="359">
        <v>2130305</v>
      </c>
      <c r="G766" s="537" t="s">
        <v>858</v>
      </c>
      <c r="H766" s="536">
        <f>VLOOKUP($F$6:$F$1187,'[1]本级支出功能分类表（表二）'!$E$6:$G$1276,3,FALSE)</f>
        <v>230564.694573599</v>
      </c>
      <c r="I766" s="536">
        <f>VLOOKUP($F$6:$F$1187,'[1]本级支出功能分类表（表二）'!$E$6:$H$1276,4,FALSE)</f>
        <v>230079.930398</v>
      </c>
      <c r="J766" s="536">
        <v>211025</v>
      </c>
    </row>
    <row r="767" spans="1:10">
      <c r="A767" s="528">
        <v>903</v>
      </c>
      <c r="B767" s="529">
        <v>2130235</v>
      </c>
      <c r="C767" s="359"/>
      <c r="D767" s="359"/>
      <c r="E767" s="359" t="s">
        <v>842</v>
      </c>
      <c r="F767" s="359">
        <v>2130306</v>
      </c>
      <c r="G767" s="537" t="s">
        <v>859</v>
      </c>
      <c r="H767" s="536">
        <f>VLOOKUP($F$6:$F$1187,'[1]本级支出功能分类表（表二）'!$E$6:$G$1276,3,FALSE)</f>
        <v>120595.519927</v>
      </c>
      <c r="I767" s="536">
        <f>VLOOKUP($F$6:$F$1187,'[1]本级支出功能分类表（表二）'!$E$6:$H$1276,4,FALSE)</f>
        <v>97993.5177</v>
      </c>
      <c r="J767" s="536">
        <v>97905</v>
      </c>
    </row>
    <row r="768" spans="1:10">
      <c r="A768" s="528">
        <v>904</v>
      </c>
      <c r="B768" s="529">
        <v>2130236</v>
      </c>
      <c r="C768" s="359"/>
      <c r="D768" s="359"/>
      <c r="E768" s="359" t="s">
        <v>842</v>
      </c>
      <c r="F768" s="359">
        <v>2130307</v>
      </c>
      <c r="G768" s="537" t="s">
        <v>860</v>
      </c>
      <c r="H768" s="536">
        <f>VLOOKUP($F$6:$F$1187,'[1]本级支出功能分类表（表二）'!$E$6:$G$1276,3,FALSE)</f>
        <v>0</v>
      </c>
      <c r="I768" s="536">
        <f>VLOOKUP($F$6:$F$1187,'[1]本级支出功能分类表（表二）'!$E$6:$H$1276,4,FALSE)</f>
        <v>0</v>
      </c>
      <c r="J768" s="536">
        <v>0</v>
      </c>
    </row>
    <row r="769" spans="1:10">
      <c r="A769" s="528">
        <v>905</v>
      </c>
      <c r="B769" s="529">
        <v>2130237</v>
      </c>
      <c r="C769" s="359"/>
      <c r="D769" s="359"/>
      <c r="E769" s="359" t="s">
        <v>842</v>
      </c>
      <c r="F769" s="359">
        <v>2130308</v>
      </c>
      <c r="G769" s="537" t="s">
        <v>861</v>
      </c>
      <c r="H769" s="536">
        <f>VLOOKUP($F$6:$F$1187,'[1]本级支出功能分类表（表二）'!$E$6:$G$1276,3,FALSE)</f>
        <v>0</v>
      </c>
      <c r="I769" s="536">
        <f>VLOOKUP($F$6:$F$1187,'[1]本级支出功能分类表（表二）'!$E$6:$H$1276,4,FALSE)</f>
        <v>0</v>
      </c>
      <c r="J769" s="536">
        <v>0</v>
      </c>
    </row>
    <row r="770" spans="1:10">
      <c r="A770" s="528">
        <v>906</v>
      </c>
      <c r="B770" s="529">
        <v>2130299</v>
      </c>
      <c r="C770" s="359"/>
      <c r="D770" s="359"/>
      <c r="E770" s="359" t="s">
        <v>842</v>
      </c>
      <c r="F770" s="359">
        <v>2130309</v>
      </c>
      <c r="G770" s="537" t="s">
        <v>862</v>
      </c>
      <c r="H770" s="536">
        <f>VLOOKUP($F$6:$F$1187,'[1]本级支出功能分类表（表二）'!$E$6:$G$1276,3,FALSE)</f>
        <v>0</v>
      </c>
      <c r="I770" s="536">
        <f>VLOOKUP($F$6:$F$1187,'[1]本级支出功能分类表（表二）'!$E$6:$H$1276,4,FALSE)</f>
        <v>0</v>
      </c>
      <c r="J770" s="536">
        <v>0</v>
      </c>
    </row>
    <row r="771" spans="1:10">
      <c r="A771" s="528">
        <v>907</v>
      </c>
      <c r="B771" s="529">
        <v>21303</v>
      </c>
      <c r="C771" s="359"/>
      <c r="D771" s="359" t="s">
        <v>816</v>
      </c>
      <c r="E771" s="359"/>
      <c r="F771" s="359">
        <v>2130310</v>
      </c>
      <c r="G771" s="537" t="s">
        <v>863</v>
      </c>
      <c r="H771" s="536">
        <f>VLOOKUP($F$6:$F$1187,'[1]本级支出功能分类表（表二）'!$E$6:$G$1276,3,FALSE)</f>
        <v>0</v>
      </c>
      <c r="I771" s="536">
        <f>VLOOKUP($F$6:$F$1187,'[1]本级支出功能分类表（表二）'!$E$6:$H$1276,4,FALSE)</f>
        <v>0</v>
      </c>
      <c r="J771" s="536">
        <v>0</v>
      </c>
    </row>
    <row r="772" spans="1:10">
      <c r="A772" s="528">
        <v>908</v>
      </c>
      <c r="B772" s="529">
        <v>2130301</v>
      </c>
      <c r="C772" s="359"/>
      <c r="D772" s="359"/>
      <c r="E772" s="359" t="s">
        <v>864</v>
      </c>
      <c r="F772" s="359">
        <v>2130311</v>
      </c>
      <c r="G772" s="537" t="s">
        <v>865</v>
      </c>
      <c r="H772" s="536">
        <f>VLOOKUP($F$6:$F$1187,'[1]本级支出功能分类表（表二）'!$E$6:$G$1276,3,FALSE)</f>
        <v>76132.964173</v>
      </c>
      <c r="I772" s="536">
        <f>VLOOKUP($F$6:$F$1187,'[1]本级支出功能分类表（表二）'!$E$6:$H$1276,4,FALSE)</f>
        <v>80075</v>
      </c>
      <c r="J772" s="536">
        <v>80075</v>
      </c>
    </row>
    <row r="773" spans="1:10">
      <c r="A773" s="528">
        <v>909</v>
      </c>
      <c r="B773" s="529">
        <v>2130302</v>
      </c>
      <c r="C773" s="359"/>
      <c r="D773" s="359"/>
      <c r="E773" s="359" t="s">
        <v>864</v>
      </c>
      <c r="F773" s="359">
        <v>2130312</v>
      </c>
      <c r="G773" s="537" t="s">
        <v>866</v>
      </c>
      <c r="H773" s="536">
        <f>VLOOKUP($F$6:$F$1187,'[1]本级支出功能分类表（表二）'!$E$6:$G$1276,3,FALSE)</f>
        <v>0</v>
      </c>
      <c r="I773" s="536">
        <f>VLOOKUP($F$6:$F$1187,'[1]本级支出功能分类表（表二）'!$E$6:$H$1276,4,FALSE)</f>
        <v>0</v>
      </c>
      <c r="J773" s="536">
        <v>0</v>
      </c>
    </row>
    <row r="774" spans="1:10">
      <c r="A774" s="528">
        <v>910</v>
      </c>
      <c r="B774" s="529">
        <v>2130303</v>
      </c>
      <c r="C774" s="359"/>
      <c r="D774" s="359"/>
      <c r="E774" s="359" t="s">
        <v>864</v>
      </c>
      <c r="F774" s="359">
        <v>2130313</v>
      </c>
      <c r="G774" s="537" t="s">
        <v>867</v>
      </c>
      <c r="H774" s="536">
        <f>VLOOKUP($F$6:$F$1187,'[1]本级支出功能分类表（表二）'!$E$6:$G$1276,3,FALSE)</f>
        <v>585.5</v>
      </c>
      <c r="I774" s="536">
        <f>VLOOKUP($F$6:$F$1187,'[1]本级支出功能分类表（表二）'!$E$6:$H$1276,4,FALSE)</f>
        <v>601</v>
      </c>
      <c r="J774" s="536">
        <v>601</v>
      </c>
    </row>
    <row r="775" spans="1:10">
      <c r="A775" s="528">
        <v>911</v>
      </c>
      <c r="B775" s="529">
        <v>2130304</v>
      </c>
      <c r="C775" s="359"/>
      <c r="D775" s="359"/>
      <c r="E775" s="359" t="s">
        <v>864</v>
      </c>
      <c r="F775" s="359">
        <v>2130314</v>
      </c>
      <c r="G775" s="537" t="s">
        <v>868</v>
      </c>
      <c r="H775" s="536">
        <f>VLOOKUP($F$6:$F$1187,'[1]本级支出功能分类表（表二）'!$E$6:$G$1276,3,FALSE)</f>
        <v>101.993512082472</v>
      </c>
      <c r="I775" s="536">
        <f>VLOOKUP($F$6:$F$1187,'[1]本级支出功能分类表（表二）'!$E$6:$H$1276,4,FALSE)</f>
        <v>120</v>
      </c>
      <c r="J775" s="536">
        <v>20</v>
      </c>
    </row>
    <row r="776" spans="1:10">
      <c r="A776" s="528">
        <v>912</v>
      </c>
      <c r="B776" s="529">
        <v>2130305</v>
      </c>
      <c r="C776" s="359"/>
      <c r="D776" s="359"/>
      <c r="E776" s="359" t="s">
        <v>864</v>
      </c>
      <c r="F776" s="359">
        <v>2130315</v>
      </c>
      <c r="G776" s="537" t="s">
        <v>869</v>
      </c>
      <c r="H776" s="536">
        <f>VLOOKUP($F$6:$F$1187,'[1]本级支出功能分类表（表二）'!$E$6:$G$1276,3,FALSE)</f>
        <v>0</v>
      </c>
      <c r="I776" s="536">
        <f>VLOOKUP($F$6:$F$1187,'[1]本级支出功能分类表（表二）'!$E$6:$H$1276,4,FALSE)</f>
        <v>0</v>
      </c>
      <c r="J776" s="536">
        <v>0</v>
      </c>
    </row>
    <row r="777" spans="1:10">
      <c r="A777" s="528">
        <v>913</v>
      </c>
      <c r="B777" s="529">
        <v>2130306</v>
      </c>
      <c r="C777" s="359"/>
      <c r="D777" s="359"/>
      <c r="E777" s="359" t="s">
        <v>864</v>
      </c>
      <c r="F777" s="359">
        <v>2130316</v>
      </c>
      <c r="G777" s="537" t="s">
        <v>870</v>
      </c>
      <c r="H777" s="536">
        <f>VLOOKUP($F$6:$F$1187,'[1]本级支出功能分类表（表二）'!$E$6:$G$1276,3,FALSE)</f>
        <v>0</v>
      </c>
      <c r="I777" s="536">
        <f>VLOOKUP($F$6:$F$1187,'[1]本级支出功能分类表（表二）'!$E$6:$H$1276,4,FALSE)</f>
        <v>0</v>
      </c>
      <c r="J777" s="536">
        <v>0</v>
      </c>
    </row>
    <row r="778" spans="1:10">
      <c r="A778" s="528">
        <v>914</v>
      </c>
      <c r="B778" s="529">
        <v>2130307</v>
      </c>
      <c r="C778" s="359"/>
      <c r="D778" s="359"/>
      <c r="E778" s="359" t="s">
        <v>864</v>
      </c>
      <c r="F778" s="359">
        <v>2130317</v>
      </c>
      <c r="G778" s="537" t="s">
        <v>871</v>
      </c>
      <c r="H778" s="536">
        <f>VLOOKUP($F$6:$F$1187,'[1]本级支出功能分类表（表二）'!$E$6:$G$1276,3,FALSE)</f>
        <v>0</v>
      </c>
      <c r="I778" s="536">
        <f>VLOOKUP($F$6:$F$1187,'[1]本级支出功能分类表（表二）'!$E$6:$H$1276,4,FALSE)</f>
        <v>0</v>
      </c>
      <c r="J778" s="536">
        <v>0</v>
      </c>
    </row>
    <row r="779" spans="1:10">
      <c r="A779" s="528">
        <v>915</v>
      </c>
      <c r="B779" s="529">
        <v>2130308</v>
      </c>
      <c r="C779" s="359"/>
      <c r="D779" s="359"/>
      <c r="E779" s="359" t="s">
        <v>864</v>
      </c>
      <c r="F779" s="359">
        <v>2130318</v>
      </c>
      <c r="G779" s="537" t="s">
        <v>872</v>
      </c>
      <c r="H779" s="536">
        <f>VLOOKUP($F$6:$F$1187,'[1]本级支出功能分类表（表二）'!$E$6:$G$1276,3,FALSE)</f>
        <v>0</v>
      </c>
      <c r="I779" s="536">
        <f>VLOOKUP($F$6:$F$1187,'[1]本级支出功能分类表（表二）'!$E$6:$H$1276,4,FALSE)</f>
        <v>0</v>
      </c>
      <c r="J779" s="536">
        <v>0</v>
      </c>
    </row>
    <row r="780" spans="1:10">
      <c r="A780" s="528">
        <v>916</v>
      </c>
      <c r="B780" s="529">
        <v>2130309</v>
      </c>
      <c r="C780" s="359"/>
      <c r="D780" s="359"/>
      <c r="E780" s="359" t="s">
        <v>864</v>
      </c>
      <c r="F780" s="359">
        <v>2130319</v>
      </c>
      <c r="G780" s="537" t="s">
        <v>873</v>
      </c>
      <c r="H780" s="536">
        <f>VLOOKUP($F$6:$F$1187,'[1]本级支出功能分类表（表二）'!$E$6:$G$1276,3,FALSE)</f>
        <v>8891.27116142</v>
      </c>
      <c r="I780" s="536">
        <f>VLOOKUP($F$6:$F$1187,'[1]本级支出功能分类表（表二）'!$E$6:$H$1276,4,FALSE)</f>
        <v>3771.956648</v>
      </c>
      <c r="J780" s="536">
        <v>2025</v>
      </c>
    </row>
    <row r="781" spans="1:10">
      <c r="A781" s="528">
        <v>917</v>
      </c>
      <c r="B781" s="529">
        <v>2130310</v>
      </c>
      <c r="C781" s="359"/>
      <c r="D781" s="359"/>
      <c r="E781" s="359" t="s">
        <v>864</v>
      </c>
      <c r="F781" s="359">
        <v>2130321</v>
      </c>
      <c r="G781" s="537" t="s">
        <v>874</v>
      </c>
      <c r="H781" s="536">
        <f>VLOOKUP($F$6:$F$1187,'[1]本级支出功能分类表（表二）'!$E$6:$G$1276,3,FALSE)</f>
        <v>0</v>
      </c>
      <c r="I781" s="536">
        <f>VLOOKUP($F$6:$F$1187,'[1]本级支出功能分类表（表二）'!$E$6:$H$1276,4,FALSE)</f>
        <v>0</v>
      </c>
      <c r="J781" s="536">
        <v>0</v>
      </c>
    </row>
    <row r="782" spans="1:10">
      <c r="A782" s="528">
        <v>918</v>
      </c>
      <c r="B782" s="529">
        <v>2130311</v>
      </c>
      <c r="C782" s="359"/>
      <c r="D782" s="359"/>
      <c r="E782" s="359" t="s">
        <v>864</v>
      </c>
      <c r="F782" s="359">
        <v>2130322</v>
      </c>
      <c r="G782" s="537" t="s">
        <v>875</v>
      </c>
      <c r="H782" s="536">
        <f>VLOOKUP($F$6:$F$1187,'[1]本级支出功能分类表（表二）'!$E$6:$G$1276,3,FALSE)</f>
        <v>0</v>
      </c>
      <c r="I782" s="536">
        <f>VLOOKUP($F$6:$F$1187,'[1]本级支出功能分类表（表二）'!$E$6:$H$1276,4,FALSE)</f>
        <v>0</v>
      </c>
      <c r="J782" s="536">
        <v>0</v>
      </c>
    </row>
    <row r="783" spans="1:10">
      <c r="A783" s="528">
        <v>919</v>
      </c>
      <c r="B783" s="529">
        <v>2130312</v>
      </c>
      <c r="C783" s="359"/>
      <c r="D783" s="359"/>
      <c r="E783" s="359" t="s">
        <v>864</v>
      </c>
      <c r="F783" s="359">
        <v>2130333</v>
      </c>
      <c r="G783" s="537" t="s">
        <v>848</v>
      </c>
      <c r="H783" s="536">
        <f>VLOOKUP($F$6:$F$1187,'[1]本级支出功能分类表（表二）'!$E$6:$G$1276,3,FALSE)</f>
        <v>0</v>
      </c>
      <c r="I783" s="536">
        <f>VLOOKUP($F$6:$F$1187,'[1]本级支出功能分类表（表二）'!$E$6:$H$1276,4,FALSE)</f>
        <v>0</v>
      </c>
      <c r="J783" s="536">
        <v>0</v>
      </c>
    </row>
    <row r="784" spans="1:10">
      <c r="A784" s="528">
        <v>920</v>
      </c>
      <c r="B784" s="529">
        <v>2130313</v>
      </c>
      <c r="C784" s="359"/>
      <c r="D784" s="359"/>
      <c r="E784" s="359" t="s">
        <v>864</v>
      </c>
      <c r="F784" s="359">
        <v>2130334</v>
      </c>
      <c r="G784" s="537" t="s">
        <v>876</v>
      </c>
      <c r="H784" s="536">
        <f>VLOOKUP($F$6:$F$1187,'[1]本级支出功能分类表（表二）'!$E$6:$G$1276,3,FALSE)</f>
        <v>0</v>
      </c>
      <c r="I784" s="536">
        <f>VLOOKUP($F$6:$F$1187,'[1]本级支出功能分类表（表二）'!$E$6:$H$1276,4,FALSE)</f>
        <v>0</v>
      </c>
      <c r="J784" s="536">
        <v>0</v>
      </c>
    </row>
    <row r="785" spans="1:10">
      <c r="A785" s="528">
        <v>921</v>
      </c>
      <c r="B785" s="529">
        <v>2130314</v>
      </c>
      <c r="C785" s="359"/>
      <c r="D785" s="359"/>
      <c r="E785" s="359" t="s">
        <v>864</v>
      </c>
      <c r="F785" s="359">
        <v>2130335</v>
      </c>
      <c r="G785" s="537" t="s">
        <v>877</v>
      </c>
      <c r="H785" s="536">
        <f>VLOOKUP($F$6:$F$1187,'[1]本级支出功能分类表（表二）'!$E$6:$G$1276,3,FALSE)</f>
        <v>0</v>
      </c>
      <c r="I785" s="536">
        <f>VLOOKUP($F$6:$F$1187,'[1]本级支出功能分类表（表二）'!$E$6:$H$1276,4,FALSE)</f>
        <v>0</v>
      </c>
      <c r="J785" s="536">
        <v>0</v>
      </c>
    </row>
    <row r="786" spans="1:10">
      <c r="A786" s="528">
        <v>922</v>
      </c>
      <c r="B786" s="529">
        <v>2130315</v>
      </c>
      <c r="C786" s="359"/>
      <c r="D786" s="359"/>
      <c r="E786" s="359" t="s">
        <v>864</v>
      </c>
      <c r="F786" s="359">
        <v>2130336</v>
      </c>
      <c r="G786" s="537" t="s">
        <v>878</v>
      </c>
      <c r="H786" s="536">
        <f>VLOOKUP($F$6:$F$1187,'[1]本级支出功能分类表（表二）'!$E$6:$G$1276,3,FALSE)</f>
        <v>0</v>
      </c>
      <c r="I786" s="536">
        <f>VLOOKUP($F$6:$F$1187,'[1]本级支出功能分类表（表二）'!$E$6:$H$1276,4,FALSE)</f>
        <v>0</v>
      </c>
      <c r="J786" s="536">
        <v>0</v>
      </c>
    </row>
    <row r="787" spans="1:10">
      <c r="A787" s="528">
        <v>923</v>
      </c>
      <c r="B787" s="529">
        <v>2130316</v>
      </c>
      <c r="C787" s="359"/>
      <c r="D787" s="359"/>
      <c r="E787" s="359" t="s">
        <v>864</v>
      </c>
      <c r="F787" s="359">
        <v>2130337</v>
      </c>
      <c r="G787" s="537" t="s">
        <v>879</v>
      </c>
      <c r="H787" s="536">
        <f>VLOOKUP($F$6:$F$1187,'[1]本级支出功能分类表（表二）'!$E$6:$G$1276,3,FALSE)</f>
        <v>0</v>
      </c>
      <c r="I787" s="536">
        <f>VLOOKUP($F$6:$F$1187,'[1]本级支出功能分类表（表二）'!$E$6:$H$1276,4,FALSE)</f>
        <v>0</v>
      </c>
      <c r="J787" s="536">
        <v>0</v>
      </c>
    </row>
    <row r="788" spans="1:10">
      <c r="A788" s="528">
        <v>924</v>
      </c>
      <c r="B788" s="529">
        <v>2130317</v>
      </c>
      <c r="C788" s="359"/>
      <c r="D788" s="359"/>
      <c r="E788" s="359" t="s">
        <v>864</v>
      </c>
      <c r="F788" s="359">
        <v>2130399</v>
      </c>
      <c r="G788" s="537" t="s">
        <v>880</v>
      </c>
      <c r="H788" s="536">
        <f>VLOOKUP($F$6:$F$1187,'[1]本级支出功能分类表（表二）'!$E$6:$G$1276,3,FALSE)</f>
        <v>625.907259164943</v>
      </c>
      <c r="I788" s="536">
        <f>VLOOKUP($F$6:$F$1187,'[1]本级支出功能分类表（表二）'!$E$6:$H$1276,4,FALSE)</f>
        <v>4791.844556</v>
      </c>
      <c r="J788" s="536">
        <v>481</v>
      </c>
    </row>
    <row r="789" spans="1:10">
      <c r="A789" s="528">
        <v>925</v>
      </c>
      <c r="B789" s="529">
        <v>2130318</v>
      </c>
      <c r="C789" s="359"/>
      <c r="D789" s="359"/>
      <c r="E789" s="359" t="s">
        <v>864</v>
      </c>
      <c r="F789" s="359">
        <v>21305</v>
      </c>
      <c r="G789" s="535" t="s">
        <v>881</v>
      </c>
      <c r="H789" s="536">
        <f>VLOOKUP($F$6:$F$1187,'[1]本级支出功能分类表（表二）'!$E$6:$G$1276,3,FALSE)</f>
        <v>0</v>
      </c>
      <c r="I789" s="536">
        <f>VLOOKUP($F$6:$F$1187,'[1]本级支出功能分类表（表二）'!$E$6:$H$1276,4,FALSE)</f>
        <v>0</v>
      </c>
      <c r="J789" s="536">
        <v>0</v>
      </c>
    </row>
    <row r="790" spans="1:10">
      <c r="A790" s="528">
        <v>926</v>
      </c>
      <c r="B790" s="529">
        <v>2130319</v>
      </c>
      <c r="C790" s="359"/>
      <c r="D790" s="359"/>
      <c r="E790" s="359" t="s">
        <v>864</v>
      </c>
      <c r="F790" s="359">
        <v>2130501</v>
      </c>
      <c r="G790" s="537" t="s">
        <v>155</v>
      </c>
      <c r="H790" s="536">
        <f>VLOOKUP($F$6:$F$1187,'[1]本级支出功能分类表（表二）'!$E$6:$G$1276,3,FALSE)</f>
        <v>0</v>
      </c>
      <c r="I790" s="536">
        <f>VLOOKUP($F$6:$F$1187,'[1]本级支出功能分类表（表二）'!$E$6:$H$1276,4,FALSE)</f>
        <v>0</v>
      </c>
      <c r="J790" s="536">
        <v>0</v>
      </c>
    </row>
    <row r="791" spans="1:10">
      <c r="A791" s="528">
        <v>927</v>
      </c>
      <c r="B791" s="529">
        <v>2130321</v>
      </c>
      <c r="C791" s="359"/>
      <c r="D791" s="359"/>
      <c r="E791" s="359" t="s">
        <v>864</v>
      </c>
      <c r="F791" s="359">
        <v>2130502</v>
      </c>
      <c r="G791" s="537" t="s">
        <v>156</v>
      </c>
      <c r="H791" s="536">
        <f>VLOOKUP($F$6:$F$1187,'[1]本级支出功能分类表（表二）'!$E$6:$G$1276,3,FALSE)</f>
        <v>0</v>
      </c>
      <c r="I791" s="536">
        <f>VLOOKUP($F$6:$F$1187,'[1]本级支出功能分类表（表二）'!$E$6:$H$1276,4,FALSE)</f>
        <v>0</v>
      </c>
      <c r="J791" s="536">
        <v>0</v>
      </c>
    </row>
    <row r="792" spans="1:10">
      <c r="A792" s="528">
        <v>928</v>
      </c>
      <c r="B792" s="529">
        <v>2130322</v>
      </c>
      <c r="C792" s="359"/>
      <c r="D792" s="359"/>
      <c r="E792" s="359" t="s">
        <v>864</v>
      </c>
      <c r="F792" s="359">
        <v>2130503</v>
      </c>
      <c r="G792" s="537" t="s">
        <v>157</v>
      </c>
      <c r="H792" s="536">
        <f>VLOOKUP($F$6:$F$1187,'[1]本级支出功能分类表（表二）'!$E$6:$G$1276,3,FALSE)</f>
        <v>0</v>
      </c>
      <c r="I792" s="536">
        <f>VLOOKUP($F$6:$F$1187,'[1]本级支出功能分类表（表二）'!$E$6:$H$1276,4,FALSE)</f>
        <v>0</v>
      </c>
      <c r="J792" s="536">
        <v>0</v>
      </c>
    </row>
    <row r="793" spans="1:10">
      <c r="A793" s="528">
        <v>929</v>
      </c>
      <c r="B793" s="529">
        <v>2130333</v>
      </c>
      <c r="C793" s="359"/>
      <c r="D793" s="359"/>
      <c r="E793" s="359" t="s">
        <v>864</v>
      </c>
      <c r="F793" s="359">
        <v>2130504</v>
      </c>
      <c r="G793" s="537" t="s">
        <v>882</v>
      </c>
      <c r="H793" s="536">
        <f>VLOOKUP($F$6:$F$1187,'[1]本级支出功能分类表（表二）'!$E$6:$G$1276,3,FALSE)</f>
        <v>0</v>
      </c>
      <c r="I793" s="536">
        <f>VLOOKUP($F$6:$F$1187,'[1]本级支出功能分类表（表二）'!$E$6:$H$1276,4,FALSE)</f>
        <v>0</v>
      </c>
      <c r="J793" s="536">
        <v>0</v>
      </c>
    </row>
    <row r="794" spans="1:10">
      <c r="A794" s="528">
        <v>930</v>
      </c>
      <c r="B794" s="529">
        <v>2130334</v>
      </c>
      <c r="C794" s="359"/>
      <c r="D794" s="359"/>
      <c r="E794" s="359" t="s">
        <v>864</v>
      </c>
      <c r="F794" s="359">
        <v>2130505</v>
      </c>
      <c r="G794" s="537" t="s">
        <v>883</v>
      </c>
      <c r="H794" s="536">
        <f>VLOOKUP($F$6:$F$1187,'[1]本级支出功能分类表（表二）'!$E$6:$G$1276,3,FALSE)</f>
        <v>0</v>
      </c>
      <c r="I794" s="536">
        <f>VLOOKUP($F$6:$F$1187,'[1]本级支出功能分类表（表二）'!$E$6:$H$1276,4,FALSE)</f>
        <v>0</v>
      </c>
      <c r="J794" s="536">
        <v>0</v>
      </c>
    </row>
    <row r="795" spans="1:10">
      <c r="A795" s="528">
        <v>931</v>
      </c>
      <c r="B795" s="529">
        <v>2130335</v>
      </c>
      <c r="C795" s="359"/>
      <c r="D795" s="359"/>
      <c r="E795" s="359" t="s">
        <v>864</v>
      </c>
      <c r="F795" s="359">
        <v>2130506</v>
      </c>
      <c r="G795" s="537" t="s">
        <v>884</v>
      </c>
      <c r="H795" s="536">
        <f>VLOOKUP($F$6:$F$1187,'[1]本级支出功能分类表（表二）'!$E$6:$G$1276,3,FALSE)</f>
        <v>0</v>
      </c>
      <c r="I795" s="536">
        <f>VLOOKUP($F$6:$F$1187,'[1]本级支出功能分类表（表二）'!$E$6:$H$1276,4,FALSE)</f>
        <v>0</v>
      </c>
      <c r="J795" s="536">
        <v>0</v>
      </c>
    </row>
    <row r="796" spans="1:10">
      <c r="A796" s="528">
        <v>932</v>
      </c>
      <c r="B796" s="529">
        <v>2130336</v>
      </c>
      <c r="C796" s="359"/>
      <c r="D796" s="359"/>
      <c r="E796" s="359" t="s">
        <v>864</v>
      </c>
      <c r="F796" s="359">
        <v>2130507</v>
      </c>
      <c r="G796" s="537" t="s">
        <v>885</v>
      </c>
      <c r="H796" s="536">
        <f>VLOOKUP($F$6:$F$1187,'[1]本级支出功能分类表（表二）'!$E$6:$G$1276,3,FALSE)</f>
        <v>0</v>
      </c>
      <c r="I796" s="536">
        <f>VLOOKUP($F$6:$F$1187,'[1]本级支出功能分类表（表二）'!$E$6:$H$1276,4,FALSE)</f>
        <v>0</v>
      </c>
      <c r="J796" s="536">
        <v>0</v>
      </c>
    </row>
    <row r="797" spans="1:10">
      <c r="A797" s="528">
        <v>933</v>
      </c>
      <c r="B797" s="529">
        <v>2130337</v>
      </c>
      <c r="C797" s="359"/>
      <c r="D797" s="359"/>
      <c r="E797" s="359" t="s">
        <v>864</v>
      </c>
      <c r="F797" s="359">
        <v>2130508</v>
      </c>
      <c r="G797" s="537" t="s">
        <v>886</v>
      </c>
      <c r="H797" s="536">
        <f>VLOOKUP($F$6:$F$1187,'[1]本级支出功能分类表（表二）'!$E$6:$G$1276,3,FALSE)</f>
        <v>0</v>
      </c>
      <c r="I797" s="536">
        <f>VLOOKUP($F$6:$F$1187,'[1]本级支出功能分类表（表二）'!$E$6:$H$1276,4,FALSE)</f>
        <v>0</v>
      </c>
      <c r="J797" s="536">
        <v>0</v>
      </c>
    </row>
    <row r="798" spans="1:10">
      <c r="A798" s="528">
        <v>934</v>
      </c>
      <c r="B798" s="529">
        <v>2130399</v>
      </c>
      <c r="C798" s="359"/>
      <c r="D798" s="359"/>
      <c r="E798" s="359" t="s">
        <v>864</v>
      </c>
      <c r="F798" s="359">
        <v>2130550</v>
      </c>
      <c r="G798" s="537" t="s">
        <v>887</v>
      </c>
      <c r="H798" s="536">
        <f>VLOOKUP($F$6:$F$1187,'[1]本级支出功能分类表（表二）'!$E$6:$G$1276,3,FALSE)</f>
        <v>0</v>
      </c>
      <c r="I798" s="536">
        <f>VLOOKUP($F$6:$F$1187,'[1]本级支出功能分类表（表二）'!$E$6:$H$1276,4,FALSE)</f>
        <v>0</v>
      </c>
      <c r="J798" s="536">
        <v>0</v>
      </c>
    </row>
    <row r="799" spans="1:10">
      <c r="A799" s="528">
        <v>935</v>
      </c>
      <c r="B799" s="529">
        <v>21305</v>
      </c>
      <c r="C799" s="359"/>
      <c r="D799" s="359" t="s">
        <v>816</v>
      </c>
      <c r="E799" s="359"/>
      <c r="F799" s="359">
        <v>2130599</v>
      </c>
      <c r="G799" s="537" t="s">
        <v>888</v>
      </c>
      <c r="H799" s="536">
        <f>VLOOKUP($F$6:$F$1187,'[1]本级支出功能分类表（表二）'!$E$6:$G$1276,3,FALSE)</f>
        <v>0</v>
      </c>
      <c r="I799" s="536">
        <f>VLOOKUP($F$6:$F$1187,'[1]本级支出功能分类表（表二）'!$E$6:$H$1276,4,FALSE)</f>
        <v>0</v>
      </c>
      <c r="J799" s="536">
        <v>0</v>
      </c>
    </row>
    <row r="800" spans="1:10">
      <c r="A800" s="528">
        <v>936</v>
      </c>
      <c r="B800" s="529">
        <v>2130501</v>
      </c>
      <c r="C800" s="359"/>
      <c r="D800" s="359"/>
      <c r="E800" s="359" t="s">
        <v>889</v>
      </c>
      <c r="F800" s="359">
        <v>21307</v>
      </c>
      <c r="G800" s="535" t="s">
        <v>890</v>
      </c>
      <c r="H800" s="536">
        <f>VLOOKUP($F$6:$F$1187,'[1]本级支出功能分类表（表二）'!$E$6:$G$1276,3,FALSE)</f>
        <v>0</v>
      </c>
      <c r="I800" s="536">
        <f>VLOOKUP($F$6:$F$1187,'[1]本级支出功能分类表（表二）'!$E$6:$H$1276,4,FALSE)</f>
        <v>0</v>
      </c>
      <c r="J800" s="536">
        <v>0</v>
      </c>
    </row>
    <row r="801" spans="1:10">
      <c r="A801" s="528">
        <v>937</v>
      </c>
      <c r="B801" s="529">
        <v>2130502</v>
      </c>
      <c r="C801" s="359"/>
      <c r="D801" s="359"/>
      <c r="E801" s="359" t="s">
        <v>889</v>
      </c>
      <c r="F801" s="359">
        <v>2130701</v>
      </c>
      <c r="G801" s="537" t="s">
        <v>891</v>
      </c>
      <c r="H801" s="536">
        <f>VLOOKUP($F$6:$F$1187,'[1]本级支出功能分类表（表二）'!$E$6:$G$1276,3,FALSE)</f>
        <v>0</v>
      </c>
      <c r="I801" s="536">
        <f>VLOOKUP($F$6:$F$1187,'[1]本级支出功能分类表（表二）'!$E$6:$H$1276,4,FALSE)</f>
        <v>0</v>
      </c>
      <c r="J801" s="536">
        <v>0</v>
      </c>
    </row>
    <row r="802" spans="1:10">
      <c r="A802" s="528">
        <v>938</v>
      </c>
      <c r="B802" s="529">
        <v>2130503</v>
      </c>
      <c r="C802" s="359"/>
      <c r="D802" s="359"/>
      <c r="E802" s="359" t="s">
        <v>889</v>
      </c>
      <c r="F802" s="359">
        <v>2130704</v>
      </c>
      <c r="G802" s="537" t="s">
        <v>892</v>
      </c>
      <c r="H802" s="536">
        <f>VLOOKUP($F$6:$F$1187,'[1]本级支出功能分类表（表二）'!$E$6:$G$1276,3,FALSE)</f>
        <v>0</v>
      </c>
      <c r="I802" s="536">
        <f>VLOOKUP($F$6:$F$1187,'[1]本级支出功能分类表（表二）'!$E$6:$H$1276,4,FALSE)</f>
        <v>0</v>
      </c>
      <c r="J802" s="536">
        <v>0</v>
      </c>
    </row>
    <row r="803" spans="1:10">
      <c r="A803" s="528">
        <v>939</v>
      </c>
      <c r="B803" s="529">
        <v>2130504</v>
      </c>
      <c r="C803" s="359"/>
      <c r="D803" s="359"/>
      <c r="E803" s="359" t="s">
        <v>889</v>
      </c>
      <c r="F803" s="359">
        <v>2130705</v>
      </c>
      <c r="G803" s="537" t="s">
        <v>893</v>
      </c>
      <c r="H803" s="536">
        <f>VLOOKUP($F$6:$F$1187,'[1]本级支出功能分类表（表二）'!$E$6:$G$1276,3,FALSE)</f>
        <v>0</v>
      </c>
      <c r="I803" s="536">
        <f>VLOOKUP($F$6:$F$1187,'[1]本级支出功能分类表（表二）'!$E$6:$H$1276,4,FALSE)</f>
        <v>0</v>
      </c>
      <c r="J803" s="536">
        <v>0</v>
      </c>
    </row>
    <row r="804" spans="1:10">
      <c r="A804" s="528">
        <v>940</v>
      </c>
      <c r="B804" s="529">
        <v>2130505</v>
      </c>
      <c r="C804" s="359"/>
      <c r="D804" s="359"/>
      <c r="E804" s="359" t="s">
        <v>889</v>
      </c>
      <c r="F804" s="359">
        <v>2130706</v>
      </c>
      <c r="G804" s="537" t="s">
        <v>894</v>
      </c>
      <c r="H804" s="536">
        <f>VLOOKUP($F$6:$F$1187,'[1]本级支出功能分类表（表二）'!$E$6:$G$1276,3,FALSE)</f>
        <v>0</v>
      </c>
      <c r="I804" s="536">
        <f>VLOOKUP($F$6:$F$1187,'[1]本级支出功能分类表（表二）'!$E$6:$H$1276,4,FALSE)</f>
        <v>0</v>
      </c>
      <c r="J804" s="536">
        <v>0</v>
      </c>
    </row>
    <row r="805" spans="1:10">
      <c r="A805" s="528">
        <v>941</v>
      </c>
      <c r="B805" s="529">
        <v>2130506</v>
      </c>
      <c r="C805" s="359"/>
      <c r="D805" s="359"/>
      <c r="E805" s="359" t="s">
        <v>889</v>
      </c>
      <c r="F805" s="359">
        <v>2130707</v>
      </c>
      <c r="G805" s="537" t="s">
        <v>895</v>
      </c>
      <c r="H805" s="536">
        <f>VLOOKUP($F$6:$F$1187,'[1]本级支出功能分类表（表二）'!$E$6:$G$1276,3,FALSE)</f>
        <v>0</v>
      </c>
      <c r="I805" s="536">
        <f>VLOOKUP($F$6:$F$1187,'[1]本级支出功能分类表（表二）'!$E$6:$H$1276,4,FALSE)</f>
        <v>0</v>
      </c>
      <c r="J805" s="536">
        <v>0</v>
      </c>
    </row>
    <row r="806" spans="1:10">
      <c r="A806" s="528">
        <v>942</v>
      </c>
      <c r="B806" s="529">
        <v>2130507</v>
      </c>
      <c r="C806" s="359"/>
      <c r="D806" s="359"/>
      <c r="E806" s="359" t="s">
        <v>889</v>
      </c>
      <c r="F806" s="359">
        <v>2130799</v>
      </c>
      <c r="G806" s="537" t="s">
        <v>896</v>
      </c>
      <c r="H806" s="536">
        <f>VLOOKUP($F$6:$F$1187,'[1]本级支出功能分类表（表二）'!$E$6:$G$1276,3,FALSE)</f>
        <v>0</v>
      </c>
      <c r="I806" s="536">
        <f>VLOOKUP($F$6:$F$1187,'[1]本级支出功能分类表（表二）'!$E$6:$H$1276,4,FALSE)</f>
        <v>0</v>
      </c>
      <c r="J806" s="536">
        <v>0</v>
      </c>
    </row>
    <row r="807" spans="1:10">
      <c r="A807" s="528">
        <v>943</v>
      </c>
      <c r="B807" s="529">
        <v>2130508</v>
      </c>
      <c r="C807" s="359"/>
      <c r="D807" s="359"/>
      <c r="E807" s="359" t="s">
        <v>889</v>
      </c>
      <c r="F807" s="359">
        <v>21308</v>
      </c>
      <c r="G807" s="535" t="s">
        <v>897</v>
      </c>
      <c r="H807" s="536">
        <f>VLOOKUP($F$6:$F$1187,'[1]本级支出功能分类表（表二）'!$E$6:$G$1276,3,FALSE)</f>
        <v>0</v>
      </c>
      <c r="I807" s="536">
        <f>VLOOKUP($F$6:$F$1187,'[1]本级支出功能分类表（表二）'!$E$6:$H$1276,4,FALSE)</f>
        <v>4397</v>
      </c>
      <c r="J807" s="536">
        <v>0</v>
      </c>
    </row>
    <row r="808" spans="1:10">
      <c r="A808" s="528">
        <v>944</v>
      </c>
      <c r="B808" s="529">
        <v>2130550</v>
      </c>
      <c r="C808" s="359"/>
      <c r="D808" s="359"/>
      <c r="E808" s="359" t="s">
        <v>889</v>
      </c>
      <c r="F808" s="359">
        <v>2130801</v>
      </c>
      <c r="G808" s="537" t="s">
        <v>898</v>
      </c>
      <c r="H808" s="536">
        <f>VLOOKUP($F$6:$F$1187,'[1]本级支出功能分类表（表二）'!$E$6:$G$1276,3,FALSE)</f>
        <v>0</v>
      </c>
      <c r="I808" s="536">
        <f>VLOOKUP($F$6:$F$1187,'[1]本级支出功能分类表（表二）'!$E$6:$H$1276,4,FALSE)</f>
        <v>0</v>
      </c>
      <c r="J808" s="536">
        <v>0</v>
      </c>
    </row>
    <row r="809" spans="1:10">
      <c r="A809" s="528">
        <v>945</v>
      </c>
      <c r="B809" s="529">
        <v>2130599</v>
      </c>
      <c r="C809" s="359"/>
      <c r="D809" s="359"/>
      <c r="E809" s="359" t="s">
        <v>889</v>
      </c>
      <c r="F809" s="359">
        <v>2130802</v>
      </c>
      <c r="G809" s="537" t="s">
        <v>899</v>
      </c>
      <c r="H809" s="536">
        <f>VLOOKUP($F$6:$F$1187,'[1]本级支出功能分类表（表二）'!$E$6:$G$1276,3,FALSE)</f>
        <v>0</v>
      </c>
      <c r="I809" s="536">
        <f>VLOOKUP($F$6:$F$1187,'[1]本级支出功能分类表（表二）'!$E$6:$H$1276,4,FALSE)</f>
        <v>0</v>
      </c>
      <c r="J809" s="536">
        <v>0</v>
      </c>
    </row>
    <row r="810" spans="1:10">
      <c r="A810" s="528">
        <v>946</v>
      </c>
      <c r="B810" s="529">
        <v>21307</v>
      </c>
      <c r="C810" s="359"/>
      <c r="D810" s="359" t="s">
        <v>816</v>
      </c>
      <c r="E810" s="359"/>
      <c r="F810" s="359">
        <v>2130803</v>
      </c>
      <c r="G810" s="537" t="s">
        <v>900</v>
      </c>
      <c r="H810" s="536">
        <f>VLOOKUP($F$6:$F$1187,'[1]本级支出功能分类表（表二）'!$E$6:$G$1276,3,FALSE)</f>
        <v>0</v>
      </c>
      <c r="I810" s="536">
        <f>VLOOKUP($F$6:$F$1187,'[1]本级支出功能分类表（表二）'!$E$6:$H$1276,4,FALSE)</f>
        <v>4397</v>
      </c>
      <c r="J810" s="536">
        <v>0</v>
      </c>
    </row>
    <row r="811" spans="1:10">
      <c r="A811" s="528">
        <v>947</v>
      </c>
      <c r="B811" s="529">
        <v>2130701</v>
      </c>
      <c r="C811" s="359"/>
      <c r="D811" s="359"/>
      <c r="E811" s="359" t="s">
        <v>901</v>
      </c>
      <c r="F811" s="359">
        <v>2130804</v>
      </c>
      <c r="G811" s="537" t="s">
        <v>902</v>
      </c>
      <c r="H811" s="536">
        <f>VLOOKUP($F$6:$F$1187,'[1]本级支出功能分类表（表二）'!$E$6:$G$1276,3,FALSE)</f>
        <v>0</v>
      </c>
      <c r="I811" s="536">
        <f>VLOOKUP($F$6:$F$1187,'[1]本级支出功能分类表（表二）'!$E$6:$H$1276,4,FALSE)</f>
        <v>0</v>
      </c>
      <c r="J811" s="536">
        <v>0</v>
      </c>
    </row>
    <row r="812" spans="1:10">
      <c r="A812" s="528">
        <v>948</v>
      </c>
      <c r="B812" s="529">
        <v>2130704</v>
      </c>
      <c r="C812" s="359"/>
      <c r="D812" s="359"/>
      <c r="E812" s="359" t="s">
        <v>901</v>
      </c>
      <c r="F812" s="359">
        <v>2130805</v>
      </c>
      <c r="G812" s="537" t="s">
        <v>903</v>
      </c>
      <c r="H812" s="536">
        <f>VLOOKUP($F$6:$F$1187,'[1]本级支出功能分类表（表二）'!$E$6:$G$1276,3,FALSE)</f>
        <v>0</v>
      </c>
      <c r="I812" s="536">
        <f>VLOOKUP($F$6:$F$1187,'[1]本级支出功能分类表（表二）'!$E$6:$H$1276,4,FALSE)</f>
        <v>0</v>
      </c>
      <c r="J812" s="536">
        <v>0</v>
      </c>
    </row>
    <row r="813" spans="1:10">
      <c r="A813" s="528">
        <v>949</v>
      </c>
      <c r="B813" s="529">
        <v>2130705</v>
      </c>
      <c r="C813" s="359"/>
      <c r="D813" s="359"/>
      <c r="E813" s="359" t="s">
        <v>901</v>
      </c>
      <c r="F813" s="359">
        <v>2130899</v>
      </c>
      <c r="G813" s="537" t="s">
        <v>904</v>
      </c>
      <c r="H813" s="536">
        <f>VLOOKUP($F$6:$F$1187,'[1]本级支出功能分类表（表二）'!$E$6:$G$1276,3,FALSE)</f>
        <v>0</v>
      </c>
      <c r="I813" s="536">
        <f>VLOOKUP($F$6:$F$1187,'[1]本级支出功能分类表（表二）'!$E$6:$H$1276,4,FALSE)</f>
        <v>0</v>
      </c>
      <c r="J813" s="536">
        <v>0</v>
      </c>
    </row>
    <row r="814" spans="1:10">
      <c r="A814" s="528">
        <v>950</v>
      </c>
      <c r="B814" s="529">
        <v>2130706</v>
      </c>
      <c r="C814" s="359"/>
      <c r="D814" s="359"/>
      <c r="E814" s="359" t="s">
        <v>901</v>
      </c>
      <c r="F814" s="359">
        <v>21309</v>
      </c>
      <c r="G814" s="535" t="s">
        <v>905</v>
      </c>
      <c r="H814" s="536">
        <f>VLOOKUP($F$6:$F$1187,'[1]本级支出功能分类表（表二）'!$E$6:$G$1276,3,FALSE)</f>
        <v>0</v>
      </c>
      <c r="I814" s="536">
        <f>VLOOKUP($F$6:$F$1187,'[1]本级支出功能分类表（表二）'!$E$6:$H$1276,4,FALSE)</f>
        <v>0</v>
      </c>
      <c r="J814" s="536">
        <v>0</v>
      </c>
    </row>
    <row r="815" spans="1:10">
      <c r="A815" s="528">
        <v>951</v>
      </c>
      <c r="B815" s="529">
        <v>2130707</v>
      </c>
      <c r="C815" s="359"/>
      <c r="D815" s="359"/>
      <c r="E815" s="359" t="s">
        <v>901</v>
      </c>
      <c r="F815" s="359">
        <v>2130901</v>
      </c>
      <c r="G815" s="537" t="s">
        <v>906</v>
      </c>
      <c r="H815" s="536">
        <f>VLOOKUP($F$6:$F$1187,'[1]本级支出功能分类表（表二）'!$E$6:$G$1276,3,FALSE)</f>
        <v>0</v>
      </c>
      <c r="I815" s="536">
        <f>VLOOKUP($F$6:$F$1187,'[1]本级支出功能分类表（表二）'!$E$6:$H$1276,4,FALSE)</f>
        <v>0</v>
      </c>
      <c r="J815" s="536">
        <v>0</v>
      </c>
    </row>
    <row r="816" spans="1:10">
      <c r="A816" s="528">
        <v>952</v>
      </c>
      <c r="B816" s="529">
        <v>2130799</v>
      </c>
      <c r="C816" s="359"/>
      <c r="D816" s="359"/>
      <c r="E816" s="359" t="s">
        <v>901</v>
      </c>
      <c r="F816" s="359">
        <v>2130999</v>
      </c>
      <c r="G816" s="537" t="s">
        <v>907</v>
      </c>
      <c r="H816" s="536">
        <f>VLOOKUP($F$6:$F$1187,'[1]本级支出功能分类表（表二）'!$E$6:$G$1276,3,FALSE)</f>
        <v>0</v>
      </c>
      <c r="I816" s="536">
        <f>VLOOKUP($F$6:$F$1187,'[1]本级支出功能分类表（表二）'!$E$6:$H$1276,4,FALSE)</f>
        <v>0</v>
      </c>
      <c r="J816" s="536">
        <v>0</v>
      </c>
    </row>
    <row r="817" spans="1:10">
      <c r="A817" s="528">
        <v>953</v>
      </c>
      <c r="B817" s="529">
        <v>21308</v>
      </c>
      <c r="C817" s="359"/>
      <c r="D817" s="359" t="s">
        <v>816</v>
      </c>
      <c r="E817" s="359"/>
      <c r="F817" s="359">
        <v>21399</v>
      </c>
      <c r="G817" s="535" t="s">
        <v>908</v>
      </c>
      <c r="H817" s="536">
        <f>VLOOKUP($F$6:$F$1187,'[1]本级支出功能分类表（表二）'!$E$6:$G$1276,3,FALSE)</f>
        <v>7139.69615</v>
      </c>
      <c r="I817" s="536">
        <f>VLOOKUP($F$6:$F$1187,'[1]本级支出功能分类表（表二）'!$E$6:$H$1276,4,FALSE)</f>
        <v>3485.1216</v>
      </c>
      <c r="J817" s="536">
        <v>1901</v>
      </c>
    </row>
    <row r="818" spans="1:10">
      <c r="A818" s="528">
        <v>954</v>
      </c>
      <c r="B818" s="529">
        <v>2130801</v>
      </c>
      <c r="C818" s="359"/>
      <c r="D818" s="359"/>
      <c r="E818" s="359" t="s">
        <v>909</v>
      </c>
      <c r="F818" s="359">
        <v>2139901</v>
      </c>
      <c r="G818" s="537" t="s">
        <v>910</v>
      </c>
      <c r="H818" s="536">
        <f>VLOOKUP($F$6:$F$1187,'[1]本级支出功能分类表（表二）'!$E$6:$G$1276,3,FALSE)</f>
        <v>0</v>
      </c>
      <c r="I818" s="536">
        <f>VLOOKUP($F$6:$F$1187,'[1]本级支出功能分类表（表二）'!$E$6:$H$1276,4,FALSE)</f>
        <v>0</v>
      </c>
      <c r="J818" s="536">
        <v>0</v>
      </c>
    </row>
    <row r="819" spans="1:10">
      <c r="A819" s="528">
        <v>955</v>
      </c>
      <c r="B819" s="529">
        <v>2130802</v>
      </c>
      <c r="C819" s="359"/>
      <c r="D819" s="359"/>
      <c r="E819" s="359" t="s">
        <v>909</v>
      </c>
      <c r="F819" s="359">
        <v>2139999</v>
      </c>
      <c r="G819" s="537" t="s">
        <v>911</v>
      </c>
      <c r="H819" s="536">
        <f>VLOOKUP($F$6:$F$1187,'[1]本级支出功能分类表（表二）'!$E$6:$G$1276,3,FALSE)</f>
        <v>7139.69615</v>
      </c>
      <c r="I819" s="536">
        <f>VLOOKUP($F$6:$F$1187,'[1]本级支出功能分类表（表二）'!$E$6:$H$1276,4,FALSE)</f>
        <v>3485.1216</v>
      </c>
      <c r="J819" s="536">
        <v>1901</v>
      </c>
    </row>
    <row r="820" spans="1:10">
      <c r="A820" s="528">
        <v>956</v>
      </c>
      <c r="B820" s="529">
        <v>2130803</v>
      </c>
      <c r="C820" s="359"/>
      <c r="D820" s="359"/>
      <c r="E820" s="359" t="s">
        <v>909</v>
      </c>
      <c r="F820" s="359">
        <v>214</v>
      </c>
      <c r="G820" s="535" t="s">
        <v>109</v>
      </c>
      <c r="H820" s="536">
        <f>VLOOKUP($F$6:$F$1187,'[1]本级支出功能分类表（表二）'!$E$6:$G$1276,3,FALSE)</f>
        <v>1674792.62901858</v>
      </c>
      <c r="I820" s="536">
        <f>VLOOKUP($F$6:$F$1187,'[1]本级支出功能分类表（表二）'!$E$6:$H$1276,4,FALSE)</f>
        <v>1665102.156077</v>
      </c>
      <c r="J820" s="536">
        <v>1636060</v>
      </c>
    </row>
    <row r="821" spans="1:10">
      <c r="A821" s="528">
        <v>957</v>
      </c>
      <c r="B821" s="529">
        <v>2130804</v>
      </c>
      <c r="C821" s="359"/>
      <c r="D821" s="359"/>
      <c r="E821" s="359" t="s">
        <v>909</v>
      </c>
      <c r="F821" s="359">
        <v>21401</v>
      </c>
      <c r="G821" s="535" t="s">
        <v>912</v>
      </c>
      <c r="H821" s="536">
        <f>VLOOKUP($F$6:$F$1187,'[1]本级支出功能分类表（表二）'!$E$6:$G$1276,3,FALSE)</f>
        <v>1348930.93135527</v>
      </c>
      <c r="I821" s="536">
        <f>VLOOKUP($F$6:$F$1187,'[1]本级支出功能分类表（表二）'!$E$6:$H$1276,4,FALSE)</f>
        <v>1360984.670568</v>
      </c>
      <c r="J821" s="536">
        <v>1332541</v>
      </c>
    </row>
    <row r="822" spans="1:10">
      <c r="A822" s="528">
        <v>958</v>
      </c>
      <c r="B822" s="529">
        <v>2130805</v>
      </c>
      <c r="C822" s="359"/>
      <c r="D822" s="359"/>
      <c r="E822" s="359" t="s">
        <v>909</v>
      </c>
      <c r="F822" s="359">
        <v>2140101</v>
      </c>
      <c r="G822" s="537" t="s">
        <v>155</v>
      </c>
      <c r="H822" s="536">
        <f>VLOOKUP($F$6:$F$1187,'[1]本级支出功能分类表（表二）'!$E$6:$G$1276,3,FALSE)</f>
        <v>52944.824134</v>
      </c>
      <c r="I822" s="536">
        <f>VLOOKUP($F$6:$F$1187,'[1]本级支出功能分类表（表二）'!$E$6:$H$1276,4,FALSE)</f>
        <v>47940</v>
      </c>
      <c r="J822" s="536">
        <v>47940</v>
      </c>
    </row>
    <row r="823" spans="1:10">
      <c r="A823" s="528">
        <v>959</v>
      </c>
      <c r="B823" s="529">
        <v>2130899</v>
      </c>
      <c r="C823" s="359"/>
      <c r="D823" s="359"/>
      <c r="E823" s="359" t="s">
        <v>909</v>
      </c>
      <c r="F823" s="359">
        <v>2140102</v>
      </c>
      <c r="G823" s="537" t="s">
        <v>156</v>
      </c>
      <c r="H823" s="536">
        <f>VLOOKUP($F$6:$F$1187,'[1]本级支出功能分类表（表二）'!$E$6:$G$1276,3,FALSE)</f>
        <v>200</v>
      </c>
      <c r="I823" s="536">
        <f>VLOOKUP($F$6:$F$1187,'[1]本级支出功能分类表（表二）'!$E$6:$H$1276,4,FALSE)</f>
        <v>0</v>
      </c>
      <c r="J823" s="536">
        <v>0</v>
      </c>
    </row>
    <row r="824" spans="1:10">
      <c r="A824" s="528">
        <v>960</v>
      </c>
      <c r="B824" s="529">
        <v>21309</v>
      </c>
      <c r="C824" s="359"/>
      <c r="D824" s="359" t="s">
        <v>816</v>
      </c>
      <c r="E824" s="359"/>
      <c r="F824" s="359">
        <v>2140103</v>
      </c>
      <c r="G824" s="537" t="s">
        <v>157</v>
      </c>
      <c r="H824" s="536">
        <f>VLOOKUP($F$6:$F$1187,'[1]本级支出功能分类表（表二）'!$E$6:$G$1276,3,FALSE)</f>
        <v>0</v>
      </c>
      <c r="I824" s="536">
        <f>VLOOKUP($F$6:$F$1187,'[1]本级支出功能分类表（表二）'!$E$6:$H$1276,4,FALSE)</f>
        <v>0</v>
      </c>
      <c r="J824" s="536">
        <v>0</v>
      </c>
    </row>
    <row r="825" spans="1:10">
      <c r="A825" s="528">
        <v>961</v>
      </c>
      <c r="B825" s="529">
        <v>2130901</v>
      </c>
      <c r="C825" s="359"/>
      <c r="D825" s="359"/>
      <c r="E825" s="359" t="s">
        <v>913</v>
      </c>
      <c r="F825" s="359">
        <v>2140104</v>
      </c>
      <c r="G825" s="537" t="s">
        <v>914</v>
      </c>
      <c r="H825" s="536">
        <f>VLOOKUP($F$6:$F$1187,'[1]本级支出功能分类表（表二）'!$E$6:$G$1276,3,FALSE)</f>
        <v>633836.788519246</v>
      </c>
      <c r="I825" s="536">
        <f>VLOOKUP($F$6:$F$1187,'[1]本级支出功能分类表（表二）'!$E$6:$H$1276,4,FALSE)</f>
        <v>686117.096107</v>
      </c>
      <c r="J825" s="536">
        <v>669801</v>
      </c>
    </row>
    <row r="826" spans="1:10">
      <c r="A826" s="528">
        <v>962</v>
      </c>
      <c r="B826" s="529">
        <v>2130999</v>
      </c>
      <c r="C826" s="359"/>
      <c r="D826" s="359"/>
      <c r="E826" s="359" t="s">
        <v>913</v>
      </c>
      <c r="F826" s="359">
        <v>2140106</v>
      </c>
      <c r="G826" s="537" t="s">
        <v>915</v>
      </c>
      <c r="H826" s="536">
        <f>VLOOKUP($F$6:$F$1187,'[1]本级支出功能分类表（表二）'!$E$6:$G$1276,3,FALSE)</f>
        <v>264232.142489</v>
      </c>
      <c r="I826" s="536">
        <f>VLOOKUP($F$6:$F$1187,'[1]本级支出功能分类表（表二）'!$E$6:$H$1276,4,FALSE)</f>
        <v>288133</v>
      </c>
      <c r="J826" s="536">
        <v>288133</v>
      </c>
    </row>
    <row r="827" spans="1:10">
      <c r="A827" s="528">
        <v>963</v>
      </c>
      <c r="B827" s="529">
        <v>21399</v>
      </c>
      <c r="C827" s="359"/>
      <c r="D827" s="359" t="s">
        <v>816</v>
      </c>
      <c r="E827" s="359"/>
      <c r="F827" s="359">
        <v>2140109</v>
      </c>
      <c r="G827" s="537" t="s">
        <v>916</v>
      </c>
      <c r="H827" s="536">
        <f>VLOOKUP($F$6:$F$1187,'[1]本级支出功能分类表（表二）'!$E$6:$G$1276,3,FALSE)</f>
        <v>13197.7920794535</v>
      </c>
      <c r="I827" s="536">
        <f>VLOOKUP($F$6:$F$1187,'[1]本级支出功能分类表（表二）'!$E$6:$H$1276,4,FALSE)</f>
        <v>10730</v>
      </c>
      <c r="J827" s="536">
        <v>10730</v>
      </c>
    </row>
    <row r="828" spans="1:10">
      <c r="A828" s="528">
        <v>964</v>
      </c>
      <c r="B828" s="529">
        <v>2139901</v>
      </c>
      <c r="C828" s="359"/>
      <c r="D828" s="359"/>
      <c r="E828" s="359" t="s">
        <v>917</v>
      </c>
      <c r="F828" s="359">
        <v>2140110</v>
      </c>
      <c r="G828" s="537" t="s">
        <v>918</v>
      </c>
      <c r="H828" s="536">
        <f>VLOOKUP($F$6:$F$1187,'[1]本级支出功能分类表（表二）'!$E$6:$G$1276,3,FALSE)</f>
        <v>3551.39704</v>
      </c>
      <c r="I828" s="536">
        <f>VLOOKUP($F$6:$F$1187,'[1]本级支出功能分类表（表二）'!$E$6:$H$1276,4,FALSE)</f>
        <v>2850</v>
      </c>
      <c r="J828" s="536">
        <v>2850</v>
      </c>
    </row>
    <row r="829" spans="1:10">
      <c r="A829" s="528">
        <v>965</v>
      </c>
      <c r="B829" s="529">
        <v>2139999</v>
      </c>
      <c r="C829" s="359"/>
      <c r="D829" s="359"/>
      <c r="E829" s="359" t="s">
        <v>917</v>
      </c>
      <c r="F829" s="359">
        <v>2140111</v>
      </c>
      <c r="G829" s="537" t="s">
        <v>919</v>
      </c>
      <c r="H829" s="536">
        <f>VLOOKUP($F$6:$F$1187,'[1]本级支出功能分类表（表二）'!$E$6:$G$1276,3,FALSE)</f>
        <v>0</v>
      </c>
      <c r="I829" s="536">
        <f>VLOOKUP($F$6:$F$1187,'[1]本级支出功能分类表（表二）'!$E$6:$H$1276,4,FALSE)</f>
        <v>0</v>
      </c>
      <c r="J829" s="536">
        <v>0</v>
      </c>
    </row>
    <row r="830" spans="1:10">
      <c r="A830" s="528">
        <v>966</v>
      </c>
      <c r="B830" s="529">
        <v>214</v>
      </c>
      <c r="C830" s="359"/>
      <c r="D830" s="359"/>
      <c r="E830" s="359"/>
      <c r="F830" s="359">
        <v>2140112</v>
      </c>
      <c r="G830" s="537" t="s">
        <v>920</v>
      </c>
      <c r="H830" s="536">
        <f>VLOOKUP($F$6:$F$1187,'[1]本级支出功能分类表（表二）'!$E$6:$G$1276,3,FALSE)</f>
        <v>126429.084822731</v>
      </c>
      <c r="I830" s="536">
        <f>VLOOKUP($F$6:$F$1187,'[1]本级支出功能分类表（表二）'!$E$6:$H$1276,4,FALSE)</f>
        <v>95530.179376</v>
      </c>
      <c r="J830" s="536">
        <v>92830</v>
      </c>
    </row>
    <row r="831" spans="1:10">
      <c r="A831" s="528">
        <v>967</v>
      </c>
      <c r="B831" s="529">
        <v>21401</v>
      </c>
      <c r="C831" s="359"/>
      <c r="D831" s="359" t="s">
        <v>921</v>
      </c>
      <c r="E831" s="359"/>
      <c r="F831" s="359">
        <v>2140114</v>
      </c>
      <c r="G831" s="537" t="s">
        <v>922</v>
      </c>
      <c r="H831" s="536">
        <f>VLOOKUP($F$6:$F$1187,'[1]本级支出功能分类表（表二）'!$E$6:$G$1276,3,FALSE)</f>
        <v>4327.59203854014</v>
      </c>
      <c r="I831" s="536">
        <f>VLOOKUP($F$6:$F$1187,'[1]本级支出功能分类表（表二）'!$E$6:$H$1276,4,FALSE)</f>
        <v>7713.558</v>
      </c>
      <c r="J831" s="536">
        <v>7693</v>
      </c>
    </row>
    <row r="832" spans="1:10">
      <c r="A832" s="528">
        <v>968</v>
      </c>
      <c r="B832" s="529">
        <v>2140101</v>
      </c>
      <c r="C832" s="359"/>
      <c r="D832" s="359"/>
      <c r="E832" s="359" t="s">
        <v>923</v>
      </c>
      <c r="F832" s="359">
        <v>2140122</v>
      </c>
      <c r="G832" s="537" t="s">
        <v>924</v>
      </c>
      <c r="H832" s="536">
        <f>VLOOKUP($F$6:$F$1187,'[1]本级支出功能分类表（表二）'!$E$6:$G$1276,3,FALSE)</f>
        <v>0</v>
      </c>
      <c r="I832" s="536">
        <f>VLOOKUP($F$6:$F$1187,'[1]本级支出功能分类表（表二）'!$E$6:$H$1276,4,FALSE)</f>
        <v>0</v>
      </c>
      <c r="J832" s="536">
        <v>0</v>
      </c>
    </row>
    <row r="833" spans="1:10">
      <c r="A833" s="528">
        <v>969</v>
      </c>
      <c r="B833" s="529">
        <v>2140102</v>
      </c>
      <c r="C833" s="359"/>
      <c r="D833" s="359"/>
      <c r="E833" s="359" t="s">
        <v>923</v>
      </c>
      <c r="F833" s="359">
        <v>2140123</v>
      </c>
      <c r="G833" s="537" t="s">
        <v>925</v>
      </c>
      <c r="H833" s="536">
        <f>VLOOKUP($F$6:$F$1187,'[1]本级支出功能分类表（表二）'!$E$6:$G$1276,3,FALSE)</f>
        <v>0</v>
      </c>
      <c r="I833" s="536">
        <f>VLOOKUP($F$6:$F$1187,'[1]本级支出功能分类表（表二）'!$E$6:$H$1276,4,FALSE)</f>
        <v>0</v>
      </c>
      <c r="J833" s="536">
        <v>0</v>
      </c>
    </row>
    <row r="834" spans="1:10">
      <c r="A834" s="528">
        <v>970</v>
      </c>
      <c r="B834" s="529">
        <v>2140103</v>
      </c>
      <c r="C834" s="359"/>
      <c r="D834" s="359"/>
      <c r="E834" s="359" t="s">
        <v>923</v>
      </c>
      <c r="F834" s="359">
        <v>2140127</v>
      </c>
      <c r="G834" s="537" t="s">
        <v>926</v>
      </c>
      <c r="H834" s="536">
        <f>VLOOKUP($F$6:$F$1187,'[1]本级支出功能分类表（表二）'!$E$6:$G$1276,3,FALSE)</f>
        <v>0</v>
      </c>
      <c r="I834" s="536">
        <f>VLOOKUP($F$6:$F$1187,'[1]本级支出功能分类表（表二）'!$E$6:$H$1276,4,FALSE)</f>
        <v>0</v>
      </c>
      <c r="J834" s="536">
        <v>0</v>
      </c>
    </row>
    <row r="835" spans="1:10">
      <c r="A835" s="528">
        <v>971</v>
      </c>
      <c r="B835" s="529">
        <v>2140104</v>
      </c>
      <c r="C835" s="359"/>
      <c r="D835" s="359"/>
      <c r="E835" s="359" t="s">
        <v>923</v>
      </c>
      <c r="F835" s="359">
        <v>2140128</v>
      </c>
      <c r="G835" s="537" t="s">
        <v>927</v>
      </c>
      <c r="H835" s="536">
        <f>VLOOKUP($F$6:$F$1187,'[1]本级支出功能分类表（表二）'!$E$6:$G$1276,3,FALSE)</f>
        <v>0</v>
      </c>
      <c r="I835" s="536">
        <f>VLOOKUP($F$6:$F$1187,'[1]本级支出功能分类表（表二）'!$E$6:$H$1276,4,FALSE)</f>
        <v>0</v>
      </c>
      <c r="J835" s="536">
        <v>0</v>
      </c>
    </row>
    <row r="836" spans="1:10">
      <c r="A836" s="528">
        <v>972</v>
      </c>
      <c r="B836" s="529">
        <v>2140106</v>
      </c>
      <c r="C836" s="359"/>
      <c r="D836" s="359"/>
      <c r="E836" s="359" t="s">
        <v>923</v>
      </c>
      <c r="F836" s="359">
        <v>2140129</v>
      </c>
      <c r="G836" s="537" t="s">
        <v>928</v>
      </c>
      <c r="H836" s="536">
        <f>VLOOKUP($F$6:$F$1187,'[1]本级支出功能分类表（表二）'!$E$6:$G$1276,3,FALSE)</f>
        <v>0</v>
      </c>
      <c r="I836" s="536">
        <f>VLOOKUP($F$6:$F$1187,'[1]本级支出功能分类表（表二）'!$E$6:$H$1276,4,FALSE)</f>
        <v>0</v>
      </c>
      <c r="J836" s="536">
        <v>0</v>
      </c>
    </row>
    <row r="837" spans="1:10">
      <c r="A837" s="528">
        <v>973</v>
      </c>
      <c r="B837" s="529">
        <v>2140109</v>
      </c>
      <c r="C837" s="359"/>
      <c r="D837" s="359"/>
      <c r="E837" s="359" t="s">
        <v>923</v>
      </c>
      <c r="F837" s="359">
        <v>2140130</v>
      </c>
      <c r="G837" s="537" t="s">
        <v>929</v>
      </c>
      <c r="H837" s="536">
        <f>VLOOKUP($F$6:$F$1187,'[1]本级支出功能分类表（表二）'!$E$6:$G$1276,3,FALSE)</f>
        <v>0</v>
      </c>
      <c r="I837" s="536">
        <f>VLOOKUP($F$6:$F$1187,'[1]本级支出功能分类表（表二）'!$E$6:$H$1276,4,FALSE)</f>
        <v>0</v>
      </c>
      <c r="J837" s="536">
        <v>0</v>
      </c>
    </row>
    <row r="838" spans="1:10">
      <c r="A838" s="528">
        <v>974</v>
      </c>
      <c r="B838" s="529">
        <v>2140110</v>
      </c>
      <c r="C838" s="359"/>
      <c r="D838" s="359"/>
      <c r="E838" s="359" t="s">
        <v>923</v>
      </c>
      <c r="F838" s="359">
        <v>2140131</v>
      </c>
      <c r="G838" s="537" t="s">
        <v>930</v>
      </c>
      <c r="H838" s="536">
        <f>VLOOKUP($F$6:$F$1187,'[1]本级支出功能分类表（表二）'!$E$6:$G$1276,3,FALSE)</f>
        <v>4696</v>
      </c>
      <c r="I838" s="536">
        <f>VLOOKUP($F$6:$F$1187,'[1]本级支出功能分类表（表二）'!$E$6:$H$1276,4,FALSE)</f>
        <v>6110</v>
      </c>
      <c r="J838" s="536">
        <v>6110</v>
      </c>
    </row>
    <row r="839" spans="1:10">
      <c r="A839" s="528">
        <v>975</v>
      </c>
      <c r="B839" s="529">
        <v>2140111</v>
      </c>
      <c r="C839" s="359"/>
      <c r="D839" s="359"/>
      <c r="E839" s="359" t="s">
        <v>923</v>
      </c>
      <c r="F839" s="359">
        <v>2140133</v>
      </c>
      <c r="G839" s="537" t="s">
        <v>931</v>
      </c>
      <c r="H839" s="536">
        <f>VLOOKUP($F$6:$F$1187,'[1]本级支出功能分类表（表二）'!$E$6:$G$1276,3,FALSE)</f>
        <v>0</v>
      </c>
      <c r="I839" s="536">
        <f>VLOOKUP($F$6:$F$1187,'[1]本级支出功能分类表（表二）'!$E$6:$H$1276,4,FALSE)</f>
        <v>0</v>
      </c>
      <c r="J839" s="536">
        <v>0</v>
      </c>
    </row>
    <row r="840" spans="1:10">
      <c r="A840" s="528">
        <v>976</v>
      </c>
      <c r="B840" s="529">
        <v>2140112</v>
      </c>
      <c r="C840" s="359"/>
      <c r="D840" s="359"/>
      <c r="E840" s="359" t="s">
        <v>923</v>
      </c>
      <c r="F840" s="359">
        <v>2140136</v>
      </c>
      <c r="G840" s="537" t="s">
        <v>932</v>
      </c>
      <c r="H840" s="536">
        <f>VLOOKUP($F$6:$F$1187,'[1]本级支出功能分类表（表二）'!$E$6:$G$1276,3,FALSE)</f>
        <v>56611.08</v>
      </c>
      <c r="I840" s="536">
        <f>VLOOKUP($F$6:$F$1187,'[1]本级支出功能分类表（表二）'!$E$6:$H$1276,4,FALSE)</f>
        <v>37599</v>
      </c>
      <c r="J840" s="536">
        <v>37599</v>
      </c>
    </row>
    <row r="841" spans="1:10">
      <c r="A841" s="528">
        <v>977</v>
      </c>
      <c r="B841" s="529">
        <v>2140114</v>
      </c>
      <c r="C841" s="359"/>
      <c r="D841" s="359"/>
      <c r="E841" s="359" t="s">
        <v>923</v>
      </c>
      <c r="F841" s="359">
        <v>2140138</v>
      </c>
      <c r="G841" s="537" t="s">
        <v>933</v>
      </c>
      <c r="H841" s="536">
        <f>VLOOKUP($F$6:$F$1187,'[1]本级支出功能分类表（表二）'!$E$6:$G$1276,3,FALSE)</f>
        <v>18876.2678422986</v>
      </c>
      <c r="I841" s="536">
        <f>VLOOKUP($F$6:$F$1187,'[1]本级支出功能分类表（表二）'!$E$6:$H$1276,4,FALSE)</f>
        <v>42268.837085</v>
      </c>
      <c r="J841" s="536">
        <v>32861</v>
      </c>
    </row>
    <row r="842" spans="1:10">
      <c r="A842" s="528">
        <v>978</v>
      </c>
      <c r="B842" s="529">
        <v>2140122</v>
      </c>
      <c r="C842" s="359"/>
      <c r="D842" s="359"/>
      <c r="E842" s="359" t="s">
        <v>923</v>
      </c>
      <c r="F842" s="359">
        <v>2140139</v>
      </c>
      <c r="G842" s="537" t="s">
        <v>934</v>
      </c>
      <c r="H842" s="536">
        <f>VLOOKUP($F$6:$F$1187,'[1]本级支出功能分类表（表二）'!$E$6:$G$1276,3,FALSE)</f>
        <v>0</v>
      </c>
      <c r="I842" s="536">
        <f>VLOOKUP($F$6:$F$1187,'[1]本级支出功能分类表（表二）'!$E$6:$H$1276,4,FALSE)</f>
        <v>0</v>
      </c>
      <c r="J842" s="536">
        <v>0</v>
      </c>
    </row>
    <row r="843" spans="1:10">
      <c r="A843" s="528">
        <v>979</v>
      </c>
      <c r="B843" s="529">
        <v>2140123</v>
      </c>
      <c r="C843" s="359"/>
      <c r="D843" s="359"/>
      <c r="E843" s="359" t="s">
        <v>923</v>
      </c>
      <c r="F843" s="359">
        <v>2140199</v>
      </c>
      <c r="G843" s="537" t="s">
        <v>935</v>
      </c>
      <c r="H843" s="536">
        <f>VLOOKUP($F$6:$F$1187,'[1]本级支出功能分类表（表二）'!$E$6:$G$1276,3,FALSE)</f>
        <v>170027.96239</v>
      </c>
      <c r="I843" s="536">
        <f>VLOOKUP($F$6:$F$1187,'[1]本级支出功能分类表（表二）'!$E$6:$H$1276,4,FALSE)</f>
        <v>135993</v>
      </c>
      <c r="J843" s="536">
        <v>135994</v>
      </c>
    </row>
    <row r="844" spans="1:10">
      <c r="A844" s="528">
        <v>980</v>
      </c>
      <c r="B844" s="529">
        <v>2140127</v>
      </c>
      <c r="C844" s="359"/>
      <c r="D844" s="359"/>
      <c r="E844" s="359" t="s">
        <v>923</v>
      </c>
      <c r="F844" s="359">
        <v>21402</v>
      </c>
      <c r="G844" s="535" t="s">
        <v>936</v>
      </c>
      <c r="H844" s="536">
        <f>VLOOKUP($F$6:$F$1187,'[1]本级支出功能分类表（表二）'!$E$6:$G$1276,3,FALSE)</f>
        <v>138216.348259393</v>
      </c>
      <c r="I844" s="536">
        <f>VLOOKUP($F$6:$F$1187,'[1]本级支出功能分类表（表二）'!$E$6:$H$1276,4,FALSE)</f>
        <v>188780</v>
      </c>
      <c r="J844" s="536">
        <v>188780</v>
      </c>
    </row>
    <row r="845" spans="1:10">
      <c r="A845" s="528">
        <v>981</v>
      </c>
      <c r="B845" s="529">
        <v>2140128</v>
      </c>
      <c r="C845" s="359"/>
      <c r="D845" s="359"/>
      <c r="E845" s="359" t="s">
        <v>923</v>
      </c>
      <c r="F845" s="359">
        <v>2140201</v>
      </c>
      <c r="G845" s="537" t="s">
        <v>155</v>
      </c>
      <c r="H845" s="536">
        <f>VLOOKUP($F$6:$F$1187,'[1]本级支出功能分类表（表二）'!$E$6:$G$1276,3,FALSE)</f>
        <v>0</v>
      </c>
      <c r="I845" s="536">
        <f>VLOOKUP($F$6:$F$1187,'[1]本级支出功能分类表（表二）'!$E$6:$H$1276,4,FALSE)</f>
        <v>0</v>
      </c>
      <c r="J845" s="536">
        <v>0</v>
      </c>
    </row>
    <row r="846" spans="1:10">
      <c r="A846" s="528">
        <v>982</v>
      </c>
      <c r="B846" s="529">
        <v>2140129</v>
      </c>
      <c r="C846" s="359"/>
      <c r="D846" s="359"/>
      <c r="E846" s="359" t="s">
        <v>923</v>
      </c>
      <c r="F846" s="359">
        <v>2140202</v>
      </c>
      <c r="G846" s="537" t="s">
        <v>156</v>
      </c>
      <c r="H846" s="536">
        <f>VLOOKUP($F$6:$F$1187,'[1]本级支出功能分类表（表二）'!$E$6:$G$1276,3,FALSE)</f>
        <v>0</v>
      </c>
      <c r="I846" s="536">
        <f>VLOOKUP($F$6:$F$1187,'[1]本级支出功能分类表（表二）'!$E$6:$H$1276,4,FALSE)</f>
        <v>0</v>
      </c>
      <c r="J846" s="536">
        <v>0</v>
      </c>
    </row>
    <row r="847" spans="1:10">
      <c r="A847" s="528">
        <v>983</v>
      </c>
      <c r="B847" s="529">
        <v>2140130</v>
      </c>
      <c r="C847" s="359"/>
      <c r="D847" s="359"/>
      <c r="E847" s="359" t="s">
        <v>923</v>
      </c>
      <c r="F847" s="359">
        <v>2140203</v>
      </c>
      <c r="G847" s="537" t="s">
        <v>157</v>
      </c>
      <c r="H847" s="536">
        <f>VLOOKUP($F$6:$F$1187,'[1]本级支出功能分类表（表二）'!$E$6:$G$1276,3,FALSE)</f>
        <v>0</v>
      </c>
      <c r="I847" s="536">
        <f>VLOOKUP($F$6:$F$1187,'[1]本级支出功能分类表（表二）'!$E$6:$H$1276,4,FALSE)</f>
        <v>0</v>
      </c>
      <c r="J847" s="536">
        <v>0</v>
      </c>
    </row>
    <row r="848" spans="1:10">
      <c r="A848" s="528">
        <v>984</v>
      </c>
      <c r="B848" s="529">
        <v>2140131</v>
      </c>
      <c r="C848" s="359"/>
      <c r="D848" s="359"/>
      <c r="E848" s="359" t="s">
        <v>923</v>
      </c>
      <c r="F848" s="359">
        <v>2140204</v>
      </c>
      <c r="G848" s="537" t="s">
        <v>937</v>
      </c>
      <c r="H848" s="536">
        <f>VLOOKUP($F$6:$F$1187,'[1]本级支出功能分类表（表二）'!$E$6:$G$1276,3,FALSE)</f>
        <v>138216.348259393</v>
      </c>
      <c r="I848" s="536">
        <f>VLOOKUP($F$6:$F$1187,'[1]本级支出功能分类表（表二）'!$E$6:$H$1276,4,FALSE)</f>
        <v>188780</v>
      </c>
      <c r="J848" s="536">
        <v>188780</v>
      </c>
    </row>
    <row r="849" spans="1:10">
      <c r="A849" s="528">
        <v>985</v>
      </c>
      <c r="B849" s="529">
        <v>2140133</v>
      </c>
      <c r="C849" s="359"/>
      <c r="D849" s="359"/>
      <c r="E849" s="359" t="s">
        <v>923</v>
      </c>
      <c r="F849" s="359">
        <v>2140205</v>
      </c>
      <c r="G849" s="537" t="s">
        <v>938</v>
      </c>
      <c r="H849" s="536">
        <f>VLOOKUP($F$6:$F$1187,'[1]本级支出功能分类表（表二）'!$E$6:$G$1276,3,FALSE)</f>
        <v>0</v>
      </c>
      <c r="I849" s="536">
        <f>VLOOKUP($F$6:$F$1187,'[1]本级支出功能分类表（表二）'!$E$6:$H$1276,4,FALSE)</f>
        <v>0</v>
      </c>
      <c r="J849" s="536">
        <v>0</v>
      </c>
    </row>
    <row r="850" spans="1:10">
      <c r="A850" s="528">
        <v>986</v>
      </c>
      <c r="B850" s="529">
        <v>2140136</v>
      </c>
      <c r="C850" s="359"/>
      <c r="D850" s="359"/>
      <c r="E850" s="359" t="s">
        <v>923</v>
      </c>
      <c r="F850" s="359">
        <v>2140206</v>
      </c>
      <c r="G850" s="537" t="s">
        <v>939</v>
      </c>
      <c r="H850" s="536">
        <f>VLOOKUP($F$6:$F$1187,'[1]本级支出功能分类表（表二）'!$E$6:$G$1276,3,FALSE)</f>
        <v>0</v>
      </c>
      <c r="I850" s="536">
        <f>VLOOKUP($F$6:$F$1187,'[1]本级支出功能分类表（表二）'!$E$6:$H$1276,4,FALSE)</f>
        <v>0</v>
      </c>
      <c r="J850" s="536">
        <v>0</v>
      </c>
    </row>
    <row r="851" spans="1:10">
      <c r="A851" s="528">
        <v>987</v>
      </c>
      <c r="B851" s="529">
        <v>2140138</v>
      </c>
      <c r="C851" s="359"/>
      <c r="D851" s="359"/>
      <c r="E851" s="359" t="s">
        <v>923</v>
      </c>
      <c r="F851" s="359">
        <v>2140207</v>
      </c>
      <c r="G851" s="537" t="s">
        <v>940</v>
      </c>
      <c r="H851" s="536">
        <f>VLOOKUP($F$6:$F$1187,'[1]本级支出功能分类表（表二）'!$E$6:$G$1276,3,FALSE)</f>
        <v>0</v>
      </c>
      <c r="I851" s="536">
        <f>VLOOKUP($F$6:$F$1187,'[1]本级支出功能分类表（表二）'!$E$6:$H$1276,4,FALSE)</f>
        <v>0</v>
      </c>
      <c r="J851" s="536">
        <v>0</v>
      </c>
    </row>
    <row r="852" spans="1:10">
      <c r="A852" s="528">
        <v>988</v>
      </c>
      <c r="B852" s="529">
        <v>2140139</v>
      </c>
      <c r="C852" s="359"/>
      <c r="D852" s="359"/>
      <c r="E852" s="359" t="s">
        <v>923</v>
      </c>
      <c r="F852" s="359">
        <v>2140208</v>
      </c>
      <c r="G852" s="537" t="s">
        <v>941</v>
      </c>
      <c r="H852" s="536">
        <f>VLOOKUP($F$6:$F$1187,'[1]本级支出功能分类表（表二）'!$E$6:$G$1276,3,FALSE)</f>
        <v>0</v>
      </c>
      <c r="I852" s="536">
        <f>VLOOKUP($F$6:$F$1187,'[1]本级支出功能分类表（表二）'!$E$6:$H$1276,4,FALSE)</f>
        <v>0</v>
      </c>
      <c r="J852" s="536">
        <v>0</v>
      </c>
    </row>
    <row r="853" spans="1:10">
      <c r="A853" s="528">
        <v>989</v>
      </c>
      <c r="B853" s="529">
        <v>2140199</v>
      </c>
      <c r="C853" s="359"/>
      <c r="D853" s="359"/>
      <c r="E853" s="359" t="s">
        <v>923</v>
      </c>
      <c r="F853" s="359">
        <v>2140299</v>
      </c>
      <c r="G853" s="537" t="s">
        <v>942</v>
      </c>
      <c r="H853" s="536">
        <f>VLOOKUP($F$6:$F$1187,'[1]本级支出功能分类表（表二）'!$E$6:$G$1276,3,FALSE)</f>
        <v>0</v>
      </c>
      <c r="I853" s="536">
        <f>VLOOKUP($F$6:$F$1187,'[1]本级支出功能分类表（表二）'!$E$6:$H$1276,4,FALSE)</f>
        <v>0</v>
      </c>
      <c r="J853" s="536">
        <v>0</v>
      </c>
    </row>
    <row r="854" spans="1:10">
      <c r="A854" s="528">
        <v>990</v>
      </c>
      <c r="B854" s="529">
        <v>21402</v>
      </c>
      <c r="C854" s="359"/>
      <c r="D854" s="359" t="s">
        <v>921</v>
      </c>
      <c r="E854" s="359"/>
      <c r="F854" s="359">
        <v>21403</v>
      </c>
      <c r="G854" s="535" t="s">
        <v>943</v>
      </c>
      <c r="H854" s="536">
        <f>VLOOKUP($F$6:$F$1187,'[1]本级支出功能分类表（表二）'!$E$6:$G$1276,3,FALSE)</f>
        <v>86027.8102005145</v>
      </c>
      <c r="I854" s="536">
        <f>VLOOKUP($F$6:$F$1187,'[1]本级支出功能分类表（表二）'!$E$6:$H$1276,4,FALSE)</f>
        <v>28017.986709</v>
      </c>
      <c r="J854" s="536">
        <v>27878</v>
      </c>
    </row>
    <row r="855" spans="1:10">
      <c r="A855" s="528">
        <v>991</v>
      </c>
      <c r="B855" s="529">
        <v>2140201</v>
      </c>
      <c r="C855" s="359"/>
      <c r="D855" s="359"/>
      <c r="E855" s="359" t="s">
        <v>944</v>
      </c>
      <c r="F855" s="359">
        <v>2140301</v>
      </c>
      <c r="G855" s="537" t="s">
        <v>155</v>
      </c>
      <c r="H855" s="536">
        <f>VLOOKUP($F$6:$F$1187,'[1]本级支出功能分类表（表二）'!$E$6:$G$1276,3,FALSE)</f>
        <v>0</v>
      </c>
      <c r="I855" s="536">
        <f>VLOOKUP($F$6:$F$1187,'[1]本级支出功能分类表（表二）'!$E$6:$H$1276,4,FALSE)</f>
        <v>0</v>
      </c>
      <c r="J855" s="536">
        <v>0</v>
      </c>
    </row>
    <row r="856" spans="1:10">
      <c r="A856" s="528">
        <v>992</v>
      </c>
      <c r="B856" s="529">
        <v>2140202</v>
      </c>
      <c r="C856" s="359"/>
      <c r="D856" s="359"/>
      <c r="E856" s="359" t="s">
        <v>944</v>
      </c>
      <c r="F856" s="359">
        <v>2140302</v>
      </c>
      <c r="G856" s="537" t="s">
        <v>156</v>
      </c>
      <c r="H856" s="536">
        <f>VLOOKUP($F$6:$F$1187,'[1]本级支出功能分类表（表二）'!$E$6:$G$1276,3,FALSE)</f>
        <v>0</v>
      </c>
      <c r="I856" s="536">
        <f>VLOOKUP($F$6:$F$1187,'[1]本级支出功能分类表（表二）'!$E$6:$H$1276,4,FALSE)</f>
        <v>0</v>
      </c>
      <c r="J856" s="536">
        <v>0</v>
      </c>
    </row>
    <row r="857" spans="1:10">
      <c r="A857" s="528">
        <v>993</v>
      </c>
      <c r="B857" s="529">
        <v>2140203</v>
      </c>
      <c r="C857" s="359"/>
      <c r="D857" s="359"/>
      <c r="E857" s="359" t="s">
        <v>944</v>
      </c>
      <c r="F857" s="359">
        <v>2140303</v>
      </c>
      <c r="G857" s="537" t="s">
        <v>157</v>
      </c>
      <c r="H857" s="536">
        <f>VLOOKUP($F$6:$F$1187,'[1]本级支出功能分类表（表二）'!$E$6:$G$1276,3,FALSE)</f>
        <v>0</v>
      </c>
      <c r="I857" s="536">
        <f>VLOOKUP($F$6:$F$1187,'[1]本级支出功能分类表（表二）'!$E$6:$H$1276,4,FALSE)</f>
        <v>0</v>
      </c>
      <c r="J857" s="536">
        <v>0</v>
      </c>
    </row>
    <row r="858" spans="1:10">
      <c r="A858" s="528">
        <v>994</v>
      </c>
      <c r="B858" s="529">
        <v>2140204</v>
      </c>
      <c r="C858" s="359"/>
      <c r="D858" s="359"/>
      <c r="E858" s="359" t="s">
        <v>944</v>
      </c>
      <c r="F858" s="359">
        <v>2140304</v>
      </c>
      <c r="G858" s="537" t="s">
        <v>945</v>
      </c>
      <c r="H858" s="536">
        <f>VLOOKUP($F$6:$F$1187,'[1]本级支出功能分类表（表二）'!$E$6:$G$1276,3,FALSE)</f>
        <v>34526.2002005145</v>
      </c>
      <c r="I858" s="536">
        <f>VLOOKUP($F$6:$F$1187,'[1]本级支出功能分类表（表二）'!$E$6:$H$1276,4,FALSE)</f>
        <v>15256.986709</v>
      </c>
      <c r="J858" s="536">
        <v>15117</v>
      </c>
    </row>
    <row r="859" spans="1:10">
      <c r="A859" s="528">
        <v>995</v>
      </c>
      <c r="B859" s="529">
        <v>2140205</v>
      </c>
      <c r="C859" s="359"/>
      <c r="D859" s="359"/>
      <c r="E859" s="359" t="s">
        <v>944</v>
      </c>
      <c r="F859" s="359">
        <v>2140305</v>
      </c>
      <c r="G859" s="537" t="s">
        <v>946</v>
      </c>
      <c r="H859" s="536">
        <f>VLOOKUP($F$6:$F$1187,'[1]本级支出功能分类表（表二）'!$E$6:$G$1276,3,FALSE)</f>
        <v>0</v>
      </c>
      <c r="I859" s="536">
        <f>VLOOKUP($F$6:$F$1187,'[1]本级支出功能分类表（表二）'!$E$6:$H$1276,4,FALSE)</f>
        <v>0</v>
      </c>
      <c r="J859" s="536">
        <v>0</v>
      </c>
    </row>
    <row r="860" spans="1:10">
      <c r="A860" s="528">
        <v>996</v>
      </c>
      <c r="B860" s="529">
        <v>2140206</v>
      </c>
      <c r="C860" s="359"/>
      <c r="D860" s="359"/>
      <c r="E860" s="359" t="s">
        <v>944</v>
      </c>
      <c r="F860" s="359">
        <v>2140306</v>
      </c>
      <c r="G860" s="537" t="s">
        <v>947</v>
      </c>
      <c r="H860" s="536">
        <f>VLOOKUP($F$6:$F$1187,'[1]本级支出功能分类表（表二）'!$E$6:$G$1276,3,FALSE)</f>
        <v>0</v>
      </c>
      <c r="I860" s="536">
        <f>VLOOKUP($F$6:$F$1187,'[1]本级支出功能分类表（表二）'!$E$6:$H$1276,4,FALSE)</f>
        <v>0</v>
      </c>
      <c r="J860" s="536">
        <v>0</v>
      </c>
    </row>
    <row r="861" spans="1:10">
      <c r="A861" s="528">
        <v>997</v>
      </c>
      <c r="B861" s="529">
        <v>2140207</v>
      </c>
      <c r="C861" s="359"/>
      <c r="D861" s="359"/>
      <c r="E861" s="359" t="s">
        <v>944</v>
      </c>
      <c r="F861" s="359">
        <v>2140307</v>
      </c>
      <c r="G861" s="537" t="s">
        <v>948</v>
      </c>
      <c r="H861" s="536">
        <f>VLOOKUP($F$6:$F$1187,'[1]本级支出功能分类表（表二）'!$E$6:$G$1276,3,FALSE)</f>
        <v>0</v>
      </c>
      <c r="I861" s="536">
        <f>VLOOKUP($F$6:$F$1187,'[1]本级支出功能分类表（表二）'!$E$6:$H$1276,4,FALSE)</f>
        <v>0</v>
      </c>
      <c r="J861" s="536">
        <v>0</v>
      </c>
    </row>
    <row r="862" spans="1:10">
      <c r="A862" s="528">
        <v>998</v>
      </c>
      <c r="B862" s="529">
        <v>2140208</v>
      </c>
      <c r="C862" s="359"/>
      <c r="D862" s="359"/>
      <c r="E862" s="359" t="s">
        <v>944</v>
      </c>
      <c r="F862" s="359">
        <v>2140308</v>
      </c>
      <c r="G862" s="537" t="s">
        <v>949</v>
      </c>
      <c r="H862" s="536">
        <f>VLOOKUP($F$6:$F$1187,'[1]本级支出功能分类表（表二）'!$E$6:$G$1276,3,FALSE)</f>
        <v>0</v>
      </c>
      <c r="I862" s="536">
        <f>VLOOKUP($F$6:$F$1187,'[1]本级支出功能分类表（表二）'!$E$6:$H$1276,4,FALSE)</f>
        <v>0</v>
      </c>
      <c r="J862" s="536">
        <v>0</v>
      </c>
    </row>
    <row r="863" spans="1:10">
      <c r="A863" s="528">
        <v>999</v>
      </c>
      <c r="B863" s="529">
        <v>2140299</v>
      </c>
      <c r="C863" s="359"/>
      <c r="D863" s="359"/>
      <c r="E863" s="359" t="s">
        <v>944</v>
      </c>
      <c r="F863" s="359">
        <v>2140399</v>
      </c>
      <c r="G863" s="537" t="s">
        <v>950</v>
      </c>
      <c r="H863" s="536">
        <f>VLOOKUP($F$6:$F$1187,'[1]本级支出功能分类表（表二）'!$E$6:$G$1276,3,FALSE)</f>
        <v>51501.61</v>
      </c>
      <c r="I863" s="536">
        <f>VLOOKUP($F$6:$F$1187,'[1]本级支出功能分类表（表二）'!$E$6:$H$1276,4,FALSE)</f>
        <v>12761</v>
      </c>
      <c r="J863" s="536">
        <v>12761</v>
      </c>
    </row>
    <row r="864" spans="1:10">
      <c r="A864" s="528">
        <v>1000</v>
      </c>
      <c r="B864" s="529">
        <v>21403</v>
      </c>
      <c r="C864" s="359"/>
      <c r="D864" s="359" t="s">
        <v>921</v>
      </c>
      <c r="E864" s="359"/>
      <c r="F864" s="359">
        <v>21404</v>
      </c>
      <c r="G864" s="535" t="s">
        <v>951</v>
      </c>
      <c r="H864" s="536">
        <f>VLOOKUP($F$6:$F$1187,'[1]本级支出功能分类表（表二）'!$E$6:$G$1276,3,FALSE)</f>
        <v>0</v>
      </c>
      <c r="I864" s="536">
        <f>VLOOKUP($F$6:$F$1187,'[1]本级支出功能分类表（表二）'!$E$6:$H$1276,4,FALSE)</f>
        <v>1495</v>
      </c>
      <c r="J864" s="536">
        <v>1495</v>
      </c>
    </row>
    <row r="865" spans="1:10">
      <c r="A865" s="528">
        <v>1001</v>
      </c>
      <c r="B865" s="529">
        <v>2140301</v>
      </c>
      <c r="C865" s="359"/>
      <c r="D865" s="359"/>
      <c r="E865" s="359" t="s">
        <v>952</v>
      </c>
      <c r="F865" s="359">
        <v>2140401</v>
      </c>
      <c r="G865" s="537" t="s">
        <v>953</v>
      </c>
      <c r="H865" s="536">
        <f>VLOOKUP($F$6:$F$1187,'[1]本级支出功能分类表（表二）'!$E$6:$G$1276,3,FALSE)</f>
        <v>0</v>
      </c>
      <c r="I865" s="536">
        <f>VLOOKUP($F$6:$F$1187,'[1]本级支出功能分类表（表二）'!$E$6:$H$1276,4,FALSE)</f>
        <v>0</v>
      </c>
      <c r="J865" s="536">
        <v>0</v>
      </c>
    </row>
    <row r="866" spans="1:10">
      <c r="A866" s="528">
        <v>1002</v>
      </c>
      <c r="B866" s="529">
        <v>2140302</v>
      </c>
      <c r="C866" s="359"/>
      <c r="D866" s="359"/>
      <c r="E866" s="359" t="s">
        <v>952</v>
      </c>
      <c r="F866" s="359">
        <v>2140402</v>
      </c>
      <c r="G866" s="537" t="s">
        <v>954</v>
      </c>
      <c r="H866" s="536">
        <f>VLOOKUP($F$6:$F$1187,'[1]本级支出功能分类表（表二）'!$E$6:$G$1276,3,FALSE)</f>
        <v>0</v>
      </c>
      <c r="I866" s="536">
        <f>VLOOKUP($F$6:$F$1187,'[1]本级支出功能分类表（表二）'!$E$6:$H$1276,4,FALSE)</f>
        <v>0</v>
      </c>
      <c r="J866" s="536">
        <v>0</v>
      </c>
    </row>
    <row r="867" spans="1:10">
      <c r="A867" s="528">
        <v>1003</v>
      </c>
      <c r="B867" s="529">
        <v>2140303</v>
      </c>
      <c r="C867" s="359"/>
      <c r="D867" s="359"/>
      <c r="E867" s="359" t="s">
        <v>952</v>
      </c>
      <c r="F867" s="359">
        <v>2140403</v>
      </c>
      <c r="G867" s="537" t="s">
        <v>955</v>
      </c>
      <c r="H867" s="536">
        <f>VLOOKUP($F$6:$F$1187,'[1]本级支出功能分类表（表二）'!$E$6:$G$1276,3,FALSE)</f>
        <v>0</v>
      </c>
      <c r="I867" s="536">
        <f>VLOOKUP($F$6:$F$1187,'[1]本级支出功能分类表（表二）'!$E$6:$H$1276,4,FALSE)</f>
        <v>0</v>
      </c>
      <c r="J867" s="536">
        <v>0</v>
      </c>
    </row>
    <row r="868" spans="1:10">
      <c r="A868" s="528">
        <v>1004</v>
      </c>
      <c r="B868" s="529">
        <v>2140304</v>
      </c>
      <c r="C868" s="359"/>
      <c r="D868" s="359"/>
      <c r="E868" s="359" t="s">
        <v>952</v>
      </c>
      <c r="F868" s="359">
        <v>2140499</v>
      </c>
      <c r="G868" s="537" t="s">
        <v>956</v>
      </c>
      <c r="H868" s="536">
        <f>VLOOKUP($F$6:$F$1187,'[1]本级支出功能分类表（表二）'!$E$6:$G$1276,3,FALSE)</f>
        <v>0</v>
      </c>
      <c r="I868" s="536">
        <f>VLOOKUP($F$6:$F$1187,'[1]本级支出功能分类表（表二）'!$E$6:$H$1276,4,FALSE)</f>
        <v>1495</v>
      </c>
      <c r="J868" s="536">
        <v>1495</v>
      </c>
    </row>
    <row r="869" spans="1:10">
      <c r="A869" s="528">
        <v>1005</v>
      </c>
      <c r="B869" s="529">
        <v>2140305</v>
      </c>
      <c r="C869" s="359"/>
      <c r="D869" s="359"/>
      <c r="E869" s="359" t="s">
        <v>952</v>
      </c>
      <c r="F869" s="359">
        <v>21405</v>
      </c>
      <c r="G869" s="535" t="s">
        <v>957</v>
      </c>
      <c r="H869" s="536">
        <f>VLOOKUP($F$6:$F$1187,'[1]本级支出功能分类表（表二）'!$E$6:$G$1276,3,FALSE)</f>
        <v>301.044</v>
      </c>
      <c r="I869" s="536">
        <f>VLOOKUP($F$6:$F$1187,'[1]本级支出功能分类表（表二）'!$E$6:$H$1276,4,FALSE)</f>
        <v>524</v>
      </c>
      <c r="J869" s="536">
        <v>524</v>
      </c>
    </row>
    <row r="870" spans="1:10">
      <c r="A870" s="528">
        <v>1006</v>
      </c>
      <c r="B870" s="529">
        <v>2140306</v>
      </c>
      <c r="C870" s="359"/>
      <c r="D870" s="359"/>
      <c r="E870" s="359" t="s">
        <v>952</v>
      </c>
      <c r="F870" s="359">
        <v>2140501</v>
      </c>
      <c r="G870" s="537" t="s">
        <v>155</v>
      </c>
      <c r="H870" s="536">
        <f>VLOOKUP($F$6:$F$1187,'[1]本级支出功能分类表（表二）'!$E$6:$G$1276,3,FALSE)</f>
        <v>0</v>
      </c>
      <c r="I870" s="536">
        <f>VLOOKUP($F$6:$F$1187,'[1]本级支出功能分类表（表二）'!$E$6:$H$1276,4,FALSE)</f>
        <v>0</v>
      </c>
      <c r="J870" s="536">
        <v>0</v>
      </c>
    </row>
    <row r="871" spans="1:10">
      <c r="A871" s="528">
        <v>1007</v>
      </c>
      <c r="B871" s="529">
        <v>2140307</v>
      </c>
      <c r="C871" s="359"/>
      <c r="D871" s="359"/>
      <c r="E871" s="359" t="s">
        <v>952</v>
      </c>
      <c r="F871" s="359">
        <v>2140502</v>
      </c>
      <c r="G871" s="537" t="s">
        <v>156</v>
      </c>
      <c r="H871" s="536">
        <f>VLOOKUP($F$6:$F$1187,'[1]本级支出功能分类表（表二）'!$E$6:$G$1276,3,FALSE)</f>
        <v>0</v>
      </c>
      <c r="I871" s="536">
        <f>VLOOKUP($F$6:$F$1187,'[1]本级支出功能分类表（表二）'!$E$6:$H$1276,4,FALSE)</f>
        <v>0</v>
      </c>
      <c r="J871" s="536">
        <v>0</v>
      </c>
    </row>
    <row r="872" spans="1:10">
      <c r="A872" s="528">
        <v>1008</v>
      </c>
      <c r="B872" s="529">
        <v>2140308</v>
      </c>
      <c r="C872" s="359"/>
      <c r="D872" s="359"/>
      <c r="E872" s="359" t="s">
        <v>952</v>
      </c>
      <c r="F872" s="359">
        <v>2140503</v>
      </c>
      <c r="G872" s="537" t="s">
        <v>157</v>
      </c>
      <c r="H872" s="536">
        <f>VLOOKUP($F$6:$F$1187,'[1]本级支出功能分类表（表二）'!$E$6:$G$1276,3,FALSE)</f>
        <v>0</v>
      </c>
      <c r="I872" s="536">
        <f>VLOOKUP($F$6:$F$1187,'[1]本级支出功能分类表（表二）'!$E$6:$H$1276,4,FALSE)</f>
        <v>0</v>
      </c>
      <c r="J872" s="536">
        <v>0</v>
      </c>
    </row>
    <row r="873" spans="1:10">
      <c r="A873" s="528">
        <v>1009</v>
      </c>
      <c r="B873" s="529">
        <v>2140399</v>
      </c>
      <c r="C873" s="359"/>
      <c r="D873" s="359"/>
      <c r="E873" s="359" t="s">
        <v>952</v>
      </c>
      <c r="F873" s="359">
        <v>2140504</v>
      </c>
      <c r="G873" s="537" t="s">
        <v>941</v>
      </c>
      <c r="H873" s="536">
        <f>VLOOKUP($F$6:$F$1187,'[1]本级支出功能分类表（表二）'!$E$6:$G$1276,3,FALSE)</f>
        <v>0</v>
      </c>
      <c r="I873" s="536">
        <f>VLOOKUP($F$6:$F$1187,'[1]本级支出功能分类表（表二）'!$E$6:$H$1276,4,FALSE)</f>
        <v>0</v>
      </c>
      <c r="J873" s="536">
        <v>0</v>
      </c>
    </row>
    <row r="874" spans="1:10">
      <c r="A874" s="528">
        <v>1010</v>
      </c>
      <c r="B874" s="529">
        <v>21404</v>
      </c>
      <c r="C874" s="359"/>
      <c r="D874" s="359" t="s">
        <v>921</v>
      </c>
      <c r="E874" s="359"/>
      <c r="F874" s="359">
        <v>2140505</v>
      </c>
      <c r="G874" s="537" t="s">
        <v>958</v>
      </c>
      <c r="H874" s="536">
        <f>VLOOKUP($F$6:$F$1187,'[1]本级支出功能分类表（表二）'!$E$6:$G$1276,3,FALSE)</f>
        <v>0</v>
      </c>
      <c r="I874" s="536">
        <f>VLOOKUP($F$6:$F$1187,'[1]本级支出功能分类表（表二）'!$E$6:$H$1276,4,FALSE)</f>
        <v>0</v>
      </c>
      <c r="J874" s="536">
        <v>0</v>
      </c>
    </row>
    <row r="875" spans="1:10">
      <c r="A875" s="528">
        <v>1011</v>
      </c>
      <c r="B875" s="529">
        <v>2140401</v>
      </c>
      <c r="C875" s="359"/>
      <c r="D875" s="359"/>
      <c r="E875" s="359" t="s">
        <v>959</v>
      </c>
      <c r="F875" s="359">
        <v>2140599</v>
      </c>
      <c r="G875" s="537" t="s">
        <v>960</v>
      </c>
      <c r="H875" s="536">
        <f>VLOOKUP($F$6:$F$1187,'[1]本级支出功能分类表（表二）'!$E$6:$G$1276,3,FALSE)</f>
        <v>301.044</v>
      </c>
      <c r="I875" s="536">
        <f>VLOOKUP($F$6:$F$1187,'[1]本级支出功能分类表（表二）'!$E$6:$H$1276,4,FALSE)</f>
        <v>524</v>
      </c>
      <c r="J875" s="536">
        <v>524</v>
      </c>
    </row>
    <row r="876" spans="1:10">
      <c r="A876" s="528">
        <v>1012</v>
      </c>
      <c r="B876" s="529">
        <v>2140402</v>
      </c>
      <c r="C876" s="359"/>
      <c r="D876" s="359"/>
      <c r="E876" s="359" t="s">
        <v>959</v>
      </c>
      <c r="F876" s="359">
        <v>21406</v>
      </c>
      <c r="G876" s="535" t="s">
        <v>961</v>
      </c>
      <c r="H876" s="536">
        <f>VLOOKUP($F$6:$F$1187,'[1]本级支出功能分类表（表二）'!$E$6:$G$1276,3,FALSE)</f>
        <v>0</v>
      </c>
      <c r="I876" s="536">
        <f>VLOOKUP($F$6:$F$1187,'[1]本级支出功能分类表（表二）'!$E$6:$H$1276,4,FALSE)</f>
        <v>0</v>
      </c>
      <c r="J876" s="536">
        <v>0</v>
      </c>
    </row>
    <row r="877" spans="1:10">
      <c r="A877" s="528">
        <v>1013</v>
      </c>
      <c r="B877" s="529">
        <v>2140403</v>
      </c>
      <c r="C877" s="359"/>
      <c r="D877" s="359"/>
      <c r="E877" s="359" t="s">
        <v>959</v>
      </c>
      <c r="F877" s="359">
        <v>2140601</v>
      </c>
      <c r="G877" s="537" t="s">
        <v>962</v>
      </c>
      <c r="H877" s="536">
        <f>VLOOKUP($F$6:$F$1187,'[1]本级支出功能分类表（表二）'!$E$6:$G$1276,3,FALSE)</f>
        <v>0</v>
      </c>
      <c r="I877" s="536">
        <f>VLOOKUP($F$6:$F$1187,'[1]本级支出功能分类表（表二）'!$E$6:$H$1276,4,FALSE)</f>
        <v>0</v>
      </c>
      <c r="J877" s="536">
        <v>0</v>
      </c>
    </row>
    <row r="878" spans="1:10">
      <c r="A878" s="528">
        <v>1014</v>
      </c>
      <c r="B878" s="529">
        <v>2140499</v>
      </c>
      <c r="C878" s="359"/>
      <c r="D878" s="359"/>
      <c r="E878" s="359" t="s">
        <v>959</v>
      </c>
      <c r="F878" s="359">
        <v>2140602</v>
      </c>
      <c r="G878" s="537" t="s">
        <v>963</v>
      </c>
      <c r="H878" s="536">
        <f>VLOOKUP($F$6:$F$1187,'[1]本级支出功能分类表（表二）'!$E$6:$G$1276,3,FALSE)</f>
        <v>0</v>
      </c>
      <c r="I878" s="536">
        <f>VLOOKUP($F$6:$F$1187,'[1]本级支出功能分类表（表二）'!$E$6:$H$1276,4,FALSE)</f>
        <v>0</v>
      </c>
      <c r="J878" s="536">
        <v>0</v>
      </c>
    </row>
    <row r="879" spans="1:10">
      <c r="A879" s="528">
        <v>1015</v>
      </c>
      <c r="B879" s="529">
        <v>21405</v>
      </c>
      <c r="C879" s="359"/>
      <c r="D879" s="359" t="s">
        <v>921</v>
      </c>
      <c r="E879" s="359"/>
      <c r="F879" s="359">
        <v>2140603</v>
      </c>
      <c r="G879" s="537" t="s">
        <v>964</v>
      </c>
      <c r="H879" s="536">
        <f>VLOOKUP($F$6:$F$1187,'[1]本级支出功能分类表（表二）'!$E$6:$G$1276,3,FALSE)</f>
        <v>0</v>
      </c>
      <c r="I879" s="536">
        <f>VLOOKUP($F$6:$F$1187,'[1]本级支出功能分类表（表二）'!$E$6:$H$1276,4,FALSE)</f>
        <v>0</v>
      </c>
      <c r="J879" s="536">
        <v>0</v>
      </c>
    </row>
    <row r="880" spans="1:10">
      <c r="A880" s="528">
        <v>1016</v>
      </c>
      <c r="B880" s="529">
        <v>2140501</v>
      </c>
      <c r="C880" s="359"/>
      <c r="D880" s="359"/>
      <c r="E880" s="359" t="s">
        <v>965</v>
      </c>
      <c r="F880" s="359">
        <v>2140699</v>
      </c>
      <c r="G880" s="537" t="s">
        <v>966</v>
      </c>
      <c r="H880" s="536">
        <f>VLOOKUP($F$6:$F$1187,'[1]本级支出功能分类表（表二）'!$E$6:$G$1276,3,FALSE)</f>
        <v>0</v>
      </c>
      <c r="I880" s="536">
        <f>VLOOKUP($F$6:$F$1187,'[1]本级支出功能分类表（表二）'!$E$6:$H$1276,4,FALSE)</f>
        <v>0</v>
      </c>
      <c r="J880" s="536">
        <v>0</v>
      </c>
    </row>
    <row r="881" spans="1:10">
      <c r="A881" s="528">
        <v>1017</v>
      </c>
      <c r="B881" s="529">
        <v>2140502</v>
      </c>
      <c r="C881" s="359"/>
      <c r="D881" s="359"/>
      <c r="E881" s="359" t="s">
        <v>965</v>
      </c>
      <c r="F881" s="359">
        <v>21499</v>
      </c>
      <c r="G881" s="535" t="s">
        <v>967</v>
      </c>
      <c r="H881" s="536">
        <f>VLOOKUP($F$6:$F$1187,'[1]本级支出功能分类表（表二）'!$E$6:$G$1276,3,FALSE)</f>
        <v>101316.495203402</v>
      </c>
      <c r="I881" s="536">
        <f>VLOOKUP($F$6:$F$1187,'[1]本级支出功能分类表（表二）'!$E$6:$H$1276,4,FALSE)</f>
        <v>85300.4988</v>
      </c>
      <c r="J881" s="536">
        <v>84842</v>
      </c>
    </row>
    <row r="882" spans="1:10">
      <c r="A882" s="528">
        <v>1018</v>
      </c>
      <c r="B882" s="529">
        <v>2140503</v>
      </c>
      <c r="C882" s="359"/>
      <c r="D882" s="359"/>
      <c r="E882" s="359" t="s">
        <v>965</v>
      </c>
      <c r="F882" s="359">
        <v>2149901</v>
      </c>
      <c r="G882" s="537" t="s">
        <v>968</v>
      </c>
      <c r="H882" s="536">
        <f>VLOOKUP($F$6:$F$1187,'[1]本级支出功能分类表（表二）'!$E$6:$G$1276,3,FALSE)</f>
        <v>19214</v>
      </c>
      <c r="I882" s="536">
        <f>VLOOKUP($F$6:$F$1187,'[1]本级支出功能分类表（表二）'!$E$6:$H$1276,4,FALSE)</f>
        <v>19214</v>
      </c>
      <c r="J882" s="536">
        <v>19214</v>
      </c>
    </row>
    <row r="883" spans="1:10">
      <c r="A883" s="528">
        <v>1019</v>
      </c>
      <c r="B883" s="529">
        <v>2140504</v>
      </c>
      <c r="C883" s="359"/>
      <c r="D883" s="359"/>
      <c r="E883" s="359" t="s">
        <v>965</v>
      </c>
      <c r="F883" s="359">
        <v>2149999</v>
      </c>
      <c r="G883" s="537" t="s">
        <v>969</v>
      </c>
      <c r="H883" s="536">
        <f>VLOOKUP($F$6:$F$1187,'[1]本级支出功能分类表（表二）'!$E$6:$G$1276,3,FALSE)</f>
        <v>82102.495203402</v>
      </c>
      <c r="I883" s="536">
        <f>VLOOKUP($F$6:$F$1187,'[1]本级支出功能分类表（表二）'!$E$6:$H$1276,4,FALSE)</f>
        <v>66086.4988</v>
      </c>
      <c r="J883" s="536">
        <v>65628</v>
      </c>
    </row>
    <row r="884" spans="1:10">
      <c r="A884" s="528">
        <v>1020</v>
      </c>
      <c r="B884" s="529">
        <v>2140505</v>
      </c>
      <c r="C884" s="359"/>
      <c r="D884" s="359"/>
      <c r="E884" s="359" t="s">
        <v>965</v>
      </c>
      <c r="F884" s="359">
        <v>215</v>
      </c>
      <c r="G884" s="535" t="s">
        <v>110</v>
      </c>
      <c r="H884" s="536">
        <f>VLOOKUP($F$6:$F$1187,'[1]本级支出功能分类表（表二）'!$E$6:$G$1276,3,FALSE)</f>
        <v>879256.047804495</v>
      </c>
      <c r="I884" s="536">
        <f>VLOOKUP($F$6:$F$1187,'[1]本级支出功能分类表（表二）'!$E$6:$H$1276,4,FALSE)</f>
        <v>1113451.893626</v>
      </c>
      <c r="J884" s="536">
        <v>1057204</v>
      </c>
    </row>
    <row r="885" spans="1:10">
      <c r="A885" s="528">
        <v>1021</v>
      </c>
      <c r="B885" s="529">
        <v>2140599</v>
      </c>
      <c r="C885" s="359"/>
      <c r="D885" s="359"/>
      <c r="E885" s="359" t="s">
        <v>965</v>
      </c>
      <c r="F885" s="359">
        <v>21501</v>
      </c>
      <c r="G885" s="535" t="s">
        <v>970</v>
      </c>
      <c r="H885" s="536">
        <f>VLOOKUP($F$6:$F$1187,'[1]本级支出功能分类表（表二）'!$E$6:$G$1276,3,FALSE)</f>
        <v>9382</v>
      </c>
      <c r="I885" s="536">
        <f>VLOOKUP($F$6:$F$1187,'[1]本级支出功能分类表（表二）'!$E$6:$H$1276,4,FALSE)</f>
        <v>9211</v>
      </c>
      <c r="J885" s="536">
        <v>1141</v>
      </c>
    </row>
    <row r="886" spans="1:10">
      <c r="A886" s="528">
        <v>1022</v>
      </c>
      <c r="B886" s="529">
        <v>21406</v>
      </c>
      <c r="C886" s="359"/>
      <c r="D886" s="359" t="s">
        <v>921</v>
      </c>
      <c r="E886" s="359"/>
      <c r="F886" s="359">
        <v>2150101</v>
      </c>
      <c r="G886" s="537" t="s">
        <v>155</v>
      </c>
      <c r="H886" s="536">
        <f>VLOOKUP($F$6:$F$1187,'[1]本级支出功能分类表（表二）'!$E$6:$G$1276,3,FALSE)</f>
        <v>0</v>
      </c>
      <c r="I886" s="536">
        <f>VLOOKUP($F$6:$F$1187,'[1]本级支出功能分类表（表二）'!$E$6:$H$1276,4,FALSE)</f>
        <v>0</v>
      </c>
      <c r="J886" s="536">
        <v>0</v>
      </c>
    </row>
    <row r="887" spans="1:10">
      <c r="A887" s="528">
        <v>1023</v>
      </c>
      <c r="B887" s="529">
        <v>2140601</v>
      </c>
      <c r="C887" s="359"/>
      <c r="D887" s="359"/>
      <c r="E887" s="359" t="s">
        <v>971</v>
      </c>
      <c r="F887" s="359">
        <v>2150102</v>
      </c>
      <c r="G887" s="537" t="s">
        <v>156</v>
      </c>
      <c r="H887" s="536">
        <f>VLOOKUP($F$6:$F$1187,'[1]本级支出功能分类表（表二）'!$E$6:$G$1276,3,FALSE)</f>
        <v>0</v>
      </c>
      <c r="I887" s="536">
        <f>VLOOKUP($F$6:$F$1187,'[1]本级支出功能分类表（表二）'!$E$6:$H$1276,4,FALSE)</f>
        <v>0</v>
      </c>
      <c r="J887" s="536">
        <v>0</v>
      </c>
    </row>
    <row r="888" spans="1:10">
      <c r="A888" s="528">
        <v>1024</v>
      </c>
      <c r="B888" s="529">
        <v>2140602</v>
      </c>
      <c r="C888" s="359"/>
      <c r="D888" s="359"/>
      <c r="E888" s="359" t="s">
        <v>971</v>
      </c>
      <c r="F888" s="359">
        <v>2150103</v>
      </c>
      <c r="G888" s="537" t="s">
        <v>157</v>
      </c>
      <c r="H888" s="536">
        <f>VLOOKUP($F$6:$F$1187,'[1]本级支出功能分类表（表二）'!$E$6:$G$1276,3,FALSE)</f>
        <v>0</v>
      </c>
      <c r="I888" s="536">
        <f>VLOOKUP($F$6:$F$1187,'[1]本级支出功能分类表（表二）'!$E$6:$H$1276,4,FALSE)</f>
        <v>0</v>
      </c>
      <c r="J888" s="536">
        <v>0</v>
      </c>
    </row>
    <row r="889" spans="1:10">
      <c r="A889" s="528">
        <v>1025</v>
      </c>
      <c r="B889" s="529">
        <v>2140603</v>
      </c>
      <c r="C889" s="359"/>
      <c r="D889" s="359"/>
      <c r="E889" s="359" t="s">
        <v>971</v>
      </c>
      <c r="F889" s="359">
        <v>2150104</v>
      </c>
      <c r="G889" s="537" t="s">
        <v>972</v>
      </c>
      <c r="H889" s="536">
        <f>VLOOKUP($F$6:$F$1187,'[1]本级支出功能分类表（表二）'!$E$6:$G$1276,3,FALSE)</f>
        <v>0</v>
      </c>
      <c r="I889" s="536">
        <f>VLOOKUP($F$6:$F$1187,'[1]本级支出功能分类表（表二）'!$E$6:$H$1276,4,FALSE)</f>
        <v>0</v>
      </c>
      <c r="J889" s="536">
        <v>0</v>
      </c>
    </row>
    <row r="890" spans="1:10">
      <c r="A890" s="528">
        <v>1026</v>
      </c>
      <c r="B890" s="529">
        <v>2140699</v>
      </c>
      <c r="C890" s="359"/>
      <c r="D890" s="359"/>
      <c r="E890" s="359" t="s">
        <v>971</v>
      </c>
      <c r="F890" s="359">
        <v>2150105</v>
      </c>
      <c r="G890" s="537" t="s">
        <v>973</v>
      </c>
      <c r="H890" s="536">
        <f>VLOOKUP($F$6:$F$1187,'[1]本级支出功能分类表（表二）'!$E$6:$G$1276,3,FALSE)</f>
        <v>412</v>
      </c>
      <c r="I890" s="536">
        <f>VLOOKUP($F$6:$F$1187,'[1]本级支出功能分类表（表二）'!$E$6:$H$1276,4,FALSE)</f>
        <v>241</v>
      </c>
      <c r="J890" s="536">
        <v>241</v>
      </c>
    </row>
    <row r="891" spans="1:10">
      <c r="A891" s="528">
        <v>1027</v>
      </c>
      <c r="B891" s="529">
        <v>21499</v>
      </c>
      <c r="C891" s="359"/>
      <c r="D891" s="359" t="s">
        <v>921</v>
      </c>
      <c r="E891" s="359"/>
      <c r="F891" s="359">
        <v>2150106</v>
      </c>
      <c r="G891" s="537" t="s">
        <v>974</v>
      </c>
      <c r="H891" s="536">
        <f>VLOOKUP($F$6:$F$1187,'[1]本级支出功能分类表（表二）'!$E$6:$G$1276,3,FALSE)</f>
        <v>0</v>
      </c>
      <c r="I891" s="536">
        <f>VLOOKUP($F$6:$F$1187,'[1]本级支出功能分类表（表二）'!$E$6:$H$1276,4,FALSE)</f>
        <v>0</v>
      </c>
      <c r="J891" s="536">
        <v>0</v>
      </c>
    </row>
    <row r="892" spans="1:10">
      <c r="A892" s="528">
        <v>1028</v>
      </c>
      <c r="B892" s="529">
        <v>2149901</v>
      </c>
      <c r="C892" s="359"/>
      <c r="D892" s="359"/>
      <c r="E892" s="359" t="s">
        <v>975</v>
      </c>
      <c r="F892" s="359">
        <v>2150107</v>
      </c>
      <c r="G892" s="537" t="s">
        <v>976</v>
      </c>
      <c r="H892" s="536">
        <f>VLOOKUP($F$6:$F$1187,'[1]本级支出功能分类表（表二）'!$E$6:$G$1276,3,FALSE)</f>
        <v>0</v>
      </c>
      <c r="I892" s="536">
        <f>VLOOKUP($F$6:$F$1187,'[1]本级支出功能分类表（表二）'!$E$6:$H$1276,4,FALSE)</f>
        <v>0</v>
      </c>
      <c r="J892" s="536">
        <v>0</v>
      </c>
    </row>
    <row r="893" spans="1:10">
      <c r="A893" s="528">
        <v>1029</v>
      </c>
      <c r="B893" s="529">
        <v>2149999</v>
      </c>
      <c r="C893" s="359"/>
      <c r="D893" s="359"/>
      <c r="E893" s="359" t="s">
        <v>975</v>
      </c>
      <c r="F893" s="359">
        <v>2150108</v>
      </c>
      <c r="G893" s="537" t="s">
        <v>977</v>
      </c>
      <c r="H893" s="536">
        <f>VLOOKUP($F$6:$F$1187,'[1]本级支出功能分类表（表二）'!$E$6:$G$1276,3,FALSE)</f>
        <v>0</v>
      </c>
      <c r="I893" s="536">
        <f>VLOOKUP($F$6:$F$1187,'[1]本级支出功能分类表（表二）'!$E$6:$H$1276,4,FALSE)</f>
        <v>0</v>
      </c>
      <c r="J893" s="536">
        <v>0</v>
      </c>
    </row>
    <row r="894" spans="1:10">
      <c r="A894" s="528">
        <v>1030</v>
      </c>
      <c r="B894" s="529">
        <v>215</v>
      </c>
      <c r="C894" s="359"/>
      <c r="D894" s="359"/>
      <c r="E894" s="359"/>
      <c r="F894" s="359">
        <v>2150199</v>
      </c>
      <c r="G894" s="537" t="s">
        <v>978</v>
      </c>
      <c r="H894" s="536">
        <f>VLOOKUP($F$6:$F$1187,'[1]本级支出功能分类表（表二）'!$E$6:$G$1276,3,FALSE)</f>
        <v>8970</v>
      </c>
      <c r="I894" s="536">
        <f>VLOOKUP($F$6:$F$1187,'[1]本级支出功能分类表（表二）'!$E$6:$H$1276,4,FALSE)</f>
        <v>8970</v>
      </c>
      <c r="J894" s="536">
        <v>900</v>
      </c>
    </row>
    <row r="895" spans="1:10">
      <c r="A895" s="528">
        <v>1031</v>
      </c>
      <c r="B895" s="529">
        <v>21501</v>
      </c>
      <c r="C895" s="359"/>
      <c r="D895" s="359" t="s">
        <v>979</v>
      </c>
      <c r="E895" s="359"/>
      <c r="F895" s="359">
        <v>21502</v>
      </c>
      <c r="G895" s="535" t="s">
        <v>980</v>
      </c>
      <c r="H895" s="536">
        <f>VLOOKUP($F$6:$F$1187,'[1]本级支出功能分类表（表二）'!$E$6:$G$1276,3,FALSE)</f>
        <v>288788.655142</v>
      </c>
      <c r="I895" s="536">
        <f>VLOOKUP($F$6:$F$1187,'[1]本级支出功能分类表（表二）'!$E$6:$H$1276,4,FALSE)</f>
        <v>35509.8</v>
      </c>
      <c r="J895" s="536">
        <v>33523</v>
      </c>
    </row>
    <row r="896" spans="1:10">
      <c r="A896" s="528">
        <v>1032</v>
      </c>
      <c r="B896" s="529">
        <v>2150101</v>
      </c>
      <c r="C896" s="359"/>
      <c r="D896" s="359"/>
      <c r="E896" s="359" t="s">
        <v>981</v>
      </c>
      <c r="F896" s="359">
        <v>2150201</v>
      </c>
      <c r="G896" s="537" t="s">
        <v>155</v>
      </c>
      <c r="H896" s="536">
        <f>VLOOKUP($F$6:$F$1187,'[1]本级支出功能分类表（表二）'!$E$6:$G$1276,3,FALSE)</f>
        <v>0</v>
      </c>
      <c r="I896" s="536">
        <f>VLOOKUP($F$6:$F$1187,'[1]本级支出功能分类表（表二）'!$E$6:$H$1276,4,FALSE)</f>
        <v>0</v>
      </c>
      <c r="J896" s="536">
        <v>0</v>
      </c>
    </row>
    <row r="897" spans="1:10">
      <c r="A897" s="528">
        <v>1033</v>
      </c>
      <c r="B897" s="529">
        <v>2150102</v>
      </c>
      <c r="C897" s="359"/>
      <c r="D897" s="359"/>
      <c r="E897" s="359" t="s">
        <v>981</v>
      </c>
      <c r="F897" s="359">
        <v>2150202</v>
      </c>
      <c r="G897" s="537" t="s">
        <v>156</v>
      </c>
      <c r="H897" s="536">
        <f>VLOOKUP($F$6:$F$1187,'[1]本级支出功能分类表（表二）'!$E$6:$G$1276,3,FALSE)</f>
        <v>0</v>
      </c>
      <c r="I897" s="536">
        <f>VLOOKUP($F$6:$F$1187,'[1]本级支出功能分类表（表二）'!$E$6:$H$1276,4,FALSE)</f>
        <v>0</v>
      </c>
      <c r="J897" s="536">
        <v>0</v>
      </c>
    </row>
    <row r="898" spans="1:10">
      <c r="A898" s="528">
        <v>1034</v>
      </c>
      <c r="B898" s="529">
        <v>2150103</v>
      </c>
      <c r="C898" s="359"/>
      <c r="D898" s="359"/>
      <c r="E898" s="359" t="s">
        <v>981</v>
      </c>
      <c r="F898" s="359">
        <v>2150203</v>
      </c>
      <c r="G898" s="537" t="s">
        <v>157</v>
      </c>
      <c r="H898" s="536">
        <f>VLOOKUP($F$6:$F$1187,'[1]本级支出功能分类表（表二）'!$E$6:$G$1276,3,FALSE)</f>
        <v>0</v>
      </c>
      <c r="I898" s="536">
        <f>VLOOKUP($F$6:$F$1187,'[1]本级支出功能分类表（表二）'!$E$6:$H$1276,4,FALSE)</f>
        <v>0</v>
      </c>
      <c r="J898" s="536">
        <v>0</v>
      </c>
    </row>
    <row r="899" spans="1:10">
      <c r="A899" s="528">
        <v>1035</v>
      </c>
      <c r="B899" s="529">
        <v>2150104</v>
      </c>
      <c r="C899" s="359"/>
      <c r="D899" s="359"/>
      <c r="E899" s="359" t="s">
        <v>981</v>
      </c>
      <c r="F899" s="359">
        <v>2150204</v>
      </c>
      <c r="G899" s="537" t="s">
        <v>982</v>
      </c>
      <c r="H899" s="536">
        <f>VLOOKUP($F$6:$F$1187,'[1]本级支出功能分类表（表二）'!$E$6:$G$1276,3,FALSE)</f>
        <v>0</v>
      </c>
      <c r="I899" s="536">
        <f>VLOOKUP($F$6:$F$1187,'[1]本级支出功能分类表（表二）'!$E$6:$H$1276,4,FALSE)</f>
        <v>0</v>
      </c>
      <c r="J899" s="536">
        <v>0</v>
      </c>
    </row>
    <row r="900" spans="1:10">
      <c r="A900" s="528">
        <v>1036</v>
      </c>
      <c r="B900" s="529">
        <v>2150105</v>
      </c>
      <c r="C900" s="359"/>
      <c r="D900" s="359"/>
      <c r="E900" s="359" t="s">
        <v>981</v>
      </c>
      <c r="F900" s="359">
        <v>2150205</v>
      </c>
      <c r="G900" s="537" t="s">
        <v>983</v>
      </c>
      <c r="H900" s="536">
        <f>VLOOKUP($F$6:$F$1187,'[1]本级支出功能分类表（表二）'!$E$6:$G$1276,3,FALSE)</f>
        <v>0</v>
      </c>
      <c r="I900" s="536">
        <f>VLOOKUP($F$6:$F$1187,'[1]本级支出功能分类表（表二）'!$E$6:$H$1276,4,FALSE)</f>
        <v>0</v>
      </c>
      <c r="J900" s="536">
        <v>0</v>
      </c>
    </row>
    <row r="901" spans="1:10">
      <c r="A901" s="528">
        <v>1037</v>
      </c>
      <c r="B901" s="529">
        <v>2150106</v>
      </c>
      <c r="C901" s="359"/>
      <c r="D901" s="359"/>
      <c r="E901" s="359" t="s">
        <v>981</v>
      </c>
      <c r="F901" s="359">
        <v>2150206</v>
      </c>
      <c r="G901" s="537" t="s">
        <v>984</v>
      </c>
      <c r="H901" s="536">
        <f>VLOOKUP($F$6:$F$1187,'[1]本级支出功能分类表（表二）'!$E$6:$G$1276,3,FALSE)</f>
        <v>0</v>
      </c>
      <c r="I901" s="536">
        <f>VLOOKUP($F$6:$F$1187,'[1]本级支出功能分类表（表二）'!$E$6:$H$1276,4,FALSE)</f>
        <v>0</v>
      </c>
      <c r="J901" s="536">
        <v>0</v>
      </c>
    </row>
    <row r="902" spans="1:10">
      <c r="A902" s="528">
        <v>1038</v>
      </c>
      <c r="B902" s="529">
        <v>2150107</v>
      </c>
      <c r="C902" s="359"/>
      <c r="D902" s="359"/>
      <c r="E902" s="359" t="s">
        <v>981</v>
      </c>
      <c r="F902" s="359">
        <v>2150207</v>
      </c>
      <c r="G902" s="537" t="s">
        <v>985</v>
      </c>
      <c r="H902" s="536">
        <f>VLOOKUP($F$6:$F$1187,'[1]本级支出功能分类表（表二）'!$E$6:$G$1276,3,FALSE)</f>
        <v>0</v>
      </c>
      <c r="I902" s="536">
        <f>VLOOKUP($F$6:$F$1187,'[1]本级支出功能分类表（表二）'!$E$6:$H$1276,4,FALSE)</f>
        <v>0</v>
      </c>
      <c r="J902" s="536">
        <v>0</v>
      </c>
    </row>
    <row r="903" spans="1:10">
      <c r="A903" s="528">
        <v>1039</v>
      </c>
      <c r="B903" s="529">
        <v>2150108</v>
      </c>
      <c r="C903" s="359"/>
      <c r="D903" s="359"/>
      <c r="E903" s="359" t="s">
        <v>981</v>
      </c>
      <c r="F903" s="359">
        <v>2150208</v>
      </c>
      <c r="G903" s="537" t="s">
        <v>986</v>
      </c>
      <c r="H903" s="536">
        <f>VLOOKUP($F$6:$F$1187,'[1]本级支出功能分类表（表二）'!$E$6:$G$1276,3,FALSE)</f>
        <v>0</v>
      </c>
      <c r="I903" s="536">
        <f>VLOOKUP($F$6:$F$1187,'[1]本级支出功能分类表（表二）'!$E$6:$H$1276,4,FALSE)</f>
        <v>0</v>
      </c>
      <c r="J903" s="536">
        <v>0</v>
      </c>
    </row>
    <row r="904" spans="1:10">
      <c r="A904" s="528">
        <v>1040</v>
      </c>
      <c r="B904" s="529">
        <v>2150199</v>
      </c>
      <c r="C904" s="359"/>
      <c r="D904" s="359"/>
      <c r="E904" s="359" t="s">
        <v>981</v>
      </c>
      <c r="F904" s="359">
        <v>2150209</v>
      </c>
      <c r="G904" s="537" t="s">
        <v>987</v>
      </c>
      <c r="H904" s="536">
        <f>VLOOKUP($F$6:$F$1187,'[1]本级支出功能分类表（表二）'!$E$6:$G$1276,3,FALSE)</f>
        <v>0</v>
      </c>
      <c r="I904" s="536">
        <f>VLOOKUP($F$6:$F$1187,'[1]本级支出功能分类表（表二）'!$E$6:$H$1276,4,FALSE)</f>
        <v>0</v>
      </c>
      <c r="J904" s="536">
        <v>0</v>
      </c>
    </row>
    <row r="905" spans="1:10">
      <c r="A905" s="528">
        <v>1041</v>
      </c>
      <c r="B905" s="529">
        <v>21502</v>
      </c>
      <c r="C905" s="359"/>
      <c r="D905" s="359" t="s">
        <v>979</v>
      </c>
      <c r="E905" s="359"/>
      <c r="F905" s="359">
        <v>2150210</v>
      </c>
      <c r="G905" s="537" t="s">
        <v>988</v>
      </c>
      <c r="H905" s="536">
        <f>VLOOKUP($F$6:$F$1187,'[1]本级支出功能分类表（表二）'!$E$6:$G$1276,3,FALSE)</f>
        <v>0</v>
      </c>
      <c r="I905" s="536">
        <f>VLOOKUP($F$6:$F$1187,'[1]本级支出功能分类表（表二）'!$E$6:$H$1276,4,FALSE)</f>
        <v>0</v>
      </c>
      <c r="J905" s="536">
        <v>0</v>
      </c>
    </row>
    <row r="906" spans="1:10">
      <c r="A906" s="528">
        <v>1042</v>
      </c>
      <c r="B906" s="529">
        <v>2150201</v>
      </c>
      <c r="C906" s="359"/>
      <c r="D906" s="359"/>
      <c r="E906" s="359" t="s">
        <v>989</v>
      </c>
      <c r="F906" s="359">
        <v>2150212</v>
      </c>
      <c r="G906" s="537" t="s">
        <v>990</v>
      </c>
      <c r="H906" s="536">
        <f>VLOOKUP($F$6:$F$1187,'[1]本级支出功能分类表（表二）'!$E$6:$G$1276,3,FALSE)</f>
        <v>0</v>
      </c>
      <c r="I906" s="536">
        <f>VLOOKUP($F$6:$F$1187,'[1]本级支出功能分类表（表二）'!$E$6:$H$1276,4,FALSE)</f>
        <v>0</v>
      </c>
      <c r="J906" s="536">
        <v>0</v>
      </c>
    </row>
    <row r="907" spans="1:10">
      <c r="A907" s="528">
        <v>1043</v>
      </c>
      <c r="B907" s="529">
        <v>2150202</v>
      </c>
      <c r="C907" s="359"/>
      <c r="D907" s="359"/>
      <c r="E907" s="359" t="s">
        <v>989</v>
      </c>
      <c r="F907" s="359">
        <v>2150213</v>
      </c>
      <c r="G907" s="537" t="s">
        <v>991</v>
      </c>
      <c r="H907" s="536">
        <f>VLOOKUP($F$6:$F$1187,'[1]本级支出功能分类表（表二）'!$E$6:$G$1276,3,FALSE)</f>
        <v>0</v>
      </c>
      <c r="I907" s="536">
        <f>VLOOKUP($F$6:$F$1187,'[1]本级支出功能分类表（表二）'!$E$6:$H$1276,4,FALSE)</f>
        <v>0</v>
      </c>
      <c r="J907" s="536">
        <v>0</v>
      </c>
    </row>
    <row r="908" spans="1:10">
      <c r="A908" s="528">
        <v>1044</v>
      </c>
      <c r="B908" s="529">
        <v>2150203</v>
      </c>
      <c r="C908" s="359"/>
      <c r="D908" s="359"/>
      <c r="E908" s="359" t="s">
        <v>989</v>
      </c>
      <c r="F908" s="359">
        <v>2150214</v>
      </c>
      <c r="G908" s="537" t="s">
        <v>992</v>
      </c>
      <c r="H908" s="536">
        <f>VLOOKUP($F$6:$F$1187,'[1]本级支出功能分类表（表二）'!$E$6:$G$1276,3,FALSE)</f>
        <v>0</v>
      </c>
      <c r="I908" s="536">
        <f>VLOOKUP($F$6:$F$1187,'[1]本级支出功能分类表（表二）'!$E$6:$H$1276,4,FALSE)</f>
        <v>0</v>
      </c>
      <c r="J908" s="536">
        <v>0</v>
      </c>
    </row>
    <row r="909" spans="1:10">
      <c r="A909" s="528">
        <v>1045</v>
      </c>
      <c r="B909" s="529">
        <v>2150204</v>
      </c>
      <c r="C909" s="359"/>
      <c r="D909" s="359"/>
      <c r="E909" s="359" t="s">
        <v>989</v>
      </c>
      <c r="F909" s="359">
        <v>2150215</v>
      </c>
      <c r="G909" s="537" t="s">
        <v>993</v>
      </c>
      <c r="H909" s="536">
        <f>VLOOKUP($F$6:$F$1187,'[1]本级支出功能分类表（表二）'!$E$6:$G$1276,3,FALSE)</f>
        <v>0</v>
      </c>
      <c r="I909" s="536">
        <f>VLOOKUP($F$6:$F$1187,'[1]本级支出功能分类表（表二）'!$E$6:$H$1276,4,FALSE)</f>
        <v>0</v>
      </c>
      <c r="J909" s="536">
        <v>0</v>
      </c>
    </row>
    <row r="910" spans="1:10">
      <c r="A910" s="528">
        <v>1046</v>
      </c>
      <c r="B910" s="529">
        <v>2150205</v>
      </c>
      <c r="C910" s="359"/>
      <c r="D910" s="359"/>
      <c r="E910" s="359" t="s">
        <v>989</v>
      </c>
      <c r="F910" s="359">
        <v>2150299</v>
      </c>
      <c r="G910" s="537" t="s">
        <v>994</v>
      </c>
      <c r="H910" s="536">
        <f>VLOOKUP($F$6:$F$1187,'[1]本级支出功能分类表（表二）'!$E$6:$G$1276,3,FALSE)</f>
        <v>288788.655142</v>
      </c>
      <c r="I910" s="536">
        <f>VLOOKUP($F$6:$F$1187,'[1]本级支出功能分类表（表二）'!$E$6:$H$1276,4,FALSE)</f>
        <v>35509.8</v>
      </c>
      <c r="J910" s="536">
        <v>33523</v>
      </c>
    </row>
    <row r="911" spans="1:10">
      <c r="A911" s="528">
        <v>1047</v>
      </c>
      <c r="B911" s="529">
        <v>2150206</v>
      </c>
      <c r="C911" s="359"/>
      <c r="D911" s="359"/>
      <c r="E911" s="359" t="s">
        <v>989</v>
      </c>
      <c r="F911" s="359">
        <v>21503</v>
      </c>
      <c r="G911" s="535" t="s">
        <v>995</v>
      </c>
      <c r="H911" s="536">
        <f>VLOOKUP($F$6:$F$1187,'[1]本级支出功能分类表（表二）'!$E$6:$G$1276,3,FALSE)</f>
        <v>21883.2398164948</v>
      </c>
      <c r="I911" s="536">
        <f>VLOOKUP($F$6:$F$1187,'[1]本级支出功能分类表（表二）'!$E$6:$H$1276,4,FALSE)</f>
        <v>22675.028</v>
      </c>
      <c r="J911" s="536">
        <v>22582</v>
      </c>
    </row>
    <row r="912" spans="1:10">
      <c r="A912" s="528">
        <v>1048</v>
      </c>
      <c r="B912" s="529">
        <v>2150207</v>
      </c>
      <c r="C912" s="359"/>
      <c r="D912" s="359"/>
      <c r="E912" s="359" t="s">
        <v>989</v>
      </c>
      <c r="F912" s="359">
        <v>2150301</v>
      </c>
      <c r="G912" s="537" t="s">
        <v>155</v>
      </c>
      <c r="H912" s="536">
        <f>VLOOKUP($F$6:$F$1187,'[1]本级支出功能分类表（表二）'!$E$6:$G$1276,3,FALSE)</f>
        <v>1964.387434</v>
      </c>
      <c r="I912" s="536">
        <f>VLOOKUP($F$6:$F$1187,'[1]本级支出功能分类表（表二）'!$E$6:$H$1276,4,FALSE)</f>
        <v>1779</v>
      </c>
      <c r="J912" s="536">
        <v>1779</v>
      </c>
    </row>
    <row r="913" spans="1:10">
      <c r="A913" s="528">
        <v>1049</v>
      </c>
      <c r="B913" s="529">
        <v>2150208</v>
      </c>
      <c r="C913" s="359"/>
      <c r="D913" s="359"/>
      <c r="E913" s="359" t="s">
        <v>989</v>
      </c>
      <c r="F913" s="359">
        <v>2150302</v>
      </c>
      <c r="G913" s="537" t="s">
        <v>156</v>
      </c>
      <c r="H913" s="536">
        <f>VLOOKUP($F$6:$F$1187,'[1]本级支出功能分类表（表二）'!$E$6:$G$1276,3,FALSE)</f>
        <v>6076.39683249483</v>
      </c>
      <c r="I913" s="536">
        <f>VLOOKUP($F$6:$F$1187,'[1]本级支出功能分类表（表二）'!$E$6:$H$1276,4,FALSE)</f>
        <v>8271.028</v>
      </c>
      <c r="J913" s="536">
        <v>8179</v>
      </c>
    </row>
    <row r="914" spans="1:10">
      <c r="A914" s="528">
        <v>1050</v>
      </c>
      <c r="B914" s="529">
        <v>2150209</v>
      </c>
      <c r="C914" s="359"/>
      <c r="D914" s="359"/>
      <c r="E914" s="359" t="s">
        <v>989</v>
      </c>
      <c r="F914" s="359">
        <v>2150303</v>
      </c>
      <c r="G914" s="537" t="s">
        <v>157</v>
      </c>
      <c r="H914" s="536">
        <f>VLOOKUP($F$6:$F$1187,'[1]本级支出功能分类表（表二）'!$E$6:$G$1276,3,FALSE)</f>
        <v>0</v>
      </c>
      <c r="I914" s="536">
        <f>VLOOKUP($F$6:$F$1187,'[1]本级支出功能分类表（表二）'!$E$6:$H$1276,4,FALSE)</f>
        <v>0</v>
      </c>
      <c r="J914" s="536">
        <v>0</v>
      </c>
    </row>
    <row r="915" spans="1:10">
      <c r="A915" s="528">
        <v>1051</v>
      </c>
      <c r="B915" s="529">
        <v>2150210</v>
      </c>
      <c r="C915" s="359"/>
      <c r="D915" s="359"/>
      <c r="E915" s="359" t="s">
        <v>989</v>
      </c>
      <c r="F915" s="359">
        <v>2150399</v>
      </c>
      <c r="G915" s="537" t="s">
        <v>996</v>
      </c>
      <c r="H915" s="536">
        <f>VLOOKUP($F$6:$F$1187,'[1]本级支出功能分类表（表二）'!$E$6:$G$1276,3,FALSE)</f>
        <v>13842.45555</v>
      </c>
      <c r="I915" s="536">
        <f>VLOOKUP($F$6:$F$1187,'[1]本级支出功能分类表（表二）'!$E$6:$H$1276,4,FALSE)</f>
        <v>12625</v>
      </c>
      <c r="J915" s="536">
        <v>12624</v>
      </c>
    </row>
    <row r="916" spans="1:10">
      <c r="A916" s="528">
        <v>1052</v>
      </c>
      <c r="B916" s="529">
        <v>2150212</v>
      </c>
      <c r="C916" s="359"/>
      <c r="D916" s="359"/>
      <c r="E916" s="359" t="s">
        <v>989</v>
      </c>
      <c r="F916" s="359">
        <v>21505</v>
      </c>
      <c r="G916" s="535" t="s">
        <v>997</v>
      </c>
      <c r="H916" s="536">
        <f>VLOOKUP($F$6:$F$1187,'[1]本级支出功能分类表（表二）'!$E$6:$G$1276,3,FALSE)</f>
        <v>308686.984689</v>
      </c>
      <c r="I916" s="536">
        <f>VLOOKUP($F$6:$F$1187,'[1]本级支出功能分类表（表二）'!$E$6:$H$1276,4,FALSE)</f>
        <v>584738.515423</v>
      </c>
      <c r="J916" s="536">
        <v>581154</v>
      </c>
    </row>
    <row r="917" spans="1:10">
      <c r="A917" s="528">
        <v>1053</v>
      </c>
      <c r="B917" s="529">
        <v>2150213</v>
      </c>
      <c r="C917" s="359"/>
      <c r="D917" s="359"/>
      <c r="E917" s="359" t="s">
        <v>989</v>
      </c>
      <c r="F917" s="359">
        <v>2150501</v>
      </c>
      <c r="G917" s="537" t="s">
        <v>155</v>
      </c>
      <c r="H917" s="536">
        <f>VLOOKUP($F$6:$F$1187,'[1]本级支出功能分类表（表二）'!$E$6:$G$1276,3,FALSE)</f>
        <v>4132.2651</v>
      </c>
      <c r="I917" s="536">
        <f>VLOOKUP($F$6:$F$1187,'[1]本级支出功能分类表（表二）'!$E$6:$H$1276,4,FALSE)</f>
        <v>5217</v>
      </c>
      <c r="J917" s="536">
        <v>5217</v>
      </c>
    </row>
    <row r="918" spans="1:10">
      <c r="A918" s="528">
        <v>1054</v>
      </c>
      <c r="B918" s="529">
        <v>2150214</v>
      </c>
      <c r="C918" s="359"/>
      <c r="D918" s="359"/>
      <c r="E918" s="359" t="s">
        <v>989</v>
      </c>
      <c r="F918" s="359">
        <v>2150502</v>
      </c>
      <c r="G918" s="537" t="s">
        <v>156</v>
      </c>
      <c r="H918" s="536">
        <f>VLOOKUP($F$6:$F$1187,'[1]本级支出功能分类表（表二）'!$E$6:$G$1276,3,FALSE)</f>
        <v>3226.483</v>
      </c>
      <c r="I918" s="536">
        <f>VLOOKUP($F$6:$F$1187,'[1]本级支出功能分类表（表二）'!$E$6:$H$1276,4,FALSE)</f>
        <v>3373.1635</v>
      </c>
      <c r="J918" s="536">
        <v>2774</v>
      </c>
    </row>
    <row r="919" spans="1:10">
      <c r="A919" s="528">
        <v>1055</v>
      </c>
      <c r="B919" s="529">
        <v>2150215</v>
      </c>
      <c r="C919" s="359"/>
      <c r="D919" s="359"/>
      <c r="E919" s="359" t="s">
        <v>989</v>
      </c>
      <c r="F919" s="359">
        <v>2150503</v>
      </c>
      <c r="G919" s="537" t="s">
        <v>157</v>
      </c>
      <c r="H919" s="536">
        <f>VLOOKUP($F$6:$F$1187,'[1]本级支出功能分类表（表二）'!$E$6:$G$1276,3,FALSE)</f>
        <v>0</v>
      </c>
      <c r="I919" s="536">
        <f>VLOOKUP($F$6:$F$1187,'[1]本级支出功能分类表（表二）'!$E$6:$H$1276,4,FALSE)</f>
        <v>0</v>
      </c>
      <c r="J919" s="536">
        <v>0</v>
      </c>
    </row>
    <row r="920" spans="1:10">
      <c r="A920" s="528">
        <v>1056</v>
      </c>
      <c r="B920" s="529">
        <v>2150299</v>
      </c>
      <c r="C920" s="359"/>
      <c r="D920" s="359"/>
      <c r="E920" s="359" t="s">
        <v>989</v>
      </c>
      <c r="F920" s="359">
        <v>2150505</v>
      </c>
      <c r="G920" s="537" t="s">
        <v>998</v>
      </c>
      <c r="H920" s="536">
        <f>VLOOKUP($F$6:$F$1187,'[1]本级支出功能分类表（表二）'!$E$6:$G$1276,3,FALSE)</f>
        <v>0</v>
      </c>
      <c r="I920" s="536">
        <f>VLOOKUP($F$6:$F$1187,'[1]本级支出功能分类表（表二）'!$E$6:$H$1276,4,FALSE)</f>
        <v>0</v>
      </c>
      <c r="J920" s="536">
        <v>0</v>
      </c>
    </row>
    <row r="921" spans="1:10">
      <c r="A921" s="528">
        <v>1057</v>
      </c>
      <c r="B921" s="529">
        <v>21503</v>
      </c>
      <c r="C921" s="359"/>
      <c r="D921" s="359" t="s">
        <v>979</v>
      </c>
      <c r="E921" s="359"/>
      <c r="F921" s="359">
        <v>2150507</v>
      </c>
      <c r="G921" s="537" t="s">
        <v>999</v>
      </c>
      <c r="H921" s="536">
        <f>VLOOKUP($F$6:$F$1187,'[1]本级支出功能分类表（表二）'!$E$6:$G$1276,3,FALSE)</f>
        <v>0</v>
      </c>
      <c r="I921" s="536">
        <f>VLOOKUP($F$6:$F$1187,'[1]本级支出功能分类表（表二）'!$E$6:$H$1276,4,FALSE)</f>
        <v>0</v>
      </c>
      <c r="J921" s="536">
        <v>0</v>
      </c>
    </row>
    <row r="922" spans="1:10">
      <c r="A922" s="528">
        <v>1058</v>
      </c>
      <c r="B922" s="529">
        <v>2150301</v>
      </c>
      <c r="C922" s="359"/>
      <c r="D922" s="359"/>
      <c r="E922" s="359" t="s">
        <v>1000</v>
      </c>
      <c r="F922" s="359">
        <v>2150508</v>
      </c>
      <c r="G922" s="537" t="s">
        <v>1001</v>
      </c>
      <c r="H922" s="536">
        <f>VLOOKUP($F$6:$F$1187,'[1]本级支出功能分类表（表二）'!$E$6:$G$1276,3,FALSE)</f>
        <v>2133.92814</v>
      </c>
      <c r="I922" s="536">
        <f>VLOOKUP($F$6:$F$1187,'[1]本级支出功能分类表（表二）'!$E$6:$H$1276,4,FALSE)</f>
        <v>2473.355</v>
      </c>
      <c r="J922" s="536">
        <v>2444</v>
      </c>
    </row>
    <row r="923" spans="1:10">
      <c r="A923" s="528">
        <v>1059</v>
      </c>
      <c r="B923" s="529">
        <v>2150302</v>
      </c>
      <c r="C923" s="359"/>
      <c r="D923" s="359"/>
      <c r="E923" s="359" t="s">
        <v>1000</v>
      </c>
      <c r="F923" s="359">
        <v>2150516</v>
      </c>
      <c r="G923" s="537" t="s">
        <v>1002</v>
      </c>
      <c r="H923" s="536">
        <f>VLOOKUP($F$6:$F$1187,'[1]本级支出功能分类表（表二）'!$E$6:$G$1276,3,FALSE)</f>
        <v>5556.139134</v>
      </c>
      <c r="I923" s="536">
        <f>VLOOKUP($F$6:$F$1187,'[1]本级支出功能分类表（表二）'!$E$6:$H$1276,4,FALSE)</f>
        <v>4198.36</v>
      </c>
      <c r="J923" s="536">
        <v>3632</v>
      </c>
    </row>
    <row r="924" spans="1:10">
      <c r="A924" s="528">
        <v>1060</v>
      </c>
      <c r="B924" s="529">
        <v>2150303</v>
      </c>
      <c r="C924" s="359"/>
      <c r="D924" s="359"/>
      <c r="E924" s="359" t="s">
        <v>1000</v>
      </c>
      <c r="F924" s="359">
        <v>2150517</v>
      </c>
      <c r="G924" s="537" t="s">
        <v>1003</v>
      </c>
      <c r="H924" s="536">
        <f>VLOOKUP($F$6:$F$1187,'[1]本级支出功能分类表（表二）'!$E$6:$G$1276,3,FALSE)</f>
        <v>291884.954</v>
      </c>
      <c r="I924" s="536">
        <f>VLOOKUP($F$6:$F$1187,'[1]本级支出功能分类表（表二）'!$E$6:$H$1276,4,FALSE)</f>
        <v>569747.02</v>
      </c>
      <c r="J924" s="536">
        <v>567401</v>
      </c>
    </row>
    <row r="925" spans="1:10">
      <c r="A925" s="528">
        <v>1061</v>
      </c>
      <c r="B925" s="529">
        <v>2150399</v>
      </c>
      <c r="C925" s="359"/>
      <c r="D925" s="359"/>
      <c r="E925" s="359" t="s">
        <v>1000</v>
      </c>
      <c r="F925" s="359">
        <v>2150550</v>
      </c>
      <c r="G925" s="537" t="s">
        <v>164</v>
      </c>
      <c r="H925" s="536">
        <f>VLOOKUP($F$6:$F$1187,'[1]本级支出功能分类表（表二）'!$E$6:$G$1276,3,FALSE)</f>
        <v>0</v>
      </c>
      <c r="I925" s="536">
        <f>VLOOKUP($F$6:$F$1187,'[1]本级支出功能分类表（表二）'!$E$6:$H$1276,4,FALSE)</f>
        <v>0</v>
      </c>
      <c r="J925" s="536">
        <v>0</v>
      </c>
    </row>
    <row r="926" spans="1:10">
      <c r="A926" s="528">
        <v>1062</v>
      </c>
      <c r="B926" s="529">
        <v>21505</v>
      </c>
      <c r="C926" s="359"/>
      <c r="D926" s="359" t="s">
        <v>979</v>
      </c>
      <c r="E926" s="359"/>
      <c r="F926" s="359">
        <v>2150599</v>
      </c>
      <c r="G926" s="537" t="s">
        <v>1004</v>
      </c>
      <c r="H926" s="536">
        <f>VLOOKUP($F$6:$F$1187,'[1]本级支出功能分类表（表二）'!$E$6:$G$1276,3,FALSE)</f>
        <v>1753.215315</v>
      </c>
      <c r="I926" s="536">
        <f>VLOOKUP($F$6:$F$1187,'[1]本级支出功能分类表（表二）'!$E$6:$H$1276,4,FALSE)</f>
        <v>-270.383077</v>
      </c>
      <c r="J926" s="536">
        <v>-314</v>
      </c>
    </row>
    <row r="927" spans="1:10">
      <c r="A927" s="528">
        <v>1063</v>
      </c>
      <c r="B927" s="529">
        <v>2150501</v>
      </c>
      <c r="C927" s="359"/>
      <c r="D927" s="359"/>
      <c r="E927" s="359" t="s">
        <v>1005</v>
      </c>
      <c r="F927" s="359">
        <v>21507</v>
      </c>
      <c r="G927" s="535" t="s">
        <v>1006</v>
      </c>
      <c r="H927" s="536">
        <f>VLOOKUP($F$6:$F$1187,'[1]本级支出功能分类表（表二）'!$E$6:$G$1276,3,FALSE)</f>
        <v>20738.469058</v>
      </c>
      <c r="I927" s="536">
        <f>VLOOKUP($F$6:$F$1187,'[1]本级支出功能分类表（表二）'!$E$6:$H$1276,4,FALSE)</f>
        <v>21270.1623</v>
      </c>
      <c r="J927" s="536">
        <v>21051</v>
      </c>
    </row>
    <row r="928" spans="1:10">
      <c r="A928" s="528">
        <v>1064</v>
      </c>
      <c r="B928" s="529">
        <v>2150502</v>
      </c>
      <c r="C928" s="359"/>
      <c r="D928" s="359"/>
      <c r="E928" s="359" t="s">
        <v>1005</v>
      </c>
      <c r="F928" s="359">
        <v>2150701</v>
      </c>
      <c r="G928" s="537" t="s">
        <v>155</v>
      </c>
      <c r="H928" s="536">
        <f>VLOOKUP($F$6:$F$1187,'[1]本级支出功能分类表（表二）'!$E$6:$G$1276,3,FALSE)</f>
        <v>3160.039232</v>
      </c>
      <c r="I928" s="536">
        <f>VLOOKUP($F$6:$F$1187,'[1]本级支出功能分类表（表二）'!$E$6:$H$1276,4,FALSE)</f>
        <v>3028</v>
      </c>
      <c r="J928" s="536">
        <v>3028</v>
      </c>
    </row>
    <row r="929" spans="1:10">
      <c r="A929" s="528">
        <v>1065</v>
      </c>
      <c r="B929" s="529">
        <v>2150503</v>
      </c>
      <c r="C929" s="359"/>
      <c r="D929" s="359"/>
      <c r="E929" s="359" t="s">
        <v>1005</v>
      </c>
      <c r="F929" s="359">
        <v>2150702</v>
      </c>
      <c r="G929" s="537" t="s">
        <v>156</v>
      </c>
      <c r="H929" s="536">
        <f>VLOOKUP($F$6:$F$1187,'[1]本级支出功能分类表（表二）'!$E$6:$G$1276,3,FALSE)</f>
        <v>2462.52112</v>
      </c>
      <c r="I929" s="536">
        <f>VLOOKUP($F$6:$F$1187,'[1]本级支出功能分类表（表二）'!$E$6:$H$1276,4,FALSE)</f>
        <v>3222.1623</v>
      </c>
      <c r="J929" s="536">
        <v>3003</v>
      </c>
    </row>
    <row r="930" spans="1:10">
      <c r="A930" s="528">
        <v>1066</v>
      </c>
      <c r="B930" s="529">
        <v>2150505</v>
      </c>
      <c r="C930" s="359"/>
      <c r="D930" s="359"/>
      <c r="E930" s="359" t="s">
        <v>1005</v>
      </c>
      <c r="F930" s="359">
        <v>2150703</v>
      </c>
      <c r="G930" s="537" t="s">
        <v>157</v>
      </c>
      <c r="H930" s="536">
        <f>VLOOKUP($F$6:$F$1187,'[1]本级支出功能分类表（表二）'!$E$6:$G$1276,3,FALSE)</f>
        <v>0</v>
      </c>
      <c r="I930" s="536">
        <f>VLOOKUP($F$6:$F$1187,'[1]本级支出功能分类表（表二）'!$E$6:$H$1276,4,FALSE)</f>
        <v>0</v>
      </c>
      <c r="J930" s="536">
        <v>0</v>
      </c>
    </row>
    <row r="931" spans="1:10">
      <c r="A931" s="528">
        <v>1067</v>
      </c>
      <c r="B931" s="529">
        <v>2150506</v>
      </c>
      <c r="C931" s="359"/>
      <c r="D931" s="359"/>
      <c r="E931" s="359" t="s">
        <v>1005</v>
      </c>
      <c r="F931" s="359">
        <v>2150704</v>
      </c>
      <c r="G931" s="537" t="s">
        <v>1007</v>
      </c>
      <c r="H931" s="536">
        <f>VLOOKUP($F$6:$F$1187,'[1]本级支出功能分类表（表二）'!$E$6:$G$1276,3,FALSE)</f>
        <v>0</v>
      </c>
      <c r="I931" s="536">
        <f>VLOOKUP($F$6:$F$1187,'[1]本级支出功能分类表（表二）'!$E$6:$H$1276,4,FALSE)</f>
        <v>0</v>
      </c>
      <c r="J931" s="536">
        <v>0</v>
      </c>
    </row>
    <row r="932" spans="1:10">
      <c r="A932" s="528">
        <v>1068</v>
      </c>
      <c r="B932" s="529">
        <v>2150507</v>
      </c>
      <c r="C932" s="359"/>
      <c r="D932" s="359"/>
      <c r="E932" s="359" t="s">
        <v>1005</v>
      </c>
      <c r="F932" s="359">
        <v>2150705</v>
      </c>
      <c r="G932" s="537" t="s">
        <v>1008</v>
      </c>
      <c r="H932" s="536">
        <f>VLOOKUP($F$6:$F$1187,'[1]本级支出功能分类表（表二）'!$E$6:$G$1276,3,FALSE)</f>
        <v>0</v>
      </c>
      <c r="I932" s="536">
        <f>VLOOKUP($F$6:$F$1187,'[1]本级支出功能分类表（表二）'!$E$6:$H$1276,4,FALSE)</f>
        <v>0</v>
      </c>
      <c r="J932" s="536">
        <v>0</v>
      </c>
    </row>
    <row r="933" spans="1:10">
      <c r="A933" s="528">
        <v>1069</v>
      </c>
      <c r="B933" s="529">
        <v>2150508</v>
      </c>
      <c r="C933" s="359"/>
      <c r="D933" s="359"/>
      <c r="E933" s="359" t="s">
        <v>1005</v>
      </c>
      <c r="F933" s="359">
        <v>2150799</v>
      </c>
      <c r="G933" s="537" t="s">
        <v>1009</v>
      </c>
      <c r="H933" s="536">
        <f>VLOOKUP($F$6:$F$1187,'[1]本级支出功能分类表（表二）'!$E$6:$G$1276,3,FALSE)</f>
        <v>15115.908706</v>
      </c>
      <c r="I933" s="536">
        <f>VLOOKUP($F$6:$F$1187,'[1]本级支出功能分类表（表二）'!$E$6:$H$1276,4,FALSE)</f>
        <v>15020</v>
      </c>
      <c r="J933" s="536">
        <v>15020</v>
      </c>
    </row>
    <row r="934" spans="1:10">
      <c r="A934" s="528">
        <v>1070</v>
      </c>
      <c r="B934" s="529">
        <v>2150509</v>
      </c>
      <c r="C934" s="359"/>
      <c r="D934" s="359"/>
      <c r="E934" s="359" t="s">
        <v>1005</v>
      </c>
      <c r="F934" s="359">
        <v>21508</v>
      </c>
      <c r="G934" s="535" t="s">
        <v>1010</v>
      </c>
      <c r="H934" s="536">
        <f>VLOOKUP($F$6:$F$1187,'[1]本级支出功能分类表（表二）'!$E$6:$G$1276,3,FALSE)</f>
        <v>80744.92584</v>
      </c>
      <c r="I934" s="536">
        <f>VLOOKUP($F$6:$F$1187,'[1]本级支出功能分类表（表二）'!$E$6:$H$1276,4,FALSE)</f>
        <v>76834</v>
      </c>
      <c r="J934" s="536">
        <v>64150</v>
      </c>
    </row>
    <row r="935" spans="1:10">
      <c r="A935" s="528">
        <v>1071</v>
      </c>
      <c r="B935" s="529">
        <v>2150510</v>
      </c>
      <c r="C935" s="359"/>
      <c r="D935" s="359"/>
      <c r="E935" s="359" t="s">
        <v>1005</v>
      </c>
      <c r="F935" s="359">
        <v>2150801</v>
      </c>
      <c r="G935" s="537" t="s">
        <v>155</v>
      </c>
      <c r="H935" s="536">
        <f>VLOOKUP($F$6:$F$1187,'[1]本级支出功能分类表（表二）'!$E$6:$G$1276,3,FALSE)</f>
        <v>1375.88584</v>
      </c>
      <c r="I935" s="536">
        <f>VLOOKUP($F$6:$F$1187,'[1]本级支出功能分类表（表二）'!$E$6:$H$1276,4,FALSE)</f>
        <v>1202</v>
      </c>
      <c r="J935" s="536">
        <v>1202</v>
      </c>
    </row>
    <row r="936" spans="1:10">
      <c r="A936" s="528">
        <v>1072</v>
      </c>
      <c r="B936" s="529">
        <v>2150511</v>
      </c>
      <c r="C936" s="359"/>
      <c r="D936" s="359"/>
      <c r="E936" s="359" t="s">
        <v>1005</v>
      </c>
      <c r="F936" s="359">
        <v>2150802</v>
      </c>
      <c r="G936" s="537" t="s">
        <v>156</v>
      </c>
      <c r="H936" s="536">
        <f>VLOOKUP($F$6:$F$1187,'[1]本级支出功能分类表（表二）'!$E$6:$G$1276,3,FALSE)</f>
        <v>0</v>
      </c>
      <c r="I936" s="536">
        <f>VLOOKUP($F$6:$F$1187,'[1]本级支出功能分类表（表二）'!$E$6:$H$1276,4,FALSE)</f>
        <v>0</v>
      </c>
      <c r="J936" s="536">
        <v>0</v>
      </c>
    </row>
    <row r="937" spans="1:10">
      <c r="A937" s="528">
        <v>1073</v>
      </c>
      <c r="B937" s="529">
        <v>2150513</v>
      </c>
      <c r="C937" s="359"/>
      <c r="D937" s="359"/>
      <c r="E937" s="359" t="s">
        <v>1005</v>
      </c>
      <c r="F937" s="359">
        <v>2150803</v>
      </c>
      <c r="G937" s="537" t="s">
        <v>157</v>
      </c>
      <c r="H937" s="536">
        <f>VLOOKUP($F$6:$F$1187,'[1]本级支出功能分类表（表二）'!$E$6:$G$1276,3,FALSE)</f>
        <v>0</v>
      </c>
      <c r="I937" s="536">
        <f>VLOOKUP($F$6:$F$1187,'[1]本级支出功能分类表（表二）'!$E$6:$H$1276,4,FALSE)</f>
        <v>0</v>
      </c>
      <c r="J937" s="536">
        <v>0</v>
      </c>
    </row>
    <row r="938" spans="1:10">
      <c r="A938" s="528">
        <v>1074</v>
      </c>
      <c r="B938" s="529">
        <v>2150515</v>
      </c>
      <c r="C938" s="359"/>
      <c r="D938" s="359"/>
      <c r="E938" s="359" t="s">
        <v>1005</v>
      </c>
      <c r="F938" s="359">
        <v>2150804</v>
      </c>
      <c r="G938" s="537" t="s">
        <v>1011</v>
      </c>
      <c r="H938" s="536">
        <f>VLOOKUP($F$6:$F$1187,'[1]本级支出功能分类表（表二）'!$E$6:$G$1276,3,FALSE)</f>
        <v>0</v>
      </c>
      <c r="I938" s="536">
        <f>VLOOKUP($F$6:$F$1187,'[1]本级支出功能分类表（表二）'!$E$6:$H$1276,4,FALSE)</f>
        <v>0</v>
      </c>
      <c r="J938" s="536">
        <v>0</v>
      </c>
    </row>
    <row r="939" spans="1:10">
      <c r="A939" s="528">
        <v>1075</v>
      </c>
      <c r="B939" s="529">
        <v>2150599</v>
      </c>
      <c r="C939" s="359"/>
      <c r="D939" s="359"/>
      <c r="E939" s="359" t="s">
        <v>1005</v>
      </c>
      <c r="F939" s="359">
        <v>2150805</v>
      </c>
      <c r="G939" s="537" t="s">
        <v>1012</v>
      </c>
      <c r="H939" s="536">
        <f>VLOOKUP($F$6:$F$1187,'[1]本级支出功能分类表（表二）'!$E$6:$G$1276,3,FALSE)</f>
        <v>9411.03</v>
      </c>
      <c r="I939" s="536">
        <f>VLOOKUP($F$6:$F$1187,'[1]本级支出功能分类表（表二）'!$E$6:$H$1276,4,FALSE)</f>
        <v>16118</v>
      </c>
      <c r="J939" s="536">
        <v>9434</v>
      </c>
    </row>
    <row r="940" spans="1:10">
      <c r="A940" s="528">
        <v>1076</v>
      </c>
      <c r="B940" s="529">
        <v>21507</v>
      </c>
      <c r="C940" s="359"/>
      <c r="D940" s="359" t="s">
        <v>979</v>
      </c>
      <c r="E940" s="359"/>
      <c r="F940" s="359">
        <v>2150806</v>
      </c>
      <c r="G940" s="537" t="s">
        <v>1013</v>
      </c>
      <c r="H940" s="536">
        <f>VLOOKUP($F$6:$F$1187,'[1]本级支出功能分类表（表二）'!$E$6:$G$1276,3,FALSE)</f>
        <v>0</v>
      </c>
      <c r="I940" s="536">
        <f>VLOOKUP($F$6:$F$1187,'[1]本级支出功能分类表（表二）'!$E$6:$H$1276,4,FALSE)</f>
        <v>0</v>
      </c>
      <c r="J940" s="536">
        <v>0</v>
      </c>
    </row>
    <row r="941" spans="1:10">
      <c r="A941" s="528">
        <v>1077</v>
      </c>
      <c r="B941" s="529">
        <v>2150701</v>
      </c>
      <c r="C941" s="359"/>
      <c r="D941" s="359"/>
      <c r="E941" s="359" t="s">
        <v>1014</v>
      </c>
      <c r="F941" s="359">
        <v>2150899</v>
      </c>
      <c r="G941" s="537" t="s">
        <v>1015</v>
      </c>
      <c r="H941" s="536">
        <f>VLOOKUP($F$6:$F$1187,'[1]本级支出功能分类表（表二）'!$E$6:$G$1276,3,FALSE)</f>
        <v>69958.01</v>
      </c>
      <c r="I941" s="536">
        <f>VLOOKUP($F$6:$F$1187,'[1]本级支出功能分类表（表二）'!$E$6:$H$1276,4,FALSE)</f>
        <v>59514</v>
      </c>
      <c r="J941" s="536">
        <v>53514</v>
      </c>
    </row>
    <row r="942" spans="1:10">
      <c r="A942" s="528">
        <v>1078</v>
      </c>
      <c r="B942" s="529">
        <v>2150702</v>
      </c>
      <c r="C942" s="359"/>
      <c r="D942" s="359"/>
      <c r="E942" s="359" t="s">
        <v>1014</v>
      </c>
      <c r="F942" s="359">
        <v>21599</v>
      </c>
      <c r="G942" s="535" t="s">
        <v>1016</v>
      </c>
      <c r="H942" s="536">
        <f>VLOOKUP($F$6:$F$1187,'[1]本级支出功能分类表（表二）'!$E$6:$G$1276,3,FALSE)</f>
        <v>149031.773259</v>
      </c>
      <c r="I942" s="536">
        <f>VLOOKUP($F$6:$F$1187,'[1]本级支出功能分类表（表二）'!$E$6:$H$1276,4,FALSE)</f>
        <v>363213.387903</v>
      </c>
      <c r="J942" s="536">
        <v>333603</v>
      </c>
    </row>
    <row r="943" spans="1:10">
      <c r="A943" s="528">
        <v>1079</v>
      </c>
      <c r="B943" s="529">
        <v>2150703</v>
      </c>
      <c r="C943" s="359"/>
      <c r="D943" s="359"/>
      <c r="E943" s="359" t="s">
        <v>1014</v>
      </c>
      <c r="F943" s="359">
        <v>2159901</v>
      </c>
      <c r="G943" s="537" t="s">
        <v>1017</v>
      </c>
      <c r="H943" s="536">
        <f>VLOOKUP($F$6:$F$1187,'[1]本级支出功能分类表（表二）'!$E$6:$G$1276,3,FALSE)</f>
        <v>0</v>
      </c>
      <c r="I943" s="536">
        <f>VLOOKUP($F$6:$F$1187,'[1]本级支出功能分类表（表二）'!$E$6:$H$1276,4,FALSE)</f>
        <v>0</v>
      </c>
      <c r="J943" s="536">
        <v>0</v>
      </c>
    </row>
    <row r="944" spans="1:10">
      <c r="A944" s="528">
        <v>1080</v>
      </c>
      <c r="B944" s="529">
        <v>2150704</v>
      </c>
      <c r="C944" s="359"/>
      <c r="D944" s="359"/>
      <c r="E944" s="359" t="s">
        <v>1014</v>
      </c>
      <c r="F944" s="359">
        <v>2159904</v>
      </c>
      <c r="G944" s="537" t="s">
        <v>1018</v>
      </c>
      <c r="H944" s="536">
        <f>VLOOKUP($F$6:$F$1187,'[1]本级支出功能分类表（表二）'!$E$6:$G$1276,3,FALSE)</f>
        <v>0</v>
      </c>
      <c r="I944" s="536">
        <f>VLOOKUP($F$6:$F$1187,'[1]本级支出功能分类表（表二）'!$E$6:$H$1276,4,FALSE)</f>
        <v>0</v>
      </c>
      <c r="J944" s="536">
        <v>0</v>
      </c>
    </row>
    <row r="945" spans="1:10">
      <c r="A945" s="528">
        <v>1081</v>
      </c>
      <c r="B945" s="529">
        <v>2150705</v>
      </c>
      <c r="C945" s="359"/>
      <c r="D945" s="359"/>
      <c r="E945" s="359" t="s">
        <v>1014</v>
      </c>
      <c r="F945" s="359">
        <v>2159905</v>
      </c>
      <c r="G945" s="537" t="s">
        <v>1019</v>
      </c>
      <c r="H945" s="536">
        <f>VLOOKUP($F$6:$F$1187,'[1]本级支出功能分类表（表二）'!$E$6:$G$1276,3,FALSE)</f>
        <v>0</v>
      </c>
      <c r="I945" s="536">
        <f>VLOOKUP($F$6:$F$1187,'[1]本级支出功能分类表（表二）'!$E$6:$H$1276,4,FALSE)</f>
        <v>0</v>
      </c>
      <c r="J945" s="536">
        <v>0</v>
      </c>
    </row>
    <row r="946" spans="1:10">
      <c r="A946" s="528">
        <v>1082</v>
      </c>
      <c r="B946" s="529">
        <v>2150799</v>
      </c>
      <c r="C946" s="359"/>
      <c r="D946" s="359"/>
      <c r="E946" s="359" t="s">
        <v>1014</v>
      </c>
      <c r="F946" s="359">
        <v>2159906</v>
      </c>
      <c r="G946" s="537" t="s">
        <v>1020</v>
      </c>
      <c r="H946" s="536">
        <f>VLOOKUP($F$6:$F$1187,'[1]本级支出功能分类表（表二）'!$E$6:$G$1276,3,FALSE)</f>
        <v>0</v>
      </c>
      <c r="I946" s="536">
        <f>VLOOKUP($F$6:$F$1187,'[1]本级支出功能分类表（表二）'!$E$6:$H$1276,4,FALSE)</f>
        <v>0</v>
      </c>
      <c r="J946" s="536">
        <v>0</v>
      </c>
    </row>
    <row r="947" spans="1:10">
      <c r="A947" s="528">
        <v>1083</v>
      </c>
      <c r="B947" s="529">
        <v>21508</v>
      </c>
      <c r="C947" s="359"/>
      <c r="D947" s="359" t="s">
        <v>979</v>
      </c>
      <c r="E947" s="359"/>
      <c r="F947" s="359">
        <v>2159999</v>
      </c>
      <c r="G947" s="537" t="s">
        <v>1021</v>
      </c>
      <c r="H947" s="536">
        <f>VLOOKUP($F$6:$F$1187,'[1]本级支出功能分类表（表二）'!$E$6:$G$1276,3,FALSE)</f>
        <v>149031.773259</v>
      </c>
      <c r="I947" s="536">
        <f>VLOOKUP($F$6:$F$1187,'[1]本级支出功能分类表（表二）'!$E$6:$H$1276,4,FALSE)</f>
        <v>363213.387903</v>
      </c>
      <c r="J947" s="536">
        <v>333603</v>
      </c>
    </row>
    <row r="948" spans="1:10">
      <c r="A948" s="528">
        <v>1084</v>
      </c>
      <c r="B948" s="529">
        <v>2150801</v>
      </c>
      <c r="C948" s="359"/>
      <c r="D948" s="359"/>
      <c r="E948" s="359" t="s">
        <v>1022</v>
      </c>
      <c r="F948" s="359">
        <v>216</v>
      </c>
      <c r="G948" s="535" t="s">
        <v>111</v>
      </c>
      <c r="H948" s="536">
        <f>VLOOKUP($F$6:$F$1187,'[1]本级支出功能分类表（表二）'!$E$6:$G$1276,3,FALSE)</f>
        <v>682778.850248691</v>
      </c>
      <c r="I948" s="536">
        <f>VLOOKUP($F$6:$F$1187,'[1]本级支出功能分类表（表二）'!$E$6:$H$1276,4,FALSE)</f>
        <v>758659.975939</v>
      </c>
      <c r="J948" s="536">
        <v>605231</v>
      </c>
    </row>
    <row r="949" spans="1:10">
      <c r="A949" s="528">
        <v>1085</v>
      </c>
      <c r="B949" s="529">
        <v>2150802</v>
      </c>
      <c r="C949" s="359"/>
      <c r="D949" s="359"/>
      <c r="E949" s="359" t="s">
        <v>1022</v>
      </c>
      <c r="F949" s="359">
        <v>21602</v>
      </c>
      <c r="G949" s="535" t="s">
        <v>1023</v>
      </c>
      <c r="H949" s="536">
        <f>VLOOKUP($F$6:$F$1187,'[1]本级支出功能分类表（表二）'!$E$6:$G$1276,3,FALSE)</f>
        <v>8836.18751469054</v>
      </c>
      <c r="I949" s="536">
        <f>VLOOKUP($F$6:$F$1187,'[1]本级支出功能分类表（表二）'!$E$6:$H$1276,4,FALSE)</f>
        <v>4134.8</v>
      </c>
      <c r="J949" s="536">
        <v>3689</v>
      </c>
    </row>
    <row r="950" spans="1:10">
      <c r="A950" s="528">
        <v>1086</v>
      </c>
      <c r="B950" s="529">
        <v>2150803</v>
      </c>
      <c r="C950" s="359"/>
      <c r="D950" s="359"/>
      <c r="E950" s="359" t="s">
        <v>1022</v>
      </c>
      <c r="F950" s="359">
        <v>2160201</v>
      </c>
      <c r="G950" s="537" t="s">
        <v>155</v>
      </c>
      <c r="H950" s="536">
        <f>VLOOKUP($F$6:$F$1187,'[1]本级支出功能分类表（表二）'!$E$6:$G$1276,3,FALSE)</f>
        <v>306.75</v>
      </c>
      <c r="I950" s="536">
        <f>VLOOKUP($F$6:$F$1187,'[1]本级支出功能分类表（表二）'!$E$6:$H$1276,4,FALSE)</f>
        <v>324</v>
      </c>
      <c r="J950" s="536">
        <v>324</v>
      </c>
    </row>
    <row r="951" spans="1:10">
      <c r="A951" s="528">
        <v>1087</v>
      </c>
      <c r="B951" s="529">
        <v>2150804</v>
      </c>
      <c r="C951" s="359"/>
      <c r="D951" s="359"/>
      <c r="E951" s="359" t="s">
        <v>1022</v>
      </c>
      <c r="F951" s="359">
        <v>2160202</v>
      </c>
      <c r="G951" s="537" t="s">
        <v>156</v>
      </c>
      <c r="H951" s="536">
        <f>VLOOKUP($F$6:$F$1187,'[1]本级支出功能分类表（表二）'!$E$6:$G$1276,3,FALSE)</f>
        <v>0</v>
      </c>
      <c r="I951" s="536">
        <f>VLOOKUP($F$6:$F$1187,'[1]本级支出功能分类表（表二）'!$E$6:$H$1276,4,FALSE)</f>
        <v>0</v>
      </c>
      <c r="J951" s="536">
        <v>0</v>
      </c>
    </row>
    <row r="952" spans="1:10">
      <c r="A952" s="528">
        <v>1088</v>
      </c>
      <c r="B952" s="529">
        <v>2150805</v>
      </c>
      <c r="C952" s="359"/>
      <c r="D952" s="359"/>
      <c r="E952" s="359" t="s">
        <v>1022</v>
      </c>
      <c r="F952" s="359">
        <v>2160203</v>
      </c>
      <c r="G952" s="537" t="s">
        <v>157</v>
      </c>
      <c r="H952" s="536">
        <f>VLOOKUP($F$6:$F$1187,'[1]本级支出功能分类表（表二）'!$E$6:$G$1276,3,FALSE)</f>
        <v>0</v>
      </c>
      <c r="I952" s="536">
        <f>VLOOKUP($F$6:$F$1187,'[1]本级支出功能分类表（表二）'!$E$6:$H$1276,4,FALSE)</f>
        <v>0</v>
      </c>
      <c r="J952" s="536">
        <v>0</v>
      </c>
    </row>
    <row r="953" spans="1:10">
      <c r="A953" s="528">
        <v>1089</v>
      </c>
      <c r="B953" s="529">
        <v>2150806</v>
      </c>
      <c r="C953" s="359"/>
      <c r="D953" s="359"/>
      <c r="E953" s="359" t="s">
        <v>1022</v>
      </c>
      <c r="F953" s="359">
        <v>2160216</v>
      </c>
      <c r="G953" s="537" t="s">
        <v>1024</v>
      </c>
      <c r="H953" s="536">
        <f>VLOOKUP($F$6:$F$1187,'[1]本级支出功能分类表（表二）'!$E$6:$G$1276,3,FALSE)</f>
        <v>0</v>
      </c>
      <c r="I953" s="536">
        <f>VLOOKUP($F$6:$F$1187,'[1]本级支出功能分类表（表二）'!$E$6:$H$1276,4,FALSE)</f>
        <v>0</v>
      </c>
      <c r="J953" s="536">
        <v>0</v>
      </c>
    </row>
    <row r="954" spans="1:10">
      <c r="A954" s="528">
        <v>1090</v>
      </c>
      <c r="B954" s="529">
        <v>2150899</v>
      </c>
      <c r="C954" s="359"/>
      <c r="D954" s="359"/>
      <c r="E954" s="359" t="s">
        <v>1022</v>
      </c>
      <c r="F954" s="359">
        <v>2160217</v>
      </c>
      <c r="G954" s="537" t="s">
        <v>1025</v>
      </c>
      <c r="H954" s="536">
        <f>VLOOKUP($F$6:$F$1187,'[1]本级支出功能分类表（表二）'!$E$6:$G$1276,3,FALSE)</f>
        <v>5394.80033369054</v>
      </c>
      <c r="I954" s="536">
        <f>VLOOKUP($F$6:$F$1187,'[1]本级支出功能分类表（表二）'!$E$6:$H$1276,4,FALSE)</f>
        <v>0</v>
      </c>
      <c r="J954" s="536">
        <v>0</v>
      </c>
    </row>
    <row r="955" spans="1:10">
      <c r="A955" s="528">
        <v>1091</v>
      </c>
      <c r="B955" s="529">
        <v>21599</v>
      </c>
      <c r="C955" s="359"/>
      <c r="D955" s="359" t="s">
        <v>979</v>
      </c>
      <c r="E955" s="359"/>
      <c r="F955" s="359">
        <v>2160218</v>
      </c>
      <c r="G955" s="537" t="s">
        <v>1026</v>
      </c>
      <c r="H955" s="536">
        <f>VLOOKUP($F$6:$F$1187,'[1]本级支出功能分类表（表二）'!$E$6:$G$1276,3,FALSE)</f>
        <v>0</v>
      </c>
      <c r="I955" s="536">
        <f>VLOOKUP($F$6:$F$1187,'[1]本级支出功能分类表（表二）'!$E$6:$H$1276,4,FALSE)</f>
        <v>0</v>
      </c>
      <c r="J955" s="536">
        <v>0</v>
      </c>
    </row>
    <row r="956" spans="1:10">
      <c r="A956" s="528">
        <v>1092</v>
      </c>
      <c r="B956" s="529">
        <v>2159901</v>
      </c>
      <c r="C956" s="359"/>
      <c r="D956" s="359"/>
      <c r="E956" s="359" t="s">
        <v>1027</v>
      </c>
      <c r="F956" s="359">
        <v>2160219</v>
      </c>
      <c r="G956" s="537" t="s">
        <v>1028</v>
      </c>
      <c r="H956" s="536">
        <f>VLOOKUP($F$6:$F$1187,'[1]本级支出功能分类表（表二）'!$E$6:$G$1276,3,FALSE)</f>
        <v>0</v>
      </c>
      <c r="I956" s="536">
        <f>VLOOKUP($F$6:$F$1187,'[1]本级支出功能分类表（表二）'!$E$6:$H$1276,4,FALSE)</f>
        <v>0</v>
      </c>
      <c r="J956" s="536">
        <v>0</v>
      </c>
    </row>
    <row r="957" spans="1:10">
      <c r="A957" s="528">
        <v>1093</v>
      </c>
      <c r="B957" s="529">
        <v>2159904</v>
      </c>
      <c r="C957" s="359"/>
      <c r="D957" s="359"/>
      <c r="E957" s="359" t="s">
        <v>1027</v>
      </c>
      <c r="F957" s="359">
        <v>2160250</v>
      </c>
      <c r="G957" s="537" t="s">
        <v>164</v>
      </c>
      <c r="H957" s="536">
        <f>VLOOKUP($F$6:$F$1187,'[1]本级支出功能分类表（表二）'!$E$6:$G$1276,3,FALSE)</f>
        <v>0</v>
      </c>
      <c r="I957" s="536">
        <f>VLOOKUP($F$6:$F$1187,'[1]本级支出功能分类表（表二）'!$E$6:$H$1276,4,FALSE)</f>
        <v>0</v>
      </c>
      <c r="J957" s="536">
        <v>0</v>
      </c>
    </row>
    <row r="958" spans="1:10">
      <c r="A958" s="528">
        <v>1094</v>
      </c>
      <c r="B958" s="529">
        <v>2159905</v>
      </c>
      <c r="C958" s="359"/>
      <c r="D958" s="359"/>
      <c r="E958" s="359" t="s">
        <v>1027</v>
      </c>
      <c r="F958" s="359">
        <v>2160299</v>
      </c>
      <c r="G958" s="537" t="s">
        <v>1029</v>
      </c>
      <c r="H958" s="536">
        <f>VLOOKUP($F$6:$F$1187,'[1]本级支出功能分类表（表二）'!$E$6:$G$1276,3,FALSE)</f>
        <v>3134.637181</v>
      </c>
      <c r="I958" s="536">
        <f>VLOOKUP($F$6:$F$1187,'[1]本级支出功能分类表（表二）'!$E$6:$H$1276,4,FALSE)</f>
        <v>3810.8</v>
      </c>
      <c r="J958" s="536">
        <v>3365</v>
      </c>
    </row>
    <row r="959" spans="1:10">
      <c r="A959" s="528">
        <v>1095</v>
      </c>
      <c r="B959" s="529">
        <v>2159906</v>
      </c>
      <c r="C959" s="359"/>
      <c r="D959" s="359"/>
      <c r="E959" s="359" t="s">
        <v>1027</v>
      </c>
      <c r="F959" s="359">
        <v>21606</v>
      </c>
      <c r="G959" s="535" t="s">
        <v>1030</v>
      </c>
      <c r="H959" s="536">
        <f>VLOOKUP($F$6:$F$1187,'[1]本级支出功能分类表（表二）'!$E$6:$G$1276,3,FALSE)</f>
        <v>50129.2086</v>
      </c>
      <c r="I959" s="536">
        <f>VLOOKUP($F$6:$F$1187,'[1]本级支出功能分类表（表二）'!$E$6:$H$1276,4,FALSE)</f>
        <v>115615.541705</v>
      </c>
      <c r="J959" s="536">
        <v>112045</v>
      </c>
    </row>
    <row r="960" spans="1:10">
      <c r="A960" s="528">
        <v>1096</v>
      </c>
      <c r="B960" s="529">
        <v>2159999</v>
      </c>
      <c r="C960" s="359"/>
      <c r="D960" s="359"/>
      <c r="E960" s="359" t="s">
        <v>1027</v>
      </c>
      <c r="F960" s="359">
        <v>2160601</v>
      </c>
      <c r="G960" s="537" t="s">
        <v>155</v>
      </c>
      <c r="H960" s="536">
        <f>VLOOKUP($F$6:$F$1187,'[1]本级支出功能分类表（表二）'!$E$6:$G$1276,3,FALSE)</f>
        <v>0</v>
      </c>
      <c r="I960" s="536">
        <f>VLOOKUP($F$6:$F$1187,'[1]本级支出功能分类表（表二）'!$E$6:$H$1276,4,FALSE)</f>
        <v>0</v>
      </c>
      <c r="J960" s="536">
        <v>0</v>
      </c>
    </row>
    <row r="961" spans="1:10">
      <c r="A961" s="528">
        <v>1097</v>
      </c>
      <c r="B961" s="529">
        <v>216</v>
      </c>
      <c r="C961" s="359"/>
      <c r="D961" s="359"/>
      <c r="E961" s="359"/>
      <c r="F961" s="359">
        <v>2160602</v>
      </c>
      <c r="G961" s="537" t="s">
        <v>156</v>
      </c>
      <c r="H961" s="536">
        <f>VLOOKUP($F$6:$F$1187,'[1]本级支出功能分类表（表二）'!$E$6:$G$1276,3,FALSE)</f>
        <v>0</v>
      </c>
      <c r="I961" s="536">
        <f>VLOOKUP($F$6:$F$1187,'[1]本级支出功能分类表（表二）'!$E$6:$H$1276,4,FALSE)</f>
        <v>0</v>
      </c>
      <c r="J961" s="536">
        <v>0</v>
      </c>
    </row>
    <row r="962" spans="1:10">
      <c r="A962" s="528">
        <v>1098</v>
      </c>
      <c r="B962" s="529">
        <v>21602</v>
      </c>
      <c r="C962" s="359"/>
      <c r="D962" s="359" t="s">
        <v>1031</v>
      </c>
      <c r="E962" s="359"/>
      <c r="F962" s="359">
        <v>2160603</v>
      </c>
      <c r="G962" s="537" t="s">
        <v>157</v>
      </c>
      <c r="H962" s="536">
        <f>VLOOKUP($F$6:$F$1187,'[1]本级支出功能分类表（表二）'!$E$6:$G$1276,3,FALSE)</f>
        <v>0</v>
      </c>
      <c r="I962" s="536">
        <f>VLOOKUP($F$6:$F$1187,'[1]本级支出功能分类表（表二）'!$E$6:$H$1276,4,FALSE)</f>
        <v>0</v>
      </c>
      <c r="J962" s="536">
        <v>0</v>
      </c>
    </row>
    <row r="963" spans="1:10">
      <c r="A963" s="528">
        <v>1099</v>
      </c>
      <c r="B963" s="529">
        <v>2160201</v>
      </c>
      <c r="C963" s="359"/>
      <c r="D963" s="359"/>
      <c r="E963" s="359" t="s">
        <v>1032</v>
      </c>
      <c r="F963" s="359">
        <v>2160607</v>
      </c>
      <c r="G963" s="537" t="s">
        <v>1033</v>
      </c>
      <c r="H963" s="536">
        <f>VLOOKUP($F$6:$F$1187,'[1]本级支出功能分类表（表二）'!$E$6:$G$1276,3,FALSE)</f>
        <v>0</v>
      </c>
      <c r="I963" s="536">
        <f>VLOOKUP($F$6:$F$1187,'[1]本级支出功能分类表（表二）'!$E$6:$H$1276,4,FALSE)</f>
        <v>0</v>
      </c>
      <c r="J963" s="536">
        <v>0</v>
      </c>
    </row>
    <row r="964" spans="1:10">
      <c r="A964" s="528">
        <v>1100</v>
      </c>
      <c r="B964" s="529">
        <v>2160202</v>
      </c>
      <c r="C964" s="359"/>
      <c r="D964" s="359"/>
      <c r="E964" s="359" t="s">
        <v>1032</v>
      </c>
      <c r="F964" s="359">
        <v>2160699</v>
      </c>
      <c r="G964" s="537" t="s">
        <v>1034</v>
      </c>
      <c r="H964" s="536">
        <f>VLOOKUP($F$6:$F$1187,'[1]本级支出功能分类表（表二）'!$E$6:$G$1276,3,FALSE)</f>
        <v>50129.2086</v>
      </c>
      <c r="I964" s="536">
        <f>VLOOKUP($F$6:$F$1187,'[1]本级支出功能分类表（表二）'!$E$6:$H$1276,4,FALSE)</f>
        <v>115615.541705</v>
      </c>
      <c r="J964" s="536">
        <v>112045</v>
      </c>
    </row>
    <row r="965" spans="1:10">
      <c r="A965" s="528">
        <v>1101</v>
      </c>
      <c r="B965" s="529">
        <v>2160203</v>
      </c>
      <c r="C965" s="359"/>
      <c r="D965" s="359"/>
      <c r="E965" s="359" t="s">
        <v>1032</v>
      </c>
      <c r="F965" s="359">
        <v>21699</v>
      </c>
      <c r="G965" s="535" t="s">
        <v>1035</v>
      </c>
      <c r="H965" s="536">
        <f>VLOOKUP($F$6:$F$1187,'[1]本级支出功能分类表（表二）'!$E$6:$G$1276,3,FALSE)</f>
        <v>623813.454134</v>
      </c>
      <c r="I965" s="536">
        <f>VLOOKUP($F$6:$F$1187,'[1]本级支出功能分类表（表二）'!$E$6:$H$1276,4,FALSE)</f>
        <v>638909.634234</v>
      </c>
      <c r="J965" s="536">
        <v>489497</v>
      </c>
    </row>
    <row r="966" spans="1:10">
      <c r="A966" s="528">
        <v>1102</v>
      </c>
      <c r="B966" s="529">
        <v>2160216</v>
      </c>
      <c r="C966" s="359"/>
      <c r="D966" s="359"/>
      <c r="E966" s="359" t="s">
        <v>1032</v>
      </c>
      <c r="F966" s="359">
        <v>2169901</v>
      </c>
      <c r="G966" s="537" t="s">
        <v>1036</v>
      </c>
      <c r="H966" s="536">
        <f>VLOOKUP($F$6:$F$1187,'[1]本级支出功能分类表（表二）'!$E$6:$G$1276,3,FALSE)</f>
        <v>750</v>
      </c>
      <c r="I966" s="536">
        <f>VLOOKUP($F$6:$F$1187,'[1]本级支出功能分类表（表二）'!$E$6:$H$1276,4,FALSE)</f>
        <v>0</v>
      </c>
      <c r="J966" s="536">
        <v>0</v>
      </c>
    </row>
    <row r="967" spans="1:10">
      <c r="A967" s="528">
        <v>1103</v>
      </c>
      <c r="B967" s="529">
        <v>2160217</v>
      </c>
      <c r="C967" s="359"/>
      <c r="D967" s="359"/>
      <c r="E967" s="359" t="s">
        <v>1032</v>
      </c>
      <c r="F967" s="359">
        <v>2169999</v>
      </c>
      <c r="G967" s="537" t="s">
        <v>1037</v>
      </c>
      <c r="H967" s="536">
        <f>VLOOKUP($F$6:$F$1187,'[1]本级支出功能分类表（表二）'!$E$6:$G$1276,3,FALSE)</f>
        <v>623063.454134</v>
      </c>
      <c r="I967" s="536">
        <f>VLOOKUP($F$6:$F$1187,'[1]本级支出功能分类表（表二）'!$E$6:$H$1276,4,FALSE)</f>
        <v>638909.634234</v>
      </c>
      <c r="J967" s="536">
        <v>489497</v>
      </c>
    </row>
    <row r="968" spans="1:10">
      <c r="A968" s="528">
        <v>1104</v>
      </c>
      <c r="B968" s="529">
        <v>2160218</v>
      </c>
      <c r="C968" s="359"/>
      <c r="D968" s="359"/>
      <c r="E968" s="359" t="s">
        <v>1032</v>
      </c>
      <c r="F968" s="359">
        <v>217</v>
      </c>
      <c r="G968" s="535" t="s">
        <v>112</v>
      </c>
      <c r="H968" s="536">
        <f>VLOOKUP($F$6:$F$1187,'[1]本级支出功能分类表（表二）'!$E$6:$G$1276,3,FALSE)</f>
        <v>59935.651842</v>
      </c>
      <c r="I968" s="536">
        <f>VLOOKUP($F$6:$F$1187,'[1]本级支出功能分类表（表二）'!$E$6:$H$1276,4,FALSE)</f>
        <v>51459.18</v>
      </c>
      <c r="J968" s="536">
        <v>51391</v>
      </c>
    </row>
    <row r="969" spans="1:10">
      <c r="A969" s="528">
        <v>1105</v>
      </c>
      <c r="B969" s="529">
        <v>2160219</v>
      </c>
      <c r="C969" s="359"/>
      <c r="D969" s="359"/>
      <c r="E969" s="359" t="s">
        <v>1032</v>
      </c>
      <c r="F969" s="359">
        <v>21701</v>
      </c>
      <c r="G969" s="535" t="s">
        <v>1038</v>
      </c>
      <c r="H969" s="536">
        <f>VLOOKUP($F$6:$F$1187,'[1]本级支出功能分类表（表二）'!$E$6:$G$1276,3,FALSE)</f>
        <v>3361.730212</v>
      </c>
      <c r="I969" s="536">
        <f>VLOOKUP($F$6:$F$1187,'[1]本级支出功能分类表（表二）'!$E$6:$H$1276,4,FALSE)</f>
        <v>11912.18</v>
      </c>
      <c r="J969" s="536">
        <v>11844</v>
      </c>
    </row>
    <row r="970" spans="1:10">
      <c r="A970" s="528">
        <v>1106</v>
      </c>
      <c r="B970" s="529">
        <v>2160250</v>
      </c>
      <c r="C970" s="359"/>
      <c r="D970" s="359"/>
      <c r="E970" s="359" t="s">
        <v>1032</v>
      </c>
      <c r="F970" s="359">
        <v>2170101</v>
      </c>
      <c r="G970" s="537" t="s">
        <v>155</v>
      </c>
      <c r="H970" s="536">
        <f>VLOOKUP($F$6:$F$1187,'[1]本级支出功能分类表（表二）'!$E$6:$G$1276,3,FALSE)</f>
        <v>1346.166762</v>
      </c>
      <c r="I970" s="536">
        <f>VLOOKUP($F$6:$F$1187,'[1]本级支出功能分类表（表二）'!$E$6:$H$1276,4,FALSE)</f>
        <v>7635</v>
      </c>
      <c r="J970" s="536">
        <v>7631</v>
      </c>
    </row>
    <row r="971" spans="1:10">
      <c r="A971" s="528">
        <v>1107</v>
      </c>
      <c r="B971" s="529">
        <v>2160299</v>
      </c>
      <c r="C971" s="359"/>
      <c r="D971" s="359"/>
      <c r="E971" s="359" t="s">
        <v>1032</v>
      </c>
      <c r="F971" s="359">
        <v>2170102</v>
      </c>
      <c r="G971" s="537" t="s">
        <v>156</v>
      </c>
      <c r="H971" s="536">
        <f>VLOOKUP($F$6:$F$1187,'[1]本级支出功能分类表（表二）'!$E$6:$G$1276,3,FALSE)</f>
        <v>2015.56345</v>
      </c>
      <c r="I971" s="536">
        <f>VLOOKUP($F$6:$F$1187,'[1]本级支出功能分类表（表二）'!$E$6:$H$1276,4,FALSE)</f>
        <v>2517.18</v>
      </c>
      <c r="J971" s="536">
        <v>2453</v>
      </c>
    </row>
    <row r="972" spans="1:10">
      <c r="A972" s="528">
        <v>1108</v>
      </c>
      <c r="B972" s="529">
        <v>21606</v>
      </c>
      <c r="C972" s="359"/>
      <c r="D972" s="359" t="s">
        <v>1031</v>
      </c>
      <c r="E972" s="359"/>
      <c r="F972" s="359">
        <v>2170103</v>
      </c>
      <c r="G972" s="537" t="s">
        <v>157</v>
      </c>
      <c r="H972" s="536">
        <f>VLOOKUP($F$6:$F$1187,'[1]本级支出功能分类表（表二）'!$E$6:$G$1276,3,FALSE)</f>
        <v>0</v>
      </c>
      <c r="I972" s="536">
        <f>VLOOKUP($F$6:$F$1187,'[1]本级支出功能分类表（表二）'!$E$6:$H$1276,4,FALSE)</f>
        <v>0</v>
      </c>
      <c r="J972" s="536">
        <v>0</v>
      </c>
    </row>
    <row r="973" spans="1:10">
      <c r="A973" s="528">
        <v>1109</v>
      </c>
      <c r="B973" s="529">
        <v>2160601</v>
      </c>
      <c r="C973" s="359"/>
      <c r="D973" s="359"/>
      <c r="E973" s="359" t="s">
        <v>1039</v>
      </c>
      <c r="F973" s="359">
        <v>2170104</v>
      </c>
      <c r="G973" s="537" t="s">
        <v>1040</v>
      </c>
      <c r="H973" s="536">
        <f>VLOOKUP($F$6:$F$1187,'[1]本级支出功能分类表（表二）'!$E$6:$G$1276,3,FALSE)</f>
        <v>0</v>
      </c>
      <c r="I973" s="536">
        <f>VLOOKUP($F$6:$F$1187,'[1]本级支出功能分类表（表二）'!$E$6:$H$1276,4,FALSE)</f>
        <v>0</v>
      </c>
      <c r="J973" s="536">
        <v>0</v>
      </c>
    </row>
    <row r="974" spans="1:10">
      <c r="A974" s="528">
        <v>1110</v>
      </c>
      <c r="B974" s="529">
        <v>2160602</v>
      </c>
      <c r="C974" s="359"/>
      <c r="D974" s="359"/>
      <c r="E974" s="359" t="s">
        <v>1039</v>
      </c>
      <c r="F974" s="359">
        <v>2170150</v>
      </c>
      <c r="G974" s="537" t="s">
        <v>164</v>
      </c>
      <c r="H974" s="536">
        <f>VLOOKUP($F$6:$F$1187,'[1]本级支出功能分类表（表二）'!$E$6:$G$1276,3,FALSE)</f>
        <v>0</v>
      </c>
      <c r="I974" s="536">
        <f>VLOOKUP($F$6:$F$1187,'[1]本级支出功能分类表（表二）'!$E$6:$H$1276,4,FALSE)</f>
        <v>0</v>
      </c>
      <c r="J974" s="536">
        <v>0</v>
      </c>
    </row>
    <row r="975" spans="1:10">
      <c r="A975" s="528">
        <v>1111</v>
      </c>
      <c r="B975" s="529">
        <v>2160603</v>
      </c>
      <c r="C975" s="359"/>
      <c r="D975" s="359"/>
      <c r="E975" s="359" t="s">
        <v>1039</v>
      </c>
      <c r="F975" s="359">
        <v>2170199</v>
      </c>
      <c r="G975" s="537" t="s">
        <v>1041</v>
      </c>
      <c r="H975" s="536">
        <f>VLOOKUP($F$6:$F$1187,'[1]本级支出功能分类表（表二）'!$E$6:$G$1276,3,FALSE)</f>
        <v>0</v>
      </c>
      <c r="I975" s="536">
        <f>VLOOKUP($F$6:$F$1187,'[1]本级支出功能分类表（表二）'!$E$6:$H$1276,4,FALSE)</f>
        <v>1760</v>
      </c>
      <c r="J975" s="536">
        <v>1760</v>
      </c>
    </row>
    <row r="976" spans="1:10">
      <c r="A976" s="528">
        <v>1112</v>
      </c>
      <c r="B976" s="529">
        <v>2160607</v>
      </c>
      <c r="C976" s="359"/>
      <c r="D976" s="359"/>
      <c r="E976" s="359" t="s">
        <v>1039</v>
      </c>
      <c r="F976" s="359">
        <v>21702</v>
      </c>
      <c r="G976" s="535" t="s">
        <v>1042</v>
      </c>
      <c r="H976" s="536">
        <f>VLOOKUP($F$6:$F$1187,'[1]本级支出功能分类表（表二）'!$E$6:$G$1276,3,FALSE)</f>
        <v>0</v>
      </c>
      <c r="I976" s="536">
        <f>VLOOKUP($F$6:$F$1187,'[1]本级支出功能分类表（表二）'!$E$6:$H$1276,4,FALSE)</f>
        <v>0</v>
      </c>
      <c r="J976" s="536">
        <v>0</v>
      </c>
    </row>
    <row r="977" spans="1:10">
      <c r="A977" s="528">
        <v>1113</v>
      </c>
      <c r="B977" s="529">
        <v>2160699</v>
      </c>
      <c r="C977" s="359"/>
      <c r="D977" s="359"/>
      <c r="E977" s="359" t="s">
        <v>1039</v>
      </c>
      <c r="F977" s="359">
        <v>2170201</v>
      </c>
      <c r="G977" s="537" t="s">
        <v>1043</v>
      </c>
      <c r="H977" s="536">
        <v>0</v>
      </c>
      <c r="I977" s="536">
        <v>0</v>
      </c>
      <c r="J977" s="536">
        <v>0</v>
      </c>
    </row>
    <row r="978" spans="1:10">
      <c r="A978" s="528">
        <v>1114</v>
      </c>
      <c r="B978" s="529">
        <v>21699</v>
      </c>
      <c r="C978" s="359"/>
      <c r="D978" s="359" t="s">
        <v>1031</v>
      </c>
      <c r="E978" s="359"/>
      <c r="F978" s="359">
        <v>2170202</v>
      </c>
      <c r="G978" s="537" t="s">
        <v>1044</v>
      </c>
      <c r="H978" s="536">
        <v>0</v>
      </c>
      <c r="I978" s="536">
        <v>0</v>
      </c>
      <c r="J978" s="536">
        <v>0</v>
      </c>
    </row>
    <row r="979" spans="1:10">
      <c r="A979" s="528">
        <v>1115</v>
      </c>
      <c r="B979" s="529">
        <v>2169901</v>
      </c>
      <c r="C979" s="359"/>
      <c r="D979" s="359"/>
      <c r="E979" s="359" t="s">
        <v>1045</v>
      </c>
      <c r="F979" s="359">
        <v>2170203</v>
      </c>
      <c r="G979" s="537" t="s">
        <v>1046</v>
      </c>
      <c r="H979" s="536">
        <v>0</v>
      </c>
      <c r="I979" s="536">
        <v>0</v>
      </c>
      <c r="J979" s="536">
        <v>0</v>
      </c>
    </row>
    <row r="980" spans="1:10">
      <c r="A980" s="528">
        <v>1116</v>
      </c>
      <c r="B980" s="529">
        <v>2169999</v>
      </c>
      <c r="C980" s="359"/>
      <c r="D980" s="359"/>
      <c r="E980" s="359" t="s">
        <v>1045</v>
      </c>
      <c r="F980" s="359">
        <v>2170204</v>
      </c>
      <c r="G980" s="537" t="s">
        <v>1047</v>
      </c>
      <c r="H980" s="536">
        <f>VLOOKUP($F$6:$F$1187,'[1]本级支出功能分类表（表二）'!$E$6:$G$1276,3,FALSE)</f>
        <v>0</v>
      </c>
      <c r="I980" s="536">
        <f>VLOOKUP($F$6:$F$1187,'[1]本级支出功能分类表（表二）'!$E$6:$H$1276,4,FALSE)</f>
        <v>0</v>
      </c>
      <c r="J980" s="536">
        <v>0</v>
      </c>
    </row>
    <row r="981" spans="1:10">
      <c r="A981" s="528">
        <v>1117</v>
      </c>
      <c r="B981" s="529">
        <v>217</v>
      </c>
      <c r="C981" s="359"/>
      <c r="D981" s="359"/>
      <c r="E981" s="359"/>
      <c r="F981" s="359">
        <v>2170205</v>
      </c>
      <c r="G981" s="537" t="s">
        <v>1048</v>
      </c>
      <c r="H981" s="536">
        <v>0</v>
      </c>
      <c r="I981" s="536">
        <v>0</v>
      </c>
      <c r="J981" s="536">
        <v>0</v>
      </c>
    </row>
    <row r="982" spans="1:10">
      <c r="A982" s="528">
        <v>1118</v>
      </c>
      <c r="B982" s="529">
        <v>21701</v>
      </c>
      <c r="C982" s="359"/>
      <c r="D982" s="359" t="s">
        <v>1049</v>
      </c>
      <c r="E982" s="359"/>
      <c r="F982" s="359">
        <v>2170206</v>
      </c>
      <c r="G982" s="537" t="s">
        <v>1050</v>
      </c>
      <c r="H982" s="536">
        <v>0</v>
      </c>
      <c r="I982" s="536">
        <v>0</v>
      </c>
      <c r="J982" s="536">
        <v>0</v>
      </c>
    </row>
    <row r="983" spans="1:10">
      <c r="A983" s="528">
        <v>1119</v>
      </c>
      <c r="B983" s="529">
        <v>2170101</v>
      </c>
      <c r="C983" s="359"/>
      <c r="D983" s="359"/>
      <c r="E983" s="359" t="s">
        <v>1051</v>
      </c>
      <c r="F983" s="359">
        <v>2170207</v>
      </c>
      <c r="G983" s="537" t="s">
        <v>1052</v>
      </c>
      <c r="H983" s="536">
        <v>0</v>
      </c>
      <c r="I983" s="536">
        <v>0</v>
      </c>
      <c r="J983" s="536">
        <v>0</v>
      </c>
    </row>
    <row r="984" spans="1:10">
      <c r="A984" s="528">
        <v>1120</v>
      </c>
      <c r="B984" s="529">
        <v>2170102</v>
      </c>
      <c r="C984" s="359"/>
      <c r="D984" s="359"/>
      <c r="E984" s="359" t="s">
        <v>1051</v>
      </c>
      <c r="F984" s="359">
        <v>2170208</v>
      </c>
      <c r="G984" s="537" t="s">
        <v>1053</v>
      </c>
      <c r="H984" s="536">
        <v>0</v>
      </c>
      <c r="I984" s="536">
        <v>0</v>
      </c>
      <c r="J984" s="536">
        <v>0</v>
      </c>
    </row>
    <row r="985" spans="1:10">
      <c r="A985" s="528">
        <v>1121</v>
      </c>
      <c r="B985" s="529">
        <v>2170103</v>
      </c>
      <c r="C985" s="359"/>
      <c r="D985" s="359"/>
      <c r="E985" s="359" t="s">
        <v>1051</v>
      </c>
      <c r="F985" s="359">
        <v>2170299</v>
      </c>
      <c r="G985" s="537" t="s">
        <v>1054</v>
      </c>
      <c r="H985" s="536">
        <f>VLOOKUP($F$6:$F$1187,'[1]本级支出功能分类表（表二）'!$E$6:$G$1276,3,FALSE)</f>
        <v>0</v>
      </c>
      <c r="I985" s="536">
        <f>VLOOKUP($F$6:$F$1187,'[1]本级支出功能分类表（表二）'!$E$6:$H$1276,4,FALSE)</f>
        <v>0</v>
      </c>
      <c r="J985" s="536">
        <v>0</v>
      </c>
    </row>
    <row r="986" spans="1:10">
      <c r="A986" s="528">
        <v>1122</v>
      </c>
      <c r="B986" s="529">
        <v>2170104</v>
      </c>
      <c r="C986" s="359"/>
      <c r="D986" s="359"/>
      <c r="E986" s="359" t="s">
        <v>1051</v>
      </c>
      <c r="F986" s="359">
        <v>21703</v>
      </c>
      <c r="G986" s="535" t="s">
        <v>1055</v>
      </c>
      <c r="H986" s="536">
        <f>VLOOKUP($F$6:$F$1187,'[1]本级支出功能分类表（表二）'!$E$6:$G$1276,3,FALSE)</f>
        <v>40877.48163</v>
      </c>
      <c r="I986" s="536">
        <f>VLOOKUP($F$6:$F$1187,'[1]本级支出功能分类表（表二）'!$E$6:$H$1276,4,FALSE)</f>
        <v>38614</v>
      </c>
      <c r="J986" s="536">
        <v>38614</v>
      </c>
    </row>
    <row r="987" spans="1:10">
      <c r="A987" s="528">
        <v>1123</v>
      </c>
      <c r="B987" s="529">
        <v>2170150</v>
      </c>
      <c r="C987" s="359"/>
      <c r="D987" s="359"/>
      <c r="E987" s="359" t="s">
        <v>1051</v>
      </c>
      <c r="F987" s="359">
        <v>2170301</v>
      </c>
      <c r="G987" s="537" t="s">
        <v>1056</v>
      </c>
      <c r="H987" s="536">
        <f>VLOOKUP($F$6:$F$1187,'[1]本级支出功能分类表（表二）'!$E$6:$G$1276,3,FALSE)</f>
        <v>0</v>
      </c>
      <c r="I987" s="536">
        <f>VLOOKUP($F$6:$F$1187,'[1]本级支出功能分类表（表二）'!$E$6:$H$1276,4,FALSE)</f>
        <v>0</v>
      </c>
      <c r="J987" s="536">
        <v>0</v>
      </c>
    </row>
    <row r="988" spans="1:10">
      <c r="A988" s="528">
        <v>1124</v>
      </c>
      <c r="B988" s="529">
        <v>2170199</v>
      </c>
      <c r="C988" s="359"/>
      <c r="D988" s="359"/>
      <c r="E988" s="359" t="s">
        <v>1051</v>
      </c>
      <c r="F988" s="359">
        <v>2170302</v>
      </c>
      <c r="G988" s="537" t="s">
        <v>1057</v>
      </c>
      <c r="H988" s="536">
        <f>VLOOKUP($F$6:$F$1187,'[1]本级支出功能分类表（表二）'!$E$6:$G$1276,3,FALSE)</f>
        <v>0</v>
      </c>
      <c r="I988" s="536">
        <f>VLOOKUP($F$6:$F$1187,'[1]本级支出功能分类表（表二）'!$E$6:$H$1276,4,FALSE)</f>
        <v>0</v>
      </c>
      <c r="J988" s="536">
        <v>0</v>
      </c>
    </row>
    <row r="989" spans="1:10">
      <c r="A989" s="528">
        <v>1125</v>
      </c>
      <c r="B989" s="529">
        <v>21702</v>
      </c>
      <c r="C989" s="359"/>
      <c r="D989" s="359" t="s">
        <v>1049</v>
      </c>
      <c r="E989" s="359"/>
      <c r="F989" s="359">
        <v>2170303</v>
      </c>
      <c r="G989" s="537" t="s">
        <v>1058</v>
      </c>
      <c r="H989" s="536">
        <f>VLOOKUP($F$6:$F$1187,'[1]本级支出功能分类表（表二）'!$E$6:$G$1276,3,FALSE)</f>
        <v>0</v>
      </c>
      <c r="I989" s="536">
        <f>VLOOKUP($F$6:$F$1187,'[1]本级支出功能分类表（表二）'!$E$6:$H$1276,4,FALSE)</f>
        <v>0</v>
      </c>
      <c r="J989" s="536">
        <v>0</v>
      </c>
    </row>
    <row r="990" spans="1:10">
      <c r="A990" s="528">
        <v>1126</v>
      </c>
      <c r="B990" s="529">
        <v>2170201</v>
      </c>
      <c r="C990" s="359"/>
      <c r="D990" s="359"/>
      <c r="E990" s="359" t="s">
        <v>1059</v>
      </c>
      <c r="F990" s="359">
        <v>2170304</v>
      </c>
      <c r="G990" s="537" t="s">
        <v>1060</v>
      </c>
      <c r="H990" s="536">
        <f>VLOOKUP($F$6:$F$1187,'[1]本级支出功能分类表（表二）'!$E$6:$G$1276,3,FALSE)</f>
        <v>0</v>
      </c>
      <c r="I990" s="536">
        <f>VLOOKUP($F$6:$F$1187,'[1]本级支出功能分类表（表二）'!$E$6:$H$1276,4,FALSE)</f>
        <v>0</v>
      </c>
      <c r="J990" s="536">
        <v>0</v>
      </c>
    </row>
    <row r="991" spans="1:10">
      <c r="A991" s="528">
        <v>1127</v>
      </c>
      <c r="B991" s="529">
        <v>2170202</v>
      </c>
      <c r="C991" s="359"/>
      <c r="D991" s="359"/>
      <c r="E991" s="359" t="s">
        <v>1059</v>
      </c>
      <c r="F991" s="359">
        <v>2170399</v>
      </c>
      <c r="G991" s="537" t="s">
        <v>1061</v>
      </c>
      <c r="H991" s="536">
        <f>VLOOKUP($F$6:$F$1187,'[1]本级支出功能分类表（表二）'!$E$6:$G$1276,3,FALSE)</f>
        <v>40877.48163</v>
      </c>
      <c r="I991" s="536">
        <f>VLOOKUP($F$6:$F$1187,'[1]本级支出功能分类表（表二）'!$E$6:$H$1276,4,FALSE)</f>
        <v>38614</v>
      </c>
      <c r="J991" s="536">
        <v>38614</v>
      </c>
    </row>
    <row r="992" spans="1:10">
      <c r="A992" s="528">
        <v>1128</v>
      </c>
      <c r="B992" s="529">
        <v>2170203</v>
      </c>
      <c r="C992" s="359"/>
      <c r="D992" s="359"/>
      <c r="E992" s="359" t="s">
        <v>1059</v>
      </c>
      <c r="F992" s="359">
        <v>21704</v>
      </c>
      <c r="G992" s="535" t="s">
        <v>1062</v>
      </c>
      <c r="H992" s="536">
        <v>0</v>
      </c>
      <c r="I992" s="536">
        <v>0</v>
      </c>
      <c r="J992" s="536">
        <v>0</v>
      </c>
    </row>
    <row r="993" spans="1:10">
      <c r="A993" s="528">
        <v>1129</v>
      </c>
      <c r="B993" s="529">
        <v>2170204</v>
      </c>
      <c r="C993" s="359"/>
      <c r="D993" s="359"/>
      <c r="E993" s="359" t="s">
        <v>1059</v>
      </c>
      <c r="F993" s="359">
        <v>2170401</v>
      </c>
      <c r="G993" s="537" t="s">
        <v>1063</v>
      </c>
      <c r="H993" s="536">
        <v>0</v>
      </c>
      <c r="I993" s="536">
        <v>0</v>
      </c>
      <c r="J993" s="536">
        <v>0</v>
      </c>
    </row>
    <row r="994" spans="1:10">
      <c r="A994" s="528">
        <v>1130</v>
      </c>
      <c r="B994" s="529">
        <v>2170205</v>
      </c>
      <c r="C994" s="359"/>
      <c r="D994" s="359"/>
      <c r="E994" s="359" t="s">
        <v>1059</v>
      </c>
      <c r="F994" s="359">
        <v>2170499</v>
      </c>
      <c r="G994" s="537" t="s">
        <v>1064</v>
      </c>
      <c r="H994" s="536">
        <v>0</v>
      </c>
      <c r="I994" s="536">
        <v>0</v>
      </c>
      <c r="J994" s="536">
        <v>0</v>
      </c>
    </row>
    <row r="995" spans="1:10">
      <c r="A995" s="528">
        <v>1131</v>
      </c>
      <c r="B995" s="529">
        <v>2170206</v>
      </c>
      <c r="C995" s="359"/>
      <c r="D995" s="359"/>
      <c r="E995" s="359" t="s">
        <v>1059</v>
      </c>
      <c r="F995" s="359">
        <v>21799</v>
      </c>
      <c r="G995" s="535" t="s">
        <v>1065</v>
      </c>
      <c r="H995" s="536">
        <f>VLOOKUP($F$6:$F$1187,'[1]本级支出功能分类表（表二）'!$E$6:$G$1276,3,FALSE)</f>
        <v>15696.44</v>
      </c>
      <c r="I995" s="536">
        <f>VLOOKUP($F$6:$F$1187,'[1]本级支出功能分类表（表二）'!$E$6:$H$1276,4,FALSE)</f>
        <v>933</v>
      </c>
      <c r="J995" s="536">
        <v>933</v>
      </c>
    </row>
    <row r="996" spans="1:10">
      <c r="A996" s="528">
        <v>1132</v>
      </c>
      <c r="B996" s="529">
        <v>2170207</v>
      </c>
      <c r="C996" s="359"/>
      <c r="D996" s="359"/>
      <c r="E996" s="359" t="s">
        <v>1059</v>
      </c>
      <c r="F996" s="359">
        <v>2179902</v>
      </c>
      <c r="G996" s="537" t="s">
        <v>1066</v>
      </c>
      <c r="H996" s="536">
        <f>VLOOKUP($F$6:$F$1187,'[1]本级支出功能分类表（表二）'!$E$6:$G$1276,3,FALSE)</f>
        <v>219.44</v>
      </c>
      <c r="I996" s="536">
        <f>VLOOKUP($F$6:$F$1187,'[1]本级支出功能分类表（表二）'!$E$6:$H$1276,4,FALSE)</f>
        <v>0</v>
      </c>
      <c r="J996" s="536">
        <v>0</v>
      </c>
    </row>
    <row r="997" spans="1:10">
      <c r="A997" s="528">
        <v>1133</v>
      </c>
      <c r="B997" s="529">
        <v>2170208</v>
      </c>
      <c r="C997" s="359"/>
      <c r="D997" s="359"/>
      <c r="E997" s="359" t="s">
        <v>1059</v>
      </c>
      <c r="F997" s="359">
        <v>2179999</v>
      </c>
      <c r="G997" s="537" t="s">
        <v>1067</v>
      </c>
      <c r="H997" s="536">
        <f>VLOOKUP($F$6:$F$1187,'[1]本级支出功能分类表（表二）'!$E$6:$G$1276,3,FALSE)</f>
        <v>15477</v>
      </c>
      <c r="I997" s="536">
        <f>VLOOKUP($F$6:$F$1187,'[1]本级支出功能分类表（表二）'!$E$6:$H$1276,4,FALSE)</f>
        <v>933</v>
      </c>
      <c r="J997" s="536">
        <v>933</v>
      </c>
    </row>
    <row r="998" spans="1:10">
      <c r="A998" s="528">
        <v>1134</v>
      </c>
      <c r="B998" s="529">
        <v>2170299</v>
      </c>
      <c r="C998" s="359"/>
      <c r="D998" s="359"/>
      <c r="E998" s="359" t="s">
        <v>1059</v>
      </c>
      <c r="F998" s="359">
        <v>219</v>
      </c>
      <c r="G998" s="535" t="s">
        <v>113</v>
      </c>
      <c r="H998" s="536">
        <f>VLOOKUP($F$6:$F$1187,'[1]本级支出功能分类表（表二）'!$E$6:$G$1276,3,FALSE)</f>
        <v>374241.431268124</v>
      </c>
      <c r="I998" s="536">
        <f>VLOOKUP($F$6:$F$1187,'[1]本级支出功能分类表（表二）'!$E$6:$H$1276,4,FALSE)</f>
        <v>493768</v>
      </c>
      <c r="J998" s="536">
        <v>493768</v>
      </c>
    </row>
    <row r="999" spans="1:10">
      <c r="A999" s="528">
        <v>1135</v>
      </c>
      <c r="B999" s="529">
        <v>21703</v>
      </c>
      <c r="C999" s="359"/>
      <c r="D999" s="359" t="s">
        <v>1049</v>
      </c>
      <c r="E999" s="359"/>
      <c r="F999" s="359">
        <v>21901</v>
      </c>
      <c r="G999" s="535" t="s">
        <v>1068</v>
      </c>
      <c r="H999" s="536">
        <f>VLOOKUP($F$6:$F$1187,'[1]本级支出功能分类表（表二）'!$E$6:$G$1276,3,FALSE)</f>
        <v>0</v>
      </c>
      <c r="I999" s="536">
        <f>VLOOKUP($F$6:$F$1187,'[1]本级支出功能分类表（表二）'!$E$6:$H$1276,4,FALSE)</f>
        <v>0</v>
      </c>
      <c r="J999" s="536">
        <v>0</v>
      </c>
    </row>
    <row r="1000" spans="1:10">
      <c r="A1000" s="528">
        <v>1136</v>
      </c>
      <c r="B1000" s="529">
        <v>2170301</v>
      </c>
      <c r="C1000" s="359"/>
      <c r="D1000" s="359"/>
      <c r="E1000" s="359" t="s">
        <v>1069</v>
      </c>
      <c r="F1000" s="359">
        <v>21902</v>
      </c>
      <c r="G1000" s="535" t="s">
        <v>1070</v>
      </c>
      <c r="H1000" s="536">
        <f>VLOOKUP($F$6:$F$1187,'[1]本级支出功能分类表（表二）'!$E$6:$G$1276,3,FALSE)</f>
        <v>0</v>
      </c>
      <c r="I1000" s="536">
        <f>VLOOKUP($F$6:$F$1187,'[1]本级支出功能分类表（表二）'!$E$6:$H$1276,4,FALSE)</f>
        <v>0</v>
      </c>
      <c r="J1000" s="536">
        <v>0</v>
      </c>
    </row>
    <row r="1001" spans="1:10">
      <c r="A1001" s="528">
        <v>1137</v>
      </c>
      <c r="B1001" s="529">
        <v>2170302</v>
      </c>
      <c r="C1001" s="359"/>
      <c r="D1001" s="359"/>
      <c r="E1001" s="359" t="s">
        <v>1069</v>
      </c>
      <c r="F1001" s="359">
        <v>21903</v>
      </c>
      <c r="G1001" s="535" t="s">
        <v>1071</v>
      </c>
      <c r="H1001" s="536">
        <f>VLOOKUP($F$6:$F$1187,'[1]本级支出功能分类表（表二）'!$E$6:$G$1276,3,FALSE)</f>
        <v>0</v>
      </c>
      <c r="I1001" s="536">
        <f>VLOOKUP($F$6:$F$1187,'[1]本级支出功能分类表（表二）'!$E$6:$H$1276,4,FALSE)</f>
        <v>0</v>
      </c>
      <c r="J1001" s="536">
        <v>0</v>
      </c>
    </row>
    <row r="1002" spans="1:10">
      <c r="A1002" s="528">
        <v>1138</v>
      </c>
      <c r="B1002" s="529">
        <v>2170303</v>
      </c>
      <c r="C1002" s="359"/>
      <c r="D1002" s="359"/>
      <c r="E1002" s="359" t="s">
        <v>1069</v>
      </c>
      <c r="F1002" s="359">
        <v>21904</v>
      </c>
      <c r="G1002" s="535" t="s">
        <v>1072</v>
      </c>
      <c r="H1002" s="536">
        <f>VLOOKUP($F$6:$F$1187,'[1]本级支出功能分类表（表二）'!$E$6:$G$1276,3,FALSE)</f>
        <v>0</v>
      </c>
      <c r="I1002" s="536">
        <f>VLOOKUP($F$6:$F$1187,'[1]本级支出功能分类表（表二）'!$E$6:$H$1276,4,FALSE)</f>
        <v>0</v>
      </c>
      <c r="J1002" s="536">
        <v>0</v>
      </c>
    </row>
    <row r="1003" spans="1:10">
      <c r="A1003" s="528">
        <v>1139</v>
      </c>
      <c r="B1003" s="529">
        <v>2170304</v>
      </c>
      <c r="C1003" s="359"/>
      <c r="D1003" s="359"/>
      <c r="E1003" s="359" t="s">
        <v>1069</v>
      </c>
      <c r="F1003" s="359">
        <v>21905</v>
      </c>
      <c r="G1003" s="535" t="s">
        <v>1073</v>
      </c>
      <c r="H1003" s="536">
        <f>VLOOKUP($F$6:$F$1187,'[1]本级支出功能分类表（表二）'!$E$6:$G$1276,3,FALSE)</f>
        <v>0</v>
      </c>
      <c r="I1003" s="536">
        <f>VLOOKUP($F$6:$F$1187,'[1]本级支出功能分类表（表二）'!$E$6:$H$1276,4,FALSE)</f>
        <v>0</v>
      </c>
      <c r="J1003" s="536">
        <v>0</v>
      </c>
    </row>
    <row r="1004" spans="1:10">
      <c r="A1004" s="528">
        <v>1140</v>
      </c>
      <c r="B1004" s="529">
        <v>2170399</v>
      </c>
      <c r="C1004" s="359"/>
      <c r="D1004" s="359"/>
      <c r="E1004" s="359" t="s">
        <v>1069</v>
      </c>
      <c r="F1004" s="359">
        <v>21906</v>
      </c>
      <c r="G1004" s="535" t="s">
        <v>1074</v>
      </c>
      <c r="H1004" s="536">
        <f>VLOOKUP($F$6:$F$1187,'[1]本级支出功能分类表（表二）'!$E$6:$G$1276,3,FALSE)</f>
        <v>0</v>
      </c>
      <c r="I1004" s="536">
        <f>VLOOKUP($F$6:$F$1187,'[1]本级支出功能分类表（表二）'!$E$6:$H$1276,4,FALSE)</f>
        <v>0</v>
      </c>
      <c r="J1004" s="536">
        <v>0</v>
      </c>
    </row>
    <row r="1005" spans="1:10">
      <c r="A1005" s="528">
        <v>1141</v>
      </c>
      <c r="B1005" s="529">
        <v>21704</v>
      </c>
      <c r="C1005" s="359"/>
      <c r="D1005" s="359" t="s">
        <v>1049</v>
      </c>
      <c r="E1005" s="359"/>
      <c r="F1005" s="359">
        <v>21907</v>
      </c>
      <c r="G1005" s="535" t="s">
        <v>1075</v>
      </c>
      <c r="H1005" s="536">
        <f>VLOOKUP($F$6:$F$1187,'[1]本级支出功能分类表（表二）'!$E$6:$G$1276,3,FALSE)</f>
        <v>0</v>
      </c>
      <c r="I1005" s="536">
        <f>VLOOKUP($F$6:$F$1187,'[1]本级支出功能分类表（表二）'!$E$6:$H$1276,4,FALSE)</f>
        <v>0</v>
      </c>
      <c r="J1005" s="536">
        <v>0</v>
      </c>
    </row>
    <row r="1006" spans="1:10">
      <c r="A1006" s="528">
        <v>1142</v>
      </c>
      <c r="B1006" s="529">
        <v>2170401</v>
      </c>
      <c r="C1006" s="359"/>
      <c r="D1006" s="359"/>
      <c r="E1006" s="359" t="s">
        <v>1076</v>
      </c>
      <c r="F1006" s="359">
        <v>21908</v>
      </c>
      <c r="G1006" s="535" t="s">
        <v>1077</v>
      </c>
      <c r="H1006" s="536">
        <f>VLOOKUP($F$6:$F$1187,'[1]本级支出功能分类表（表二）'!$E$6:$G$1276,3,FALSE)</f>
        <v>0</v>
      </c>
      <c r="I1006" s="536">
        <f>VLOOKUP($F$6:$F$1187,'[1]本级支出功能分类表（表二）'!$E$6:$H$1276,4,FALSE)</f>
        <v>0</v>
      </c>
      <c r="J1006" s="536">
        <v>0</v>
      </c>
    </row>
    <row r="1007" spans="1:10">
      <c r="A1007" s="528">
        <v>1143</v>
      </c>
      <c r="B1007" s="529">
        <v>2170499</v>
      </c>
      <c r="C1007" s="359"/>
      <c r="D1007" s="359"/>
      <c r="E1007" s="359" t="s">
        <v>1076</v>
      </c>
      <c r="F1007" s="359">
        <v>21999</v>
      </c>
      <c r="G1007" s="535" t="s">
        <v>1078</v>
      </c>
      <c r="H1007" s="536">
        <f>VLOOKUP($F$6:$F$1187,'[1]本级支出功能分类表（表二）'!$E$6:$G$1276,3,FALSE)</f>
        <v>374241.431268124</v>
      </c>
      <c r="I1007" s="536">
        <f>VLOOKUP($F$6:$F$1187,'[1]本级支出功能分类表（表二）'!$E$6:$H$1276,4,FALSE)</f>
        <v>493768</v>
      </c>
      <c r="J1007" s="536">
        <v>493768</v>
      </c>
    </row>
    <row r="1008" spans="1:10">
      <c r="A1008" s="528">
        <v>1144</v>
      </c>
      <c r="B1008" s="529">
        <v>21799</v>
      </c>
      <c r="C1008" s="359"/>
      <c r="D1008" s="359" t="s">
        <v>1049</v>
      </c>
      <c r="E1008" s="359"/>
      <c r="F1008" s="359">
        <v>220</v>
      </c>
      <c r="G1008" s="535" t="s">
        <v>114</v>
      </c>
      <c r="H1008" s="536">
        <f>VLOOKUP($F$6:$F$1187,'[1]本级支出功能分类表（表二）'!$E$6:$G$1276,3,FALSE)</f>
        <v>209887.582766539</v>
      </c>
      <c r="I1008" s="536">
        <f>VLOOKUP($F$6:$F$1187,'[1]本级支出功能分类表（表二）'!$E$6:$H$1276,4,FALSE)</f>
        <v>203485.1232</v>
      </c>
      <c r="J1008" s="536">
        <v>197386</v>
      </c>
    </row>
    <row r="1009" spans="1:10">
      <c r="A1009" s="528">
        <v>1145</v>
      </c>
      <c r="B1009" s="529">
        <v>2179901</v>
      </c>
      <c r="C1009" s="359"/>
      <c r="D1009" s="359"/>
      <c r="E1009" s="359" t="s">
        <v>1079</v>
      </c>
      <c r="F1009" s="359">
        <v>22001</v>
      </c>
      <c r="G1009" s="535" t="s">
        <v>1080</v>
      </c>
      <c r="H1009" s="536">
        <f>VLOOKUP($F$6:$F$1187,'[1]本级支出功能分类表（表二）'!$E$6:$G$1276,3,FALSE)</f>
        <v>163810.983909168</v>
      </c>
      <c r="I1009" s="536">
        <f>VLOOKUP($F$6:$F$1187,'[1]本级支出功能分类表（表二）'!$E$6:$H$1276,4,FALSE)</f>
        <v>175024.996</v>
      </c>
      <c r="J1009" s="536">
        <v>169212</v>
      </c>
    </row>
    <row r="1010" spans="1:10">
      <c r="A1010" s="528">
        <v>1146</v>
      </c>
      <c r="B1010" s="529">
        <v>2179902</v>
      </c>
      <c r="C1010" s="359"/>
      <c r="D1010" s="359"/>
      <c r="E1010" s="359" t="s">
        <v>1079</v>
      </c>
      <c r="F1010" s="359">
        <v>2200101</v>
      </c>
      <c r="G1010" s="537" t="s">
        <v>155</v>
      </c>
      <c r="H1010" s="536">
        <f>VLOOKUP($F$6:$F$1187,'[1]本级支出功能分类表（表二）'!$E$6:$G$1276,3,FALSE)</f>
        <v>43719.475669</v>
      </c>
      <c r="I1010" s="536">
        <f>VLOOKUP($F$6:$F$1187,'[1]本级支出功能分类表（表二）'!$E$6:$H$1276,4,FALSE)</f>
        <v>37599</v>
      </c>
      <c r="J1010" s="536">
        <v>37599</v>
      </c>
    </row>
    <row r="1011" spans="1:10">
      <c r="A1011" s="528">
        <v>1147</v>
      </c>
      <c r="B1011" s="529">
        <v>219</v>
      </c>
      <c r="C1011" s="359"/>
      <c r="D1011" s="359"/>
      <c r="E1011" s="359"/>
      <c r="F1011" s="359">
        <v>2200102</v>
      </c>
      <c r="G1011" s="537" t="s">
        <v>156</v>
      </c>
      <c r="H1011" s="536">
        <f>VLOOKUP($F$6:$F$1187,'[1]本级支出功能分类表（表二）'!$E$6:$G$1276,3,FALSE)</f>
        <v>9117.628469</v>
      </c>
      <c r="I1011" s="536">
        <f>VLOOKUP($F$6:$F$1187,'[1]本级支出功能分类表（表二）'!$E$6:$H$1276,4,FALSE)</f>
        <v>14528.646</v>
      </c>
      <c r="J1011" s="536">
        <v>14265</v>
      </c>
    </row>
    <row r="1012" spans="1:10">
      <c r="A1012" s="528">
        <v>1148</v>
      </c>
      <c r="B1012" s="529">
        <v>21901</v>
      </c>
      <c r="C1012" s="359"/>
      <c r="D1012" s="359" t="s">
        <v>1081</v>
      </c>
      <c r="E1012" s="359"/>
      <c r="F1012" s="359">
        <v>2200103</v>
      </c>
      <c r="G1012" s="537" t="s">
        <v>157</v>
      </c>
      <c r="H1012" s="536">
        <f>VLOOKUP($F$6:$F$1187,'[1]本级支出功能分类表（表二）'!$E$6:$G$1276,3,FALSE)</f>
        <v>204</v>
      </c>
      <c r="I1012" s="536">
        <f>VLOOKUP($F$6:$F$1187,'[1]本级支出功能分类表（表二）'!$E$6:$H$1276,4,FALSE)</f>
        <v>204</v>
      </c>
      <c r="J1012" s="536">
        <v>204</v>
      </c>
    </row>
    <row r="1013" spans="1:10">
      <c r="A1013" s="528">
        <v>1149</v>
      </c>
      <c r="B1013" s="529">
        <v>21902</v>
      </c>
      <c r="C1013" s="359"/>
      <c r="D1013" s="359" t="s">
        <v>1081</v>
      </c>
      <c r="E1013" s="359"/>
      <c r="F1013" s="359">
        <v>2200104</v>
      </c>
      <c r="G1013" s="537" t="s">
        <v>1082</v>
      </c>
      <c r="H1013" s="536">
        <f>VLOOKUP($F$6:$F$1187,'[1]本级支出功能分类表（表二）'!$E$6:$G$1276,3,FALSE)</f>
        <v>18919.099734797</v>
      </c>
      <c r="I1013" s="536">
        <f>VLOOKUP($F$6:$F$1187,'[1]本级支出功能分类表（表二）'!$E$6:$H$1276,4,FALSE)</f>
        <v>15663.75</v>
      </c>
      <c r="J1013" s="536">
        <v>14843</v>
      </c>
    </row>
    <row r="1014" spans="1:10">
      <c r="A1014" s="528">
        <v>1150</v>
      </c>
      <c r="B1014" s="529">
        <v>21903</v>
      </c>
      <c r="C1014" s="359"/>
      <c r="D1014" s="359" t="s">
        <v>1081</v>
      </c>
      <c r="E1014" s="359"/>
      <c r="F1014" s="359">
        <v>2200106</v>
      </c>
      <c r="G1014" s="537" t="s">
        <v>1083</v>
      </c>
      <c r="H1014" s="536">
        <f>VLOOKUP($F$6:$F$1187,'[1]本级支出功能分类表（表二）'!$E$6:$G$1276,3,FALSE)</f>
        <v>3011.454</v>
      </c>
      <c r="I1014" s="536">
        <f>VLOOKUP($F$6:$F$1187,'[1]本级支出功能分类表（表二）'!$E$6:$H$1276,4,FALSE)</f>
        <v>3292</v>
      </c>
      <c r="J1014" s="536">
        <v>3106</v>
      </c>
    </row>
    <row r="1015" spans="1:10">
      <c r="A1015" s="528">
        <v>1151</v>
      </c>
      <c r="B1015" s="529">
        <v>21904</v>
      </c>
      <c r="C1015" s="359"/>
      <c r="D1015" s="359" t="s">
        <v>1081</v>
      </c>
      <c r="E1015" s="359"/>
      <c r="F1015" s="359">
        <v>2200107</v>
      </c>
      <c r="G1015" s="537" t="s">
        <v>1084</v>
      </c>
      <c r="H1015" s="536">
        <f>VLOOKUP($F$6:$F$1187,'[1]本级支出功能分类表（表二）'!$E$6:$G$1276,3,FALSE)</f>
        <v>144.2</v>
      </c>
      <c r="I1015" s="536">
        <f>VLOOKUP($F$6:$F$1187,'[1]本级支出功能分类表（表二）'!$E$6:$H$1276,4,FALSE)</f>
        <v>2580.4</v>
      </c>
      <c r="J1015" s="536">
        <v>1787</v>
      </c>
    </row>
    <row r="1016" spans="1:10">
      <c r="A1016" s="528">
        <v>1152</v>
      </c>
      <c r="B1016" s="529">
        <v>21905</v>
      </c>
      <c r="C1016" s="359"/>
      <c r="D1016" s="359" t="s">
        <v>1081</v>
      </c>
      <c r="E1016" s="359"/>
      <c r="F1016" s="359">
        <v>2200108</v>
      </c>
      <c r="G1016" s="537" t="s">
        <v>1085</v>
      </c>
      <c r="H1016" s="536">
        <f>VLOOKUP($F$6:$F$1187,'[1]本级支出功能分类表（表二）'!$E$6:$G$1276,3,FALSE)</f>
        <v>0</v>
      </c>
      <c r="I1016" s="536">
        <f>VLOOKUP($F$6:$F$1187,'[1]本级支出功能分类表（表二）'!$E$6:$H$1276,4,FALSE)</f>
        <v>0</v>
      </c>
      <c r="J1016" s="536">
        <v>0</v>
      </c>
    </row>
    <row r="1017" spans="1:10">
      <c r="A1017" s="528">
        <v>1153</v>
      </c>
      <c r="B1017" s="529">
        <v>21906</v>
      </c>
      <c r="C1017" s="359"/>
      <c r="D1017" s="359" t="s">
        <v>1081</v>
      </c>
      <c r="E1017" s="359"/>
      <c r="F1017" s="359">
        <v>2200109</v>
      </c>
      <c r="G1017" s="537" t="s">
        <v>1086</v>
      </c>
      <c r="H1017" s="536">
        <f>VLOOKUP($F$6:$F$1187,'[1]本级支出功能分类表（表二）'!$E$6:$G$1276,3,FALSE)</f>
        <v>25336.890136</v>
      </c>
      <c r="I1017" s="536">
        <f>VLOOKUP($F$6:$F$1187,'[1]本级支出功能分类表（表二）'!$E$6:$H$1276,4,FALSE)</f>
        <v>25386.5</v>
      </c>
      <c r="J1017" s="536">
        <v>25103</v>
      </c>
    </row>
    <row r="1018" spans="1:10">
      <c r="A1018" s="528">
        <v>1154</v>
      </c>
      <c r="B1018" s="529">
        <v>21907</v>
      </c>
      <c r="C1018" s="359"/>
      <c r="D1018" s="359" t="s">
        <v>1081</v>
      </c>
      <c r="E1018" s="359"/>
      <c r="F1018" s="359">
        <v>2200112</v>
      </c>
      <c r="G1018" s="537" t="s">
        <v>1087</v>
      </c>
      <c r="H1018" s="536">
        <f>VLOOKUP($F$6:$F$1187,'[1]本级支出功能分类表（表二）'!$E$6:$G$1276,3,FALSE)</f>
        <v>373.31</v>
      </c>
      <c r="I1018" s="536">
        <f>VLOOKUP($F$6:$F$1187,'[1]本级支出功能分类表（表二）'!$E$6:$H$1276,4,FALSE)</f>
        <v>372</v>
      </c>
      <c r="J1018" s="536">
        <v>372</v>
      </c>
    </row>
    <row r="1019" spans="1:10">
      <c r="A1019" s="528">
        <v>1155</v>
      </c>
      <c r="B1019" s="529">
        <v>21908</v>
      </c>
      <c r="C1019" s="359"/>
      <c r="D1019" s="359" t="s">
        <v>1081</v>
      </c>
      <c r="E1019" s="359"/>
      <c r="F1019" s="359">
        <v>2200113</v>
      </c>
      <c r="G1019" s="537" t="s">
        <v>1088</v>
      </c>
      <c r="H1019" s="536">
        <f>VLOOKUP($F$6:$F$1187,'[1]本级支出功能分类表（表二）'!$E$6:$G$1276,3,FALSE)</f>
        <v>860.5</v>
      </c>
      <c r="I1019" s="536">
        <f>VLOOKUP($F$6:$F$1187,'[1]本级支出功能分类表（表二）'!$E$6:$H$1276,4,FALSE)</f>
        <v>802</v>
      </c>
      <c r="J1019" s="536">
        <v>802</v>
      </c>
    </row>
    <row r="1020" spans="1:10">
      <c r="A1020" s="528">
        <v>1156</v>
      </c>
      <c r="B1020" s="529">
        <v>21999</v>
      </c>
      <c r="C1020" s="359"/>
      <c r="D1020" s="359" t="s">
        <v>1081</v>
      </c>
      <c r="E1020" s="359"/>
      <c r="F1020" s="359">
        <v>2200114</v>
      </c>
      <c r="G1020" s="537" t="s">
        <v>1089</v>
      </c>
      <c r="H1020" s="536">
        <f>VLOOKUP($F$6:$F$1187,'[1]本级支出功能分类表（表二）'!$E$6:$G$1276,3,FALSE)</f>
        <v>378</v>
      </c>
      <c r="I1020" s="536">
        <f>VLOOKUP($F$6:$F$1187,'[1]本级支出功能分类表（表二）'!$E$6:$H$1276,4,FALSE)</f>
        <v>287.5</v>
      </c>
      <c r="J1020" s="536">
        <v>274</v>
      </c>
    </row>
    <row r="1021" spans="1:10">
      <c r="A1021" s="528">
        <v>1157</v>
      </c>
      <c r="B1021" s="529">
        <v>220</v>
      </c>
      <c r="C1021" s="359"/>
      <c r="D1021" s="359"/>
      <c r="E1021" s="359"/>
      <c r="F1021" s="359">
        <v>2200115</v>
      </c>
      <c r="G1021" s="537" t="s">
        <v>1090</v>
      </c>
      <c r="H1021" s="536">
        <f>VLOOKUP($F$6:$F$1187,'[1]本级支出功能分类表（表二）'!$E$6:$G$1276,3,FALSE)</f>
        <v>0</v>
      </c>
      <c r="I1021" s="536">
        <f>VLOOKUP($F$6:$F$1187,'[1]本级支出功能分类表（表二）'!$E$6:$H$1276,4,FALSE)</f>
        <v>0</v>
      </c>
      <c r="J1021" s="536">
        <v>0</v>
      </c>
    </row>
    <row r="1022" spans="1:10">
      <c r="A1022" s="528">
        <v>1158</v>
      </c>
      <c r="B1022" s="529">
        <v>22001</v>
      </c>
      <c r="C1022" s="359"/>
      <c r="D1022" s="359" t="s">
        <v>1091</v>
      </c>
      <c r="E1022" s="359"/>
      <c r="F1022" s="359">
        <v>2200116</v>
      </c>
      <c r="G1022" s="537" t="s">
        <v>1092</v>
      </c>
      <c r="H1022" s="536">
        <f>VLOOKUP($F$6:$F$1187,'[1]本级支出功能分类表（表二）'!$E$6:$G$1276,3,FALSE)</f>
        <v>0</v>
      </c>
      <c r="I1022" s="536">
        <f>VLOOKUP($F$6:$F$1187,'[1]本级支出功能分类表（表二）'!$E$6:$H$1276,4,FALSE)</f>
        <v>0</v>
      </c>
      <c r="J1022" s="536">
        <v>0</v>
      </c>
    </row>
    <row r="1023" spans="1:10">
      <c r="A1023" s="528">
        <v>1159</v>
      </c>
      <c r="B1023" s="529">
        <v>2200101</v>
      </c>
      <c r="C1023" s="359"/>
      <c r="D1023" s="359"/>
      <c r="E1023" s="359" t="s">
        <v>1093</v>
      </c>
      <c r="F1023" s="359">
        <v>2200119</v>
      </c>
      <c r="G1023" s="537" t="s">
        <v>1094</v>
      </c>
      <c r="H1023" s="536">
        <f>VLOOKUP($F$6:$F$1187,'[1]本级支出功能分类表（表二）'!$E$6:$G$1276,3,FALSE)</f>
        <v>0</v>
      </c>
      <c r="I1023" s="536">
        <f>VLOOKUP($F$6:$F$1187,'[1]本级支出功能分类表（表二）'!$E$6:$H$1276,4,FALSE)</f>
        <v>0</v>
      </c>
      <c r="J1023" s="536">
        <v>0</v>
      </c>
    </row>
    <row r="1024" spans="1:10">
      <c r="A1024" s="528">
        <v>1160</v>
      </c>
      <c r="B1024" s="529">
        <v>2200102</v>
      </c>
      <c r="C1024" s="359"/>
      <c r="D1024" s="359"/>
      <c r="E1024" s="359" t="s">
        <v>1093</v>
      </c>
      <c r="F1024" s="359">
        <v>2200120</v>
      </c>
      <c r="G1024" s="537" t="s">
        <v>1095</v>
      </c>
      <c r="H1024" s="536">
        <f>VLOOKUP($F$6:$F$1187,'[1]本级支出功能分类表（表二）'!$E$6:$G$1276,3,FALSE)</f>
        <v>13528.9529</v>
      </c>
      <c r="I1024" s="536">
        <f>VLOOKUP($F$6:$F$1187,'[1]本级支出功能分类表（表二）'!$E$6:$H$1276,4,FALSE)</f>
        <v>12854</v>
      </c>
      <c r="J1024" s="536">
        <v>12854</v>
      </c>
    </row>
    <row r="1025" ht="19" customHeight="true" spans="1:10">
      <c r="A1025" s="528">
        <v>1161</v>
      </c>
      <c r="B1025" s="529">
        <v>2200103</v>
      </c>
      <c r="C1025" s="359"/>
      <c r="D1025" s="359"/>
      <c r="E1025" s="359" t="s">
        <v>1093</v>
      </c>
      <c r="F1025" s="359">
        <v>2200121</v>
      </c>
      <c r="G1025" s="537" t="s">
        <v>1096</v>
      </c>
      <c r="H1025" s="536">
        <f>VLOOKUP($F$6:$F$1187,'[1]本级支出功能分类表（表二）'!$E$6:$G$1276,3,FALSE)</f>
        <v>0</v>
      </c>
      <c r="I1025" s="536">
        <f>VLOOKUP($F$6:$F$1187,'[1]本级支出功能分类表（表二）'!$E$6:$H$1276,4,FALSE)</f>
        <v>0</v>
      </c>
      <c r="J1025" s="536">
        <v>0</v>
      </c>
    </row>
    <row r="1026" spans="1:10">
      <c r="A1026" s="528">
        <v>1162</v>
      </c>
      <c r="B1026" s="529">
        <v>2200104</v>
      </c>
      <c r="C1026" s="359"/>
      <c r="D1026" s="359"/>
      <c r="E1026" s="359" t="s">
        <v>1093</v>
      </c>
      <c r="F1026" s="359">
        <v>2200122</v>
      </c>
      <c r="G1026" s="537" t="s">
        <v>1097</v>
      </c>
      <c r="H1026" s="536">
        <f>VLOOKUP($F$6:$F$1187,'[1]本级支出功能分类表（表二）'!$E$6:$G$1276,3,FALSE)</f>
        <v>0</v>
      </c>
      <c r="I1026" s="536">
        <f>VLOOKUP($F$6:$F$1187,'[1]本级支出功能分类表（表二）'!$E$6:$H$1276,4,FALSE)</f>
        <v>0</v>
      </c>
      <c r="J1026" s="536">
        <v>0</v>
      </c>
    </row>
    <row r="1027" spans="1:10">
      <c r="A1027" s="528">
        <v>1163</v>
      </c>
      <c r="B1027" s="529">
        <v>2200106</v>
      </c>
      <c r="C1027" s="359"/>
      <c r="D1027" s="359"/>
      <c r="E1027" s="359" t="s">
        <v>1093</v>
      </c>
      <c r="F1027" s="359">
        <v>2200123</v>
      </c>
      <c r="G1027" s="537" t="s">
        <v>1098</v>
      </c>
      <c r="H1027" s="536">
        <f>VLOOKUP($F$6:$F$1187,'[1]本级支出功能分类表（表二）'!$E$6:$G$1276,3,FALSE)</f>
        <v>0</v>
      </c>
      <c r="I1027" s="536">
        <f>VLOOKUP($F$6:$F$1187,'[1]本级支出功能分类表（表二）'!$E$6:$H$1276,4,FALSE)</f>
        <v>0</v>
      </c>
      <c r="J1027" s="536">
        <v>0</v>
      </c>
    </row>
    <row r="1028" spans="1:10">
      <c r="A1028" s="528">
        <v>1164</v>
      </c>
      <c r="B1028" s="529">
        <v>2200107</v>
      </c>
      <c r="C1028" s="359"/>
      <c r="D1028" s="359"/>
      <c r="E1028" s="359" t="s">
        <v>1093</v>
      </c>
      <c r="F1028" s="359">
        <v>2200124</v>
      </c>
      <c r="G1028" s="537" t="s">
        <v>1099</v>
      </c>
      <c r="H1028" s="536">
        <f>VLOOKUP($F$6:$F$1187,'[1]本级支出功能分类表（表二）'!$E$6:$G$1276,3,FALSE)</f>
        <v>0</v>
      </c>
      <c r="I1028" s="536">
        <f>VLOOKUP($F$6:$F$1187,'[1]本级支出功能分类表（表二）'!$E$6:$H$1276,4,FALSE)</f>
        <v>0</v>
      </c>
      <c r="J1028" s="536">
        <v>0</v>
      </c>
    </row>
    <row r="1029" spans="1:10">
      <c r="A1029" s="528">
        <v>1165</v>
      </c>
      <c r="B1029" s="529">
        <v>2200108</v>
      </c>
      <c r="C1029" s="359"/>
      <c r="D1029" s="359"/>
      <c r="E1029" s="359" t="s">
        <v>1093</v>
      </c>
      <c r="F1029" s="359">
        <v>2200125</v>
      </c>
      <c r="G1029" s="537" t="s">
        <v>1100</v>
      </c>
      <c r="H1029" s="536">
        <f>VLOOKUP($F$6:$F$1187,'[1]本级支出功能分类表（表二）'!$E$6:$G$1276,3,FALSE)</f>
        <v>0</v>
      </c>
      <c r="I1029" s="536">
        <f>VLOOKUP($F$6:$F$1187,'[1]本级支出功能分类表（表二）'!$E$6:$H$1276,4,FALSE)</f>
        <v>0</v>
      </c>
      <c r="J1029" s="536">
        <v>0</v>
      </c>
    </row>
    <row r="1030" spans="1:10">
      <c r="A1030" s="528">
        <v>1166</v>
      </c>
      <c r="B1030" s="529">
        <v>2200109</v>
      </c>
      <c r="C1030" s="359"/>
      <c r="D1030" s="359"/>
      <c r="E1030" s="359" t="s">
        <v>1093</v>
      </c>
      <c r="F1030" s="359">
        <v>2200126</v>
      </c>
      <c r="G1030" s="537" t="s">
        <v>1101</v>
      </c>
      <c r="H1030" s="536">
        <f>VLOOKUP($F$6:$F$1187,'[1]本级支出功能分类表（表二）'!$E$6:$G$1276,3,FALSE)</f>
        <v>0</v>
      </c>
      <c r="I1030" s="536">
        <f>VLOOKUP($F$6:$F$1187,'[1]本级支出功能分类表（表二）'!$E$6:$H$1276,4,FALSE)</f>
        <v>0</v>
      </c>
      <c r="J1030" s="536">
        <v>0</v>
      </c>
    </row>
    <row r="1031" spans="1:10">
      <c r="A1031" s="528">
        <v>1167</v>
      </c>
      <c r="B1031" s="529">
        <v>2200112</v>
      </c>
      <c r="C1031" s="359"/>
      <c r="D1031" s="359"/>
      <c r="E1031" s="359" t="s">
        <v>1093</v>
      </c>
      <c r="F1031" s="359">
        <v>2200127</v>
      </c>
      <c r="G1031" s="537" t="s">
        <v>1102</v>
      </c>
      <c r="H1031" s="536">
        <f>VLOOKUP($F$6:$F$1187,'[1]本级支出功能分类表（表二）'!$E$6:$G$1276,3,FALSE)</f>
        <v>0</v>
      </c>
      <c r="I1031" s="536">
        <f>VLOOKUP($F$6:$F$1187,'[1]本级支出功能分类表（表二）'!$E$6:$H$1276,4,FALSE)</f>
        <v>0</v>
      </c>
      <c r="J1031" s="536">
        <v>0</v>
      </c>
    </row>
    <row r="1032" spans="1:10">
      <c r="A1032" s="528">
        <v>1168</v>
      </c>
      <c r="B1032" s="529">
        <v>2200113</v>
      </c>
      <c r="C1032" s="359"/>
      <c r="D1032" s="359"/>
      <c r="E1032" s="359" t="s">
        <v>1093</v>
      </c>
      <c r="F1032" s="359">
        <v>2200128</v>
      </c>
      <c r="G1032" s="537" t="s">
        <v>1103</v>
      </c>
      <c r="H1032" s="536">
        <f>VLOOKUP($F$6:$F$1187,'[1]本级支出功能分类表（表二）'!$E$6:$G$1276,3,FALSE)</f>
        <v>913.099</v>
      </c>
      <c r="I1032" s="536">
        <f>VLOOKUP($F$6:$F$1187,'[1]本级支出功能分类表（表二）'!$E$6:$H$1276,4,FALSE)</f>
        <v>11930</v>
      </c>
      <c r="J1032" s="536">
        <v>9532</v>
      </c>
    </row>
    <row r="1033" spans="1:10">
      <c r="A1033" s="528">
        <v>1169</v>
      </c>
      <c r="B1033" s="529">
        <v>2200114</v>
      </c>
      <c r="C1033" s="359"/>
      <c r="D1033" s="359"/>
      <c r="E1033" s="359" t="s">
        <v>1093</v>
      </c>
      <c r="F1033" s="359">
        <v>2200129</v>
      </c>
      <c r="G1033" s="537" t="s">
        <v>1104</v>
      </c>
      <c r="H1033" s="536">
        <f>VLOOKUP($F$6:$F$1187,'[1]本级支出功能分类表（表二）'!$E$6:$G$1276,3,FALSE)</f>
        <v>6728.61</v>
      </c>
      <c r="I1033" s="536">
        <f>VLOOKUP($F$6:$F$1187,'[1]本级支出功能分类表（表二）'!$E$6:$H$1276,4,FALSE)</f>
        <v>4758.7</v>
      </c>
      <c r="J1033" s="536">
        <v>4712</v>
      </c>
    </row>
    <row r="1034" spans="1:10">
      <c r="A1034" s="528">
        <v>1170</v>
      </c>
      <c r="B1034" s="529">
        <v>2200115</v>
      </c>
      <c r="C1034" s="359"/>
      <c r="D1034" s="359"/>
      <c r="E1034" s="359" t="s">
        <v>1093</v>
      </c>
      <c r="F1034" s="359">
        <v>2200150</v>
      </c>
      <c r="G1034" s="537" t="s">
        <v>164</v>
      </c>
      <c r="H1034" s="536">
        <f>VLOOKUP($F$6:$F$1187,'[1]本级支出功能分类表（表二）'!$E$6:$G$1276,3,FALSE)</f>
        <v>841.063</v>
      </c>
      <c r="I1034" s="536">
        <f>VLOOKUP($F$6:$F$1187,'[1]本级支出功能分类表（表二）'!$E$6:$H$1276,4,FALSE)</f>
        <v>594</v>
      </c>
      <c r="J1034" s="536">
        <v>594</v>
      </c>
    </row>
    <row r="1035" spans="1:10">
      <c r="A1035" s="528">
        <v>1171</v>
      </c>
      <c r="B1035" s="529">
        <v>2200116</v>
      </c>
      <c r="C1035" s="359"/>
      <c r="D1035" s="359"/>
      <c r="E1035" s="359" t="s">
        <v>1093</v>
      </c>
      <c r="F1035" s="359">
        <v>2200199</v>
      </c>
      <c r="G1035" s="537" t="s">
        <v>1105</v>
      </c>
      <c r="H1035" s="536">
        <f>VLOOKUP($F$6:$F$1187,'[1]本级支出功能分类表（表二）'!$E$6:$G$1276,3,FALSE)</f>
        <v>39734.7010003707</v>
      </c>
      <c r="I1035" s="536">
        <f>VLOOKUP($F$6:$F$1187,'[1]本级支出功能分类表（表二）'!$E$6:$H$1276,4,FALSE)</f>
        <v>44172.5</v>
      </c>
      <c r="J1035" s="536">
        <v>43165</v>
      </c>
    </row>
    <row r="1036" spans="1:10">
      <c r="A1036" s="528">
        <v>1172</v>
      </c>
      <c r="B1036" s="529">
        <v>2200119</v>
      </c>
      <c r="C1036" s="359"/>
      <c r="D1036" s="359"/>
      <c r="E1036" s="359" t="s">
        <v>1093</v>
      </c>
      <c r="F1036" s="359">
        <v>22005</v>
      </c>
      <c r="G1036" s="535" t="s">
        <v>1106</v>
      </c>
      <c r="H1036" s="536">
        <f>VLOOKUP($F$6:$F$1187,'[1]本级支出功能分类表（表二）'!$E$6:$G$1276,3,FALSE)</f>
        <v>32937.925376371</v>
      </c>
      <c r="I1036" s="536">
        <f>VLOOKUP($F$6:$F$1187,'[1]本级支出功能分类表（表二）'!$E$6:$H$1276,4,FALSE)</f>
        <v>25545.1272</v>
      </c>
      <c r="J1036" s="536">
        <v>25259</v>
      </c>
    </row>
    <row r="1037" spans="1:10">
      <c r="A1037" s="528">
        <v>1173</v>
      </c>
      <c r="B1037" s="529">
        <v>2200120</v>
      </c>
      <c r="C1037" s="359"/>
      <c r="D1037" s="359"/>
      <c r="E1037" s="359" t="s">
        <v>1093</v>
      </c>
      <c r="F1037" s="359">
        <v>2200501</v>
      </c>
      <c r="G1037" s="537" t="s">
        <v>155</v>
      </c>
      <c r="H1037" s="536">
        <f>VLOOKUP($F$6:$F$1187,'[1]本级支出功能分类表（表二）'!$E$6:$G$1276,3,FALSE)</f>
        <v>0</v>
      </c>
      <c r="I1037" s="536">
        <f>VLOOKUP($F$6:$F$1187,'[1]本级支出功能分类表（表二）'!$E$6:$H$1276,4,FALSE)</f>
        <v>0</v>
      </c>
      <c r="J1037" s="536">
        <v>0</v>
      </c>
    </row>
    <row r="1038" spans="1:10">
      <c r="A1038" s="528">
        <v>1174</v>
      </c>
      <c r="B1038" s="529">
        <v>2200121</v>
      </c>
      <c r="C1038" s="359"/>
      <c r="D1038" s="359"/>
      <c r="E1038" s="359" t="s">
        <v>1093</v>
      </c>
      <c r="F1038" s="359">
        <v>2200502</v>
      </c>
      <c r="G1038" s="537" t="s">
        <v>156</v>
      </c>
      <c r="H1038" s="536">
        <f>VLOOKUP($F$6:$F$1187,'[1]本级支出功能分类表（表二）'!$E$6:$G$1276,3,FALSE)</f>
        <v>0</v>
      </c>
      <c r="I1038" s="536">
        <f>VLOOKUP($F$6:$F$1187,'[1]本级支出功能分类表（表二）'!$E$6:$H$1276,4,FALSE)</f>
        <v>0</v>
      </c>
      <c r="J1038" s="536">
        <v>0</v>
      </c>
    </row>
    <row r="1039" spans="1:10">
      <c r="A1039" s="528">
        <v>1175</v>
      </c>
      <c r="B1039" s="529">
        <v>2200122</v>
      </c>
      <c r="C1039" s="359"/>
      <c r="D1039" s="359"/>
      <c r="E1039" s="359" t="s">
        <v>1093</v>
      </c>
      <c r="F1039" s="359">
        <v>2200503</v>
      </c>
      <c r="G1039" s="537" t="s">
        <v>157</v>
      </c>
      <c r="H1039" s="536">
        <f>VLOOKUP($F$6:$F$1187,'[1]本级支出功能分类表（表二）'!$E$6:$G$1276,3,FALSE)</f>
        <v>0</v>
      </c>
      <c r="I1039" s="536">
        <f>VLOOKUP($F$6:$F$1187,'[1]本级支出功能分类表（表二）'!$E$6:$H$1276,4,FALSE)</f>
        <v>0</v>
      </c>
      <c r="J1039" s="536">
        <v>0</v>
      </c>
    </row>
    <row r="1040" spans="1:10">
      <c r="A1040" s="528">
        <v>1176</v>
      </c>
      <c r="B1040" s="529">
        <v>2200123</v>
      </c>
      <c r="C1040" s="359"/>
      <c r="D1040" s="359"/>
      <c r="E1040" s="359" t="s">
        <v>1093</v>
      </c>
      <c r="F1040" s="359">
        <v>2200504</v>
      </c>
      <c r="G1040" s="537" t="s">
        <v>1107</v>
      </c>
      <c r="H1040" s="536">
        <f>VLOOKUP($F$6:$F$1187,'[1]本级支出功能分类表（表二）'!$E$6:$G$1276,3,FALSE)</f>
        <v>3735.880322</v>
      </c>
      <c r="I1040" s="536">
        <f>VLOOKUP($F$6:$F$1187,'[1]本级支出功能分类表（表二）'!$E$6:$H$1276,4,FALSE)</f>
        <v>3351</v>
      </c>
      <c r="J1040" s="536">
        <v>3351</v>
      </c>
    </row>
    <row r="1041" spans="1:10">
      <c r="A1041" s="528">
        <v>1177</v>
      </c>
      <c r="B1041" s="529">
        <v>2200124</v>
      </c>
      <c r="C1041" s="359"/>
      <c r="D1041" s="359"/>
      <c r="E1041" s="359" t="s">
        <v>1093</v>
      </c>
      <c r="F1041" s="359">
        <v>2200506</v>
      </c>
      <c r="G1041" s="537" t="s">
        <v>1108</v>
      </c>
      <c r="H1041" s="536">
        <f>VLOOKUP($F$6:$F$1187,'[1]本级支出功能分类表（表二）'!$E$6:$G$1276,3,FALSE)</f>
        <v>9496.41906787617</v>
      </c>
      <c r="I1041" s="536">
        <f>VLOOKUP($F$6:$F$1187,'[1]本级支出功能分类表（表二）'!$E$6:$H$1276,4,FALSE)</f>
        <v>811</v>
      </c>
      <c r="J1041" s="536">
        <v>811</v>
      </c>
    </row>
    <row r="1042" spans="1:10">
      <c r="A1042" s="528">
        <v>1178</v>
      </c>
      <c r="B1042" s="529">
        <v>2200125</v>
      </c>
      <c r="C1042" s="359"/>
      <c r="D1042" s="359"/>
      <c r="E1042" s="359" t="s">
        <v>1093</v>
      </c>
      <c r="F1042" s="359">
        <v>2200507</v>
      </c>
      <c r="G1042" s="537" t="s">
        <v>1109</v>
      </c>
      <c r="H1042" s="536">
        <f>VLOOKUP($F$6:$F$1187,'[1]本级支出功能分类表（表二）'!$E$6:$G$1276,3,FALSE)</f>
        <v>1812.1118</v>
      </c>
      <c r="I1042" s="536">
        <f>VLOOKUP($F$6:$F$1187,'[1]本级支出功能分类表（表二）'!$E$6:$H$1276,4,FALSE)</f>
        <v>1895</v>
      </c>
      <c r="J1042" s="536">
        <v>1895</v>
      </c>
    </row>
    <row r="1043" spans="1:10">
      <c r="A1043" s="528">
        <v>1179</v>
      </c>
      <c r="B1043" s="529">
        <v>2200126</v>
      </c>
      <c r="C1043" s="359"/>
      <c r="D1043" s="359"/>
      <c r="E1043" s="359" t="s">
        <v>1093</v>
      </c>
      <c r="F1043" s="359">
        <v>2200508</v>
      </c>
      <c r="G1043" s="537" t="s">
        <v>1110</v>
      </c>
      <c r="H1043" s="536">
        <f>VLOOKUP($F$6:$F$1187,'[1]本级支出功能分类表（表二）'!$E$6:$G$1276,3,FALSE)</f>
        <v>1581.175014</v>
      </c>
      <c r="I1043" s="536">
        <f>VLOOKUP($F$6:$F$1187,'[1]本级支出功能分类表（表二）'!$E$6:$H$1276,4,FALSE)</f>
        <v>1657</v>
      </c>
      <c r="J1043" s="536">
        <v>1537</v>
      </c>
    </row>
    <row r="1044" spans="1:10">
      <c r="A1044" s="528">
        <v>1180</v>
      </c>
      <c r="B1044" s="529">
        <v>2200127</v>
      </c>
      <c r="C1044" s="359"/>
      <c r="D1044" s="359"/>
      <c r="E1044" s="359" t="s">
        <v>1093</v>
      </c>
      <c r="F1044" s="359">
        <v>2200509</v>
      </c>
      <c r="G1044" s="537" t="s">
        <v>1111</v>
      </c>
      <c r="H1044" s="536">
        <f>VLOOKUP($F$6:$F$1187,'[1]本级支出功能分类表（表二）'!$E$6:$G$1276,3,FALSE)</f>
        <v>4632.69</v>
      </c>
      <c r="I1044" s="536">
        <f>VLOOKUP($F$6:$F$1187,'[1]本级支出功能分类表（表二）'!$E$6:$H$1276,4,FALSE)</f>
        <v>6726</v>
      </c>
      <c r="J1044" s="536">
        <v>6576</v>
      </c>
    </row>
    <row r="1045" spans="1:10">
      <c r="A1045" s="528">
        <v>1181</v>
      </c>
      <c r="B1045" s="529">
        <v>2200128</v>
      </c>
      <c r="C1045" s="359"/>
      <c r="D1045" s="359"/>
      <c r="E1045" s="359" t="s">
        <v>1093</v>
      </c>
      <c r="F1045" s="359">
        <v>2200510</v>
      </c>
      <c r="G1045" s="537" t="s">
        <v>1112</v>
      </c>
      <c r="H1045" s="536">
        <f>VLOOKUP($F$6:$F$1187,'[1]本级支出功能分类表（表二）'!$E$6:$G$1276,3,FALSE)</f>
        <v>2907.2148</v>
      </c>
      <c r="I1045" s="536">
        <f>VLOOKUP($F$6:$F$1187,'[1]本级支出功能分类表（表二）'!$E$6:$H$1276,4,FALSE)</f>
        <v>2837</v>
      </c>
      <c r="J1045" s="536">
        <v>2837</v>
      </c>
    </row>
    <row r="1046" spans="1:10">
      <c r="A1046" s="528">
        <v>1182</v>
      </c>
      <c r="B1046" s="529">
        <v>2200129</v>
      </c>
      <c r="C1046" s="359"/>
      <c r="D1046" s="359"/>
      <c r="E1046" s="359" t="s">
        <v>1093</v>
      </c>
      <c r="F1046" s="359">
        <v>2200511</v>
      </c>
      <c r="G1046" s="537" t="s">
        <v>1113</v>
      </c>
      <c r="H1046" s="536">
        <f>VLOOKUP($F$6:$F$1187,'[1]本级支出功能分类表（表二）'!$E$6:$G$1276,3,FALSE)</f>
        <v>820.56</v>
      </c>
      <c r="I1046" s="536">
        <f>VLOOKUP($F$6:$F$1187,'[1]本级支出功能分类表（表二）'!$E$6:$H$1276,4,FALSE)</f>
        <v>817</v>
      </c>
      <c r="J1046" s="536">
        <v>817</v>
      </c>
    </row>
    <row r="1047" spans="1:10">
      <c r="A1047" s="528">
        <v>1183</v>
      </c>
      <c r="B1047" s="529">
        <v>2200150</v>
      </c>
      <c r="C1047" s="359"/>
      <c r="D1047" s="359"/>
      <c r="E1047" s="359" t="s">
        <v>1093</v>
      </c>
      <c r="F1047" s="359">
        <v>2200512</v>
      </c>
      <c r="G1047" s="537" t="s">
        <v>1114</v>
      </c>
      <c r="H1047" s="536">
        <f>VLOOKUP($F$6:$F$1187,'[1]本级支出功能分类表（表二）'!$E$6:$G$1276,3,FALSE)</f>
        <v>0</v>
      </c>
      <c r="I1047" s="536">
        <f>VLOOKUP($F$6:$F$1187,'[1]本级支出功能分类表（表二）'!$E$6:$H$1276,4,FALSE)</f>
        <v>0</v>
      </c>
      <c r="J1047" s="536">
        <v>0</v>
      </c>
    </row>
    <row r="1048" spans="1:10">
      <c r="A1048" s="528">
        <v>1184</v>
      </c>
      <c r="B1048" s="529">
        <v>2200199</v>
      </c>
      <c r="C1048" s="359"/>
      <c r="D1048" s="359"/>
      <c r="E1048" s="359" t="s">
        <v>1093</v>
      </c>
      <c r="F1048" s="359">
        <v>2200513</v>
      </c>
      <c r="G1048" s="537" t="s">
        <v>1115</v>
      </c>
      <c r="H1048" s="536">
        <f>VLOOKUP($F$6:$F$1187,'[1]本级支出功能分类表（表二）'!$E$6:$G$1276,3,FALSE)</f>
        <v>551.83</v>
      </c>
      <c r="I1048" s="536">
        <f>VLOOKUP($F$6:$F$1187,'[1]本级支出功能分类表（表二）'!$E$6:$H$1276,4,FALSE)</f>
        <v>534</v>
      </c>
      <c r="J1048" s="536">
        <v>534</v>
      </c>
    </row>
    <row r="1049" spans="1:10">
      <c r="A1049" s="528">
        <v>1185</v>
      </c>
      <c r="B1049" s="529">
        <v>22005</v>
      </c>
      <c r="C1049" s="359"/>
      <c r="D1049" s="359" t="s">
        <v>1091</v>
      </c>
      <c r="E1049" s="359"/>
      <c r="F1049" s="359">
        <v>2200514</v>
      </c>
      <c r="G1049" s="537" t="s">
        <v>1116</v>
      </c>
      <c r="H1049" s="536">
        <f>VLOOKUP($F$6:$F$1187,'[1]本级支出功能分类表（表二）'!$E$6:$G$1276,3,FALSE)</f>
        <v>0</v>
      </c>
      <c r="I1049" s="536">
        <f>VLOOKUP($F$6:$F$1187,'[1]本级支出功能分类表（表二）'!$E$6:$H$1276,4,FALSE)</f>
        <v>0</v>
      </c>
      <c r="J1049" s="536">
        <v>0</v>
      </c>
    </row>
    <row r="1050" spans="1:10">
      <c r="A1050" s="528">
        <v>1186</v>
      </c>
      <c r="B1050" s="529">
        <v>2200501</v>
      </c>
      <c r="C1050" s="359"/>
      <c r="D1050" s="359"/>
      <c r="E1050" s="359" t="s">
        <v>1117</v>
      </c>
      <c r="F1050" s="359">
        <v>2200599</v>
      </c>
      <c r="G1050" s="537" t="s">
        <v>1118</v>
      </c>
      <c r="H1050" s="536">
        <f>VLOOKUP($F$6:$F$1187,'[1]本级支出功能分类表（表二）'!$E$6:$G$1276,3,FALSE)</f>
        <v>7400.04437249483</v>
      </c>
      <c r="I1050" s="536">
        <f>VLOOKUP($F$6:$F$1187,'[1]本级支出功能分类表（表二）'!$E$6:$H$1276,4,FALSE)</f>
        <v>6917.1272</v>
      </c>
      <c r="J1050" s="536">
        <v>6901</v>
      </c>
    </row>
    <row r="1051" spans="1:10">
      <c r="A1051" s="528">
        <v>1187</v>
      </c>
      <c r="B1051" s="529">
        <v>2200502</v>
      </c>
      <c r="C1051" s="359"/>
      <c r="D1051" s="359"/>
      <c r="E1051" s="359" t="s">
        <v>1117</v>
      </c>
      <c r="F1051" s="359">
        <v>22099</v>
      </c>
      <c r="G1051" s="535" t="s">
        <v>1119</v>
      </c>
      <c r="H1051" s="536">
        <f>VLOOKUP($F$6:$F$1187,'[1]本级支出功能分类表（表二）'!$E$6:$G$1276,3,FALSE)</f>
        <v>13138.673481</v>
      </c>
      <c r="I1051" s="536">
        <f>VLOOKUP($F$6:$F$1187,'[1]本级支出功能分类表（表二）'!$E$6:$H$1276,4,FALSE)</f>
        <v>2915</v>
      </c>
      <c r="J1051" s="536">
        <v>2915</v>
      </c>
    </row>
    <row r="1052" ht="17" customHeight="true" spans="1:10">
      <c r="A1052" s="528">
        <v>1188</v>
      </c>
      <c r="B1052" s="529">
        <v>2200503</v>
      </c>
      <c r="C1052" s="359"/>
      <c r="D1052" s="359"/>
      <c r="E1052" s="359" t="s">
        <v>1117</v>
      </c>
      <c r="F1052" s="359">
        <v>2209999</v>
      </c>
      <c r="G1052" s="537" t="s">
        <v>1120</v>
      </c>
      <c r="H1052" s="536">
        <v>0</v>
      </c>
      <c r="I1052" s="536">
        <v>0</v>
      </c>
      <c r="J1052" s="536">
        <v>2915</v>
      </c>
    </row>
    <row r="1053" spans="1:10">
      <c r="A1053" s="528">
        <v>1189</v>
      </c>
      <c r="B1053" s="529">
        <v>2200504</v>
      </c>
      <c r="C1053" s="359"/>
      <c r="D1053" s="359"/>
      <c r="E1053" s="359" t="s">
        <v>1117</v>
      </c>
      <c r="F1053" s="359">
        <v>221</v>
      </c>
      <c r="G1053" s="535" t="s">
        <v>115</v>
      </c>
      <c r="H1053" s="536">
        <f>VLOOKUP($F$6:$F$1187,'[1]本级支出功能分类表（表二）'!$E$6:$G$1276,3,FALSE)</f>
        <v>674430.997085</v>
      </c>
      <c r="I1053" s="536">
        <f>VLOOKUP($F$6:$F$1187,'[1]本级支出功能分类表（表二）'!$E$6:$H$1276,4,FALSE)</f>
        <v>642129.645</v>
      </c>
      <c r="J1053" s="536">
        <v>638684</v>
      </c>
    </row>
    <row r="1054" spans="1:10">
      <c r="A1054" s="528">
        <v>1190</v>
      </c>
      <c r="B1054" s="529">
        <v>2200506</v>
      </c>
      <c r="C1054" s="359"/>
      <c r="D1054" s="359"/>
      <c r="E1054" s="359" t="s">
        <v>1117</v>
      </c>
      <c r="F1054" s="359">
        <v>22101</v>
      </c>
      <c r="G1054" s="535" t="s">
        <v>1121</v>
      </c>
      <c r="H1054" s="536">
        <f>VLOOKUP($F$6:$F$1187,'[1]本级支出功能分类表（表二）'!$E$6:$G$1276,3,FALSE)</f>
        <v>192693.245081</v>
      </c>
      <c r="I1054" s="536">
        <f>VLOOKUP($F$6:$F$1187,'[1]本级支出功能分类表（表二）'!$E$6:$H$1276,4,FALSE)</f>
        <v>115216.645</v>
      </c>
      <c r="J1054" s="536">
        <v>112660</v>
      </c>
    </row>
    <row r="1055" spans="1:10">
      <c r="A1055" s="528">
        <v>1191</v>
      </c>
      <c r="B1055" s="529">
        <v>2200507</v>
      </c>
      <c r="C1055" s="359"/>
      <c r="D1055" s="359"/>
      <c r="E1055" s="359" t="s">
        <v>1117</v>
      </c>
      <c r="F1055" s="359">
        <v>2210101</v>
      </c>
      <c r="G1055" s="537" t="s">
        <v>1122</v>
      </c>
      <c r="H1055" s="536">
        <f>VLOOKUP($F$6:$F$1187,'[1]本级支出功能分类表（表二）'!$E$6:$G$1276,3,FALSE)</f>
        <v>0</v>
      </c>
      <c r="I1055" s="536">
        <f>VLOOKUP($F$6:$F$1187,'[1]本级支出功能分类表（表二）'!$E$6:$H$1276,4,FALSE)</f>
        <v>0</v>
      </c>
      <c r="J1055" s="536">
        <v>0</v>
      </c>
    </row>
    <row r="1056" spans="1:10">
      <c r="A1056" s="528">
        <v>1192</v>
      </c>
      <c r="B1056" s="529">
        <v>2200508</v>
      </c>
      <c r="C1056" s="359"/>
      <c r="D1056" s="359"/>
      <c r="E1056" s="359" t="s">
        <v>1117</v>
      </c>
      <c r="F1056" s="359">
        <v>2210102</v>
      </c>
      <c r="G1056" s="537" t="s">
        <v>1123</v>
      </c>
      <c r="H1056" s="536">
        <f>VLOOKUP($F$6:$F$1187,'[1]本级支出功能分类表（表二）'!$E$6:$G$1276,3,FALSE)</f>
        <v>0</v>
      </c>
      <c r="I1056" s="536">
        <f>VLOOKUP($F$6:$F$1187,'[1]本级支出功能分类表（表二）'!$E$6:$H$1276,4,FALSE)</f>
        <v>0</v>
      </c>
      <c r="J1056" s="536">
        <v>0</v>
      </c>
    </row>
    <row r="1057" spans="1:10">
      <c r="A1057" s="528">
        <v>1193</v>
      </c>
      <c r="B1057" s="529">
        <v>2200509</v>
      </c>
      <c r="C1057" s="359"/>
      <c r="D1057" s="359"/>
      <c r="E1057" s="359" t="s">
        <v>1117</v>
      </c>
      <c r="F1057" s="359">
        <v>2210103</v>
      </c>
      <c r="G1057" s="537" t="s">
        <v>1124</v>
      </c>
      <c r="H1057" s="536">
        <f>VLOOKUP($F$6:$F$1187,'[1]本级支出功能分类表（表二）'!$E$6:$G$1276,3,FALSE)</f>
        <v>0</v>
      </c>
      <c r="I1057" s="536">
        <f>VLOOKUP($F$6:$F$1187,'[1]本级支出功能分类表（表二）'!$E$6:$H$1276,4,FALSE)</f>
        <v>0</v>
      </c>
      <c r="J1057" s="536">
        <v>0</v>
      </c>
    </row>
    <row r="1058" spans="1:10">
      <c r="A1058" s="528">
        <v>1194</v>
      </c>
      <c r="B1058" s="529">
        <v>2200510</v>
      </c>
      <c r="C1058" s="359"/>
      <c r="D1058" s="359"/>
      <c r="E1058" s="359" t="s">
        <v>1117</v>
      </c>
      <c r="F1058" s="359">
        <v>2210104</v>
      </c>
      <c r="G1058" s="537" t="s">
        <v>1125</v>
      </c>
      <c r="H1058" s="536">
        <f>VLOOKUP($F$6:$F$1187,'[1]本级支出功能分类表（表二）'!$E$6:$G$1276,3,FALSE)</f>
        <v>0</v>
      </c>
      <c r="I1058" s="536">
        <f>VLOOKUP($F$6:$F$1187,'[1]本级支出功能分类表（表二）'!$E$6:$H$1276,4,FALSE)</f>
        <v>0</v>
      </c>
      <c r="J1058" s="536">
        <v>0</v>
      </c>
    </row>
    <row r="1059" spans="1:10">
      <c r="A1059" s="528">
        <v>1195</v>
      </c>
      <c r="B1059" s="529">
        <v>2200511</v>
      </c>
      <c r="C1059" s="359"/>
      <c r="D1059" s="359"/>
      <c r="E1059" s="359" t="s">
        <v>1117</v>
      </c>
      <c r="F1059" s="359">
        <v>2210105</v>
      </c>
      <c r="G1059" s="537" t="s">
        <v>1126</v>
      </c>
      <c r="H1059" s="536">
        <f>VLOOKUP($F$6:$F$1187,'[1]本级支出功能分类表（表二）'!$E$6:$G$1276,3,FALSE)</f>
        <v>0</v>
      </c>
      <c r="I1059" s="536">
        <f>VLOOKUP($F$6:$F$1187,'[1]本级支出功能分类表（表二）'!$E$6:$H$1276,4,FALSE)</f>
        <v>0</v>
      </c>
      <c r="J1059" s="536">
        <v>0</v>
      </c>
    </row>
    <row r="1060" spans="1:10">
      <c r="A1060" s="528">
        <v>1196</v>
      </c>
      <c r="B1060" s="529">
        <v>2200512</v>
      </c>
      <c r="C1060" s="359"/>
      <c r="D1060" s="359"/>
      <c r="E1060" s="359" t="s">
        <v>1117</v>
      </c>
      <c r="F1060" s="359">
        <v>2210106</v>
      </c>
      <c r="G1060" s="537" t="s">
        <v>1127</v>
      </c>
      <c r="H1060" s="536">
        <f>VLOOKUP($F$6:$F$1187,'[1]本级支出功能分类表（表二）'!$E$6:$G$1276,3,FALSE)</f>
        <v>0</v>
      </c>
      <c r="I1060" s="536">
        <f>VLOOKUP($F$6:$F$1187,'[1]本级支出功能分类表（表二）'!$E$6:$H$1276,4,FALSE)</f>
        <v>0</v>
      </c>
      <c r="J1060" s="536">
        <v>0</v>
      </c>
    </row>
    <row r="1061" spans="1:10">
      <c r="A1061" s="528">
        <v>1197</v>
      </c>
      <c r="B1061" s="529">
        <v>2200513</v>
      </c>
      <c r="C1061" s="359"/>
      <c r="D1061" s="359"/>
      <c r="E1061" s="359" t="s">
        <v>1117</v>
      </c>
      <c r="F1061" s="359">
        <v>2210107</v>
      </c>
      <c r="G1061" s="537" t="s">
        <v>1128</v>
      </c>
      <c r="H1061" s="536">
        <f>VLOOKUP($F$6:$F$1187,'[1]本级支出功能分类表（表二）'!$E$6:$G$1276,3,FALSE)</f>
        <v>0</v>
      </c>
      <c r="I1061" s="536">
        <f>VLOOKUP($F$6:$F$1187,'[1]本级支出功能分类表（表二）'!$E$6:$H$1276,4,FALSE)</f>
        <v>0</v>
      </c>
      <c r="J1061" s="536">
        <v>0</v>
      </c>
    </row>
    <row r="1062" spans="1:10">
      <c r="A1062" s="528">
        <v>1198</v>
      </c>
      <c r="B1062" s="529">
        <v>2200514</v>
      </c>
      <c r="C1062" s="359"/>
      <c r="D1062" s="359"/>
      <c r="E1062" s="359" t="s">
        <v>1117</v>
      </c>
      <c r="F1062" s="359">
        <v>2210108</v>
      </c>
      <c r="G1062" s="537" t="s">
        <v>1129</v>
      </c>
      <c r="H1062" s="536">
        <f>VLOOKUP($F$6:$F$1187,'[1]本级支出功能分类表（表二）'!$E$6:$G$1276,3,FALSE)</f>
        <v>0</v>
      </c>
      <c r="I1062" s="536">
        <f>VLOOKUP($F$6:$F$1187,'[1]本级支出功能分类表（表二）'!$E$6:$H$1276,4,FALSE)</f>
        <v>98</v>
      </c>
      <c r="J1062" s="536">
        <v>98</v>
      </c>
    </row>
    <row r="1063" spans="1:10">
      <c r="A1063" s="528">
        <v>1199</v>
      </c>
      <c r="B1063" s="529">
        <v>2200599</v>
      </c>
      <c r="C1063" s="359"/>
      <c r="D1063" s="359"/>
      <c r="E1063" s="359" t="s">
        <v>1117</v>
      </c>
      <c r="F1063" s="359">
        <v>2210109</v>
      </c>
      <c r="G1063" s="537" t="s">
        <v>1130</v>
      </c>
      <c r="H1063" s="536">
        <f>VLOOKUP($F$6:$F$1187,'[1]本级支出功能分类表（表二）'!$E$6:$G$1276,3,FALSE)</f>
        <v>189392.6011</v>
      </c>
      <c r="I1063" s="536">
        <f>VLOOKUP($F$6:$F$1187,'[1]本级支出功能分类表（表二）'!$E$6:$H$1276,4,FALSE)</f>
        <v>113787.645</v>
      </c>
      <c r="J1063" s="536">
        <v>111231</v>
      </c>
    </row>
    <row r="1064" spans="1:10">
      <c r="A1064" s="528">
        <v>1200</v>
      </c>
      <c r="B1064" s="529">
        <v>22099</v>
      </c>
      <c r="C1064" s="359" t="s">
        <v>1131</v>
      </c>
      <c r="D1064" s="359" t="s">
        <v>1091</v>
      </c>
      <c r="E1064" s="359"/>
      <c r="F1064" s="359">
        <v>2210199</v>
      </c>
      <c r="G1064" s="537" t="s">
        <v>1132</v>
      </c>
      <c r="H1064" s="536">
        <f>VLOOKUP($F$6:$F$1187,'[1]本级支出功能分类表（表二）'!$E$6:$G$1276,3,FALSE)</f>
        <v>3300.643981</v>
      </c>
      <c r="I1064" s="536">
        <f>VLOOKUP($F$6:$F$1187,'[1]本级支出功能分类表（表二）'!$E$6:$H$1276,4,FALSE)</f>
        <v>1331</v>
      </c>
      <c r="J1064" s="536">
        <v>1331</v>
      </c>
    </row>
    <row r="1065" spans="1:10">
      <c r="A1065" s="528">
        <v>1201</v>
      </c>
      <c r="B1065" s="529">
        <v>2209901</v>
      </c>
      <c r="C1065" s="359"/>
      <c r="D1065" s="359"/>
      <c r="E1065" s="359" t="s">
        <v>1133</v>
      </c>
      <c r="F1065" s="359">
        <v>22102</v>
      </c>
      <c r="G1065" s="535" t="s">
        <v>1134</v>
      </c>
      <c r="H1065" s="536">
        <f>VLOOKUP($F$6:$F$1187,'[1]本级支出功能分类表（表二）'!$E$6:$G$1276,3,FALSE)</f>
        <v>448290.840193</v>
      </c>
      <c r="I1065" s="536">
        <f>VLOOKUP($F$6:$F$1187,'[1]本级支出功能分类表（表二）'!$E$6:$H$1276,4,FALSE)</f>
        <v>492719</v>
      </c>
      <c r="J1065" s="536">
        <v>493322</v>
      </c>
    </row>
    <row r="1066" spans="1:10">
      <c r="A1066" s="528">
        <v>1202</v>
      </c>
      <c r="B1066" s="529">
        <v>221</v>
      </c>
      <c r="C1066" s="359"/>
      <c r="D1066" s="359"/>
      <c r="E1066" s="359"/>
      <c r="F1066" s="359">
        <v>2210201</v>
      </c>
      <c r="G1066" s="537" t="s">
        <v>1135</v>
      </c>
      <c r="H1066" s="536">
        <f>VLOOKUP($F$6:$F$1187,'[1]本级支出功能分类表（表二）'!$E$6:$G$1276,3,FALSE)</f>
        <v>162680.171134</v>
      </c>
      <c r="I1066" s="536">
        <f>VLOOKUP($F$6:$F$1187,'[1]本级支出功能分类表（表二）'!$E$6:$H$1276,4,FALSE)</f>
        <v>181317</v>
      </c>
      <c r="J1066" s="536">
        <v>181750</v>
      </c>
    </row>
    <row r="1067" spans="1:10">
      <c r="A1067" s="528">
        <v>1203</v>
      </c>
      <c r="B1067" s="529">
        <v>22101</v>
      </c>
      <c r="C1067" s="359"/>
      <c r="D1067" s="359" t="s">
        <v>1136</v>
      </c>
      <c r="E1067" s="359"/>
      <c r="F1067" s="359">
        <v>2210202</v>
      </c>
      <c r="G1067" s="537" t="s">
        <v>1137</v>
      </c>
      <c r="H1067" s="536">
        <f>VLOOKUP($F$6:$F$1187,'[1]本级支出功能分类表（表二）'!$E$6:$G$1276,3,FALSE)</f>
        <v>0</v>
      </c>
      <c r="I1067" s="536">
        <f>VLOOKUP($F$6:$F$1187,'[1]本级支出功能分类表（表二）'!$E$6:$H$1276,4,FALSE)</f>
        <v>0</v>
      </c>
      <c r="J1067" s="536">
        <v>0</v>
      </c>
    </row>
    <row r="1068" spans="1:10">
      <c r="A1068" s="528">
        <v>1204</v>
      </c>
      <c r="B1068" s="529">
        <v>2210101</v>
      </c>
      <c r="C1068" s="359"/>
      <c r="D1068" s="359"/>
      <c r="E1068" s="359" t="s">
        <v>1138</v>
      </c>
      <c r="F1068" s="359">
        <v>2210203</v>
      </c>
      <c r="G1068" s="537" t="s">
        <v>1139</v>
      </c>
      <c r="H1068" s="536">
        <f>VLOOKUP($F$6:$F$1187,'[1]本级支出功能分类表（表二）'!$E$6:$G$1276,3,FALSE)</f>
        <v>285610.669059</v>
      </c>
      <c r="I1068" s="536">
        <f>VLOOKUP($F$6:$F$1187,'[1]本级支出功能分类表（表二）'!$E$6:$H$1276,4,FALSE)</f>
        <v>311402</v>
      </c>
      <c r="J1068" s="536">
        <v>311572</v>
      </c>
    </row>
    <row r="1069" spans="1:10">
      <c r="A1069" s="528">
        <v>1205</v>
      </c>
      <c r="B1069" s="529">
        <v>2210102</v>
      </c>
      <c r="C1069" s="359"/>
      <c r="D1069" s="359"/>
      <c r="E1069" s="359" t="s">
        <v>1138</v>
      </c>
      <c r="F1069" s="359">
        <v>22103</v>
      </c>
      <c r="G1069" s="535" t="s">
        <v>1140</v>
      </c>
      <c r="H1069" s="536">
        <f>VLOOKUP($F$6:$F$1187,'[1]本级支出功能分类表（表二）'!$E$6:$G$1276,3,FALSE)</f>
        <v>33446.911811</v>
      </c>
      <c r="I1069" s="536">
        <f>VLOOKUP($F$6:$F$1187,'[1]本级支出功能分类表（表二）'!$E$6:$H$1276,4,FALSE)</f>
        <v>34194</v>
      </c>
      <c r="J1069" s="536">
        <v>32702</v>
      </c>
    </row>
    <row r="1070" spans="1:10">
      <c r="A1070" s="528">
        <v>1206</v>
      </c>
      <c r="B1070" s="529">
        <v>2210103</v>
      </c>
      <c r="C1070" s="359"/>
      <c r="D1070" s="359"/>
      <c r="E1070" s="359" t="s">
        <v>1138</v>
      </c>
      <c r="F1070" s="359">
        <v>2210301</v>
      </c>
      <c r="G1070" s="537" t="s">
        <v>1141</v>
      </c>
      <c r="H1070" s="536">
        <f>VLOOKUP($F$6:$F$1187,'[1]本级支出功能分类表（表二）'!$E$6:$G$1276,3,FALSE)</f>
        <v>0</v>
      </c>
      <c r="I1070" s="536">
        <f>VLOOKUP($F$6:$F$1187,'[1]本级支出功能分类表（表二）'!$E$6:$H$1276,4,FALSE)</f>
        <v>0</v>
      </c>
      <c r="J1070" s="536">
        <v>0</v>
      </c>
    </row>
    <row r="1071" spans="1:10">
      <c r="A1071" s="528">
        <v>1207</v>
      </c>
      <c r="B1071" s="529">
        <v>2210104</v>
      </c>
      <c r="C1071" s="359"/>
      <c r="D1071" s="359"/>
      <c r="E1071" s="359" t="s">
        <v>1138</v>
      </c>
      <c r="F1071" s="359">
        <v>2210302</v>
      </c>
      <c r="G1071" s="537" t="s">
        <v>1142</v>
      </c>
      <c r="H1071" s="536">
        <f>VLOOKUP($F$6:$F$1187,'[1]本级支出功能分类表（表二）'!$E$6:$G$1276,3,FALSE)</f>
        <v>10214.571017</v>
      </c>
      <c r="I1071" s="536">
        <f>VLOOKUP($F$6:$F$1187,'[1]本级支出功能分类表（表二）'!$E$6:$H$1276,4,FALSE)</f>
        <v>11077</v>
      </c>
      <c r="J1071" s="536">
        <v>11077</v>
      </c>
    </row>
    <row r="1072" spans="1:10">
      <c r="A1072" s="528">
        <v>1208</v>
      </c>
      <c r="B1072" s="529">
        <v>2210105</v>
      </c>
      <c r="C1072" s="359"/>
      <c r="D1072" s="359"/>
      <c r="E1072" s="359" t="s">
        <v>1138</v>
      </c>
      <c r="F1072" s="359">
        <v>2210399</v>
      </c>
      <c r="G1072" s="537" t="s">
        <v>1143</v>
      </c>
      <c r="H1072" s="536">
        <f>VLOOKUP($F$6:$F$1187,'[1]本级支出功能分类表（表二）'!$E$6:$G$1276,3,FALSE)</f>
        <v>23232.340794</v>
      </c>
      <c r="I1072" s="536">
        <f>VLOOKUP($F$6:$F$1187,'[1]本级支出功能分类表（表二）'!$E$6:$H$1276,4,FALSE)</f>
        <v>23117</v>
      </c>
      <c r="J1072" s="536">
        <v>21625</v>
      </c>
    </row>
    <row r="1073" spans="1:10">
      <c r="A1073" s="528">
        <v>1209</v>
      </c>
      <c r="B1073" s="529">
        <v>2210106</v>
      </c>
      <c r="C1073" s="359"/>
      <c r="D1073" s="359"/>
      <c r="E1073" s="359" t="s">
        <v>1138</v>
      </c>
      <c r="F1073" s="359">
        <v>222</v>
      </c>
      <c r="G1073" s="535" t="s">
        <v>116</v>
      </c>
      <c r="H1073" s="536">
        <f>VLOOKUP($F$6:$F$1187,'[1]本级支出功能分类表（表二）'!$E$6:$G$1276,3,FALSE)</f>
        <v>114841.4</v>
      </c>
      <c r="I1073" s="536">
        <f>VLOOKUP($F$6:$F$1187,'[1]本级支出功能分类表（表二）'!$E$6:$H$1276,4,FALSE)</f>
        <v>83647.95</v>
      </c>
      <c r="J1073" s="536">
        <v>83430</v>
      </c>
    </row>
    <row r="1074" spans="1:10">
      <c r="A1074" s="528">
        <v>1210</v>
      </c>
      <c r="B1074" s="529">
        <v>2210107</v>
      </c>
      <c r="C1074" s="359"/>
      <c r="D1074" s="359"/>
      <c r="E1074" s="359" t="s">
        <v>1138</v>
      </c>
      <c r="F1074" s="359">
        <v>22201</v>
      </c>
      <c r="G1074" s="535" t="s">
        <v>1144</v>
      </c>
      <c r="H1074" s="536">
        <f>VLOOKUP($F$6:$F$1187,'[1]本级支出功能分类表（表二）'!$E$6:$G$1276,3,FALSE)</f>
        <v>566</v>
      </c>
      <c r="I1074" s="536">
        <f>VLOOKUP($F$6:$F$1187,'[1]本级支出功能分类表（表二）'!$E$6:$H$1276,4,FALSE)</f>
        <v>566</v>
      </c>
      <c r="J1074" s="536">
        <v>566</v>
      </c>
    </row>
    <row r="1075" spans="1:10">
      <c r="A1075" s="528">
        <v>1211</v>
      </c>
      <c r="B1075" s="529">
        <v>2210108</v>
      </c>
      <c r="C1075" s="359"/>
      <c r="D1075" s="359"/>
      <c r="E1075" s="359" t="s">
        <v>1138</v>
      </c>
      <c r="F1075" s="359">
        <v>2220101</v>
      </c>
      <c r="G1075" s="537" t="s">
        <v>155</v>
      </c>
      <c r="H1075" s="536">
        <f>VLOOKUP($F$6:$F$1187,'[1]本级支出功能分类表（表二）'!$E$6:$G$1276,3,FALSE)</f>
        <v>0</v>
      </c>
      <c r="I1075" s="536">
        <f>VLOOKUP($F$6:$F$1187,'[1]本级支出功能分类表（表二）'!$E$6:$H$1276,4,FALSE)</f>
        <v>0</v>
      </c>
      <c r="J1075" s="536">
        <v>0</v>
      </c>
    </row>
    <row r="1076" spans="1:10">
      <c r="A1076" s="528">
        <v>1212</v>
      </c>
      <c r="B1076" s="529">
        <v>2210109</v>
      </c>
      <c r="C1076" s="359"/>
      <c r="D1076" s="359"/>
      <c r="E1076" s="359" t="s">
        <v>1138</v>
      </c>
      <c r="F1076" s="359">
        <v>2220102</v>
      </c>
      <c r="G1076" s="537" t="s">
        <v>156</v>
      </c>
      <c r="H1076" s="536">
        <f>VLOOKUP($F$6:$F$1187,'[1]本级支出功能分类表（表二）'!$E$6:$G$1276,3,FALSE)</f>
        <v>0</v>
      </c>
      <c r="I1076" s="536">
        <f>VLOOKUP($F$6:$F$1187,'[1]本级支出功能分类表（表二）'!$E$6:$H$1276,4,FALSE)</f>
        <v>0</v>
      </c>
      <c r="J1076" s="536">
        <v>0</v>
      </c>
    </row>
    <row r="1077" spans="1:10">
      <c r="A1077" s="528">
        <v>1213</v>
      </c>
      <c r="B1077" s="529">
        <v>2210199</v>
      </c>
      <c r="C1077" s="359"/>
      <c r="D1077" s="359"/>
      <c r="E1077" s="359" t="s">
        <v>1138</v>
      </c>
      <c r="F1077" s="359">
        <v>2220103</v>
      </c>
      <c r="G1077" s="537" t="s">
        <v>157</v>
      </c>
      <c r="H1077" s="536">
        <f>VLOOKUP($F$6:$F$1187,'[1]本级支出功能分类表（表二）'!$E$6:$G$1276,3,FALSE)</f>
        <v>0</v>
      </c>
      <c r="I1077" s="536">
        <f>VLOOKUP($F$6:$F$1187,'[1]本级支出功能分类表（表二）'!$E$6:$H$1276,4,FALSE)</f>
        <v>0</v>
      </c>
      <c r="J1077" s="536">
        <v>0</v>
      </c>
    </row>
    <row r="1078" spans="1:10">
      <c r="A1078" s="528">
        <v>1214</v>
      </c>
      <c r="B1078" s="529">
        <v>22102</v>
      </c>
      <c r="C1078" s="359"/>
      <c r="D1078" s="359" t="s">
        <v>1136</v>
      </c>
      <c r="E1078" s="359"/>
      <c r="F1078" s="359">
        <v>2220104</v>
      </c>
      <c r="G1078" s="537" t="s">
        <v>1145</v>
      </c>
      <c r="H1078" s="536">
        <f>VLOOKUP($F$6:$F$1187,'[1]本级支出功能分类表（表二）'!$E$6:$G$1276,3,FALSE)</f>
        <v>0</v>
      </c>
      <c r="I1078" s="536">
        <f>VLOOKUP($F$6:$F$1187,'[1]本级支出功能分类表（表二）'!$E$6:$H$1276,4,FALSE)</f>
        <v>0</v>
      </c>
      <c r="J1078" s="536">
        <v>0</v>
      </c>
    </row>
    <row r="1079" spans="1:10">
      <c r="A1079" s="528">
        <v>1215</v>
      </c>
      <c r="B1079" s="529">
        <v>2210201</v>
      </c>
      <c r="C1079" s="359"/>
      <c r="D1079" s="359"/>
      <c r="E1079" s="359" t="s">
        <v>1146</v>
      </c>
      <c r="F1079" s="359">
        <v>2220105</v>
      </c>
      <c r="G1079" s="537" t="s">
        <v>1147</v>
      </c>
      <c r="H1079" s="536">
        <f>VLOOKUP($F$6:$F$1187,'[1]本级支出功能分类表（表二）'!$E$6:$G$1276,3,FALSE)</f>
        <v>0</v>
      </c>
      <c r="I1079" s="536">
        <f>VLOOKUP($F$6:$F$1187,'[1]本级支出功能分类表（表二）'!$E$6:$H$1276,4,FALSE)</f>
        <v>0</v>
      </c>
      <c r="J1079" s="536">
        <v>0</v>
      </c>
    </row>
    <row r="1080" spans="1:10">
      <c r="A1080" s="528">
        <v>1216</v>
      </c>
      <c r="B1080" s="529">
        <v>2210202</v>
      </c>
      <c r="C1080" s="359"/>
      <c r="D1080" s="359"/>
      <c r="E1080" s="359" t="s">
        <v>1146</v>
      </c>
      <c r="F1080" s="359">
        <v>2220106</v>
      </c>
      <c r="G1080" s="537" t="s">
        <v>1148</v>
      </c>
      <c r="H1080" s="536">
        <f>VLOOKUP($F$6:$F$1187,'[1]本级支出功能分类表（表二）'!$E$6:$G$1276,3,FALSE)</f>
        <v>0</v>
      </c>
      <c r="I1080" s="536">
        <f>VLOOKUP($F$6:$F$1187,'[1]本级支出功能分类表（表二）'!$E$6:$H$1276,4,FALSE)</f>
        <v>0</v>
      </c>
      <c r="J1080" s="536">
        <v>0</v>
      </c>
    </row>
    <row r="1081" spans="1:10">
      <c r="A1081" s="528">
        <v>1217</v>
      </c>
      <c r="B1081" s="529">
        <v>2210203</v>
      </c>
      <c r="C1081" s="359"/>
      <c r="D1081" s="359"/>
      <c r="E1081" s="359" t="s">
        <v>1146</v>
      </c>
      <c r="F1081" s="359">
        <v>2220107</v>
      </c>
      <c r="G1081" s="537" t="s">
        <v>1149</v>
      </c>
      <c r="H1081" s="536">
        <f>VLOOKUP($F$6:$F$1187,'[1]本级支出功能分类表（表二）'!$E$6:$G$1276,3,FALSE)</f>
        <v>0</v>
      </c>
      <c r="I1081" s="536">
        <f>VLOOKUP($F$6:$F$1187,'[1]本级支出功能分类表（表二）'!$E$6:$H$1276,4,FALSE)</f>
        <v>0</v>
      </c>
      <c r="J1081" s="536">
        <v>0</v>
      </c>
    </row>
    <row r="1082" spans="1:10">
      <c r="A1082" s="528">
        <v>1218</v>
      </c>
      <c r="B1082" s="529">
        <v>22103</v>
      </c>
      <c r="C1082" s="359"/>
      <c r="D1082" s="359" t="s">
        <v>1136</v>
      </c>
      <c r="E1082" s="359"/>
      <c r="F1082" s="359">
        <v>2220112</v>
      </c>
      <c r="G1082" s="537" t="s">
        <v>1150</v>
      </c>
      <c r="H1082" s="536">
        <f>VLOOKUP($F$6:$F$1187,'[1]本级支出功能分类表（表二）'!$E$6:$G$1276,3,FALSE)</f>
        <v>0</v>
      </c>
      <c r="I1082" s="536">
        <f>VLOOKUP($F$6:$F$1187,'[1]本级支出功能分类表（表二）'!$E$6:$H$1276,4,FALSE)</f>
        <v>0</v>
      </c>
      <c r="J1082" s="536">
        <v>0</v>
      </c>
    </row>
    <row r="1083" spans="1:10">
      <c r="A1083" s="528">
        <v>1219</v>
      </c>
      <c r="B1083" s="529">
        <v>2210301</v>
      </c>
      <c r="C1083" s="359"/>
      <c r="D1083" s="359"/>
      <c r="E1083" s="359" t="s">
        <v>1151</v>
      </c>
      <c r="F1083" s="359">
        <v>2220113</v>
      </c>
      <c r="G1083" s="537" t="s">
        <v>1152</v>
      </c>
      <c r="H1083" s="536">
        <f>VLOOKUP($F$6:$F$1187,'[1]本级支出功能分类表（表二）'!$E$6:$G$1276,3,FALSE)</f>
        <v>0</v>
      </c>
      <c r="I1083" s="536">
        <f>VLOOKUP($F$6:$F$1187,'[1]本级支出功能分类表（表二）'!$E$6:$H$1276,4,FALSE)</f>
        <v>0</v>
      </c>
      <c r="J1083" s="536">
        <v>0</v>
      </c>
    </row>
    <row r="1084" spans="1:10">
      <c r="A1084" s="528">
        <v>1220</v>
      </c>
      <c r="B1084" s="529">
        <v>2210302</v>
      </c>
      <c r="C1084" s="359"/>
      <c r="D1084" s="359"/>
      <c r="E1084" s="359" t="s">
        <v>1151</v>
      </c>
      <c r="F1084" s="359">
        <v>2220114</v>
      </c>
      <c r="G1084" s="537" t="s">
        <v>1153</v>
      </c>
      <c r="H1084" s="536">
        <f>VLOOKUP($F$6:$F$1187,'[1]本级支出功能分类表（表二）'!$E$6:$G$1276,3,FALSE)</f>
        <v>0</v>
      </c>
      <c r="I1084" s="536">
        <f>VLOOKUP($F$6:$F$1187,'[1]本级支出功能分类表（表二）'!$E$6:$H$1276,4,FALSE)</f>
        <v>0</v>
      </c>
      <c r="J1084" s="536">
        <v>0</v>
      </c>
    </row>
    <row r="1085" spans="1:10">
      <c r="A1085" s="528">
        <v>1221</v>
      </c>
      <c r="B1085" s="529">
        <v>2210399</v>
      </c>
      <c r="C1085" s="359"/>
      <c r="D1085" s="359"/>
      <c r="E1085" s="359" t="s">
        <v>1151</v>
      </c>
      <c r="F1085" s="359">
        <v>2220115</v>
      </c>
      <c r="G1085" s="537" t="s">
        <v>1154</v>
      </c>
      <c r="H1085" s="536">
        <f>VLOOKUP($F$6:$F$1187,'[1]本级支出功能分类表（表二）'!$E$6:$G$1276,3,FALSE)</f>
        <v>0</v>
      </c>
      <c r="I1085" s="536">
        <f>VLOOKUP($F$6:$F$1187,'[1]本级支出功能分类表（表二）'!$E$6:$H$1276,4,FALSE)</f>
        <v>0</v>
      </c>
      <c r="J1085" s="536">
        <v>0</v>
      </c>
    </row>
    <row r="1086" spans="1:10">
      <c r="A1086" s="528">
        <v>1222</v>
      </c>
      <c r="B1086" s="529">
        <v>222</v>
      </c>
      <c r="C1086" s="359"/>
      <c r="D1086" s="359"/>
      <c r="E1086" s="359"/>
      <c r="F1086" s="359">
        <v>2220118</v>
      </c>
      <c r="G1086" s="537" t="s">
        <v>1155</v>
      </c>
      <c r="H1086" s="536">
        <f>VLOOKUP($F$6:$F$1187,'[1]本级支出功能分类表（表二）'!$E$6:$G$1276,3,FALSE)</f>
        <v>0</v>
      </c>
      <c r="I1086" s="536">
        <f>VLOOKUP($F$6:$F$1187,'[1]本级支出功能分类表（表二）'!$E$6:$H$1276,4,FALSE)</f>
        <v>0</v>
      </c>
      <c r="J1086" s="536">
        <v>0</v>
      </c>
    </row>
    <row r="1087" spans="1:10">
      <c r="A1087" s="528">
        <v>1223</v>
      </c>
      <c r="B1087" s="529">
        <v>22201</v>
      </c>
      <c r="C1087" s="359"/>
      <c r="D1087" s="359" t="s">
        <v>1156</v>
      </c>
      <c r="E1087" s="359"/>
      <c r="F1087" s="359">
        <v>2220119</v>
      </c>
      <c r="G1087" s="537" t="s">
        <v>1157</v>
      </c>
      <c r="H1087" s="536">
        <f>VLOOKUP($F$6:$F$1187,'[1]本级支出功能分类表（表二）'!$E$6:$G$1276,3,FALSE)</f>
        <v>0</v>
      </c>
      <c r="I1087" s="536">
        <f>VLOOKUP($F$6:$F$1187,'[1]本级支出功能分类表（表二）'!$E$6:$H$1276,4,FALSE)</f>
        <v>0</v>
      </c>
      <c r="J1087" s="536">
        <v>0</v>
      </c>
    </row>
    <row r="1088" spans="1:10">
      <c r="A1088" s="528">
        <v>1224</v>
      </c>
      <c r="B1088" s="529">
        <v>2220101</v>
      </c>
      <c r="C1088" s="359"/>
      <c r="D1088" s="359"/>
      <c r="E1088" s="359" t="s">
        <v>1158</v>
      </c>
      <c r="F1088" s="359">
        <v>2220120</v>
      </c>
      <c r="G1088" s="537" t="s">
        <v>1159</v>
      </c>
      <c r="H1088" s="536">
        <f>VLOOKUP($F$6:$F$1187,'[1]本级支出功能分类表（表二）'!$E$6:$G$1276,3,FALSE)</f>
        <v>0</v>
      </c>
      <c r="I1088" s="536">
        <f>VLOOKUP($F$6:$F$1187,'[1]本级支出功能分类表（表二）'!$E$6:$H$1276,4,FALSE)</f>
        <v>0</v>
      </c>
      <c r="J1088" s="536">
        <v>0</v>
      </c>
    </row>
    <row r="1089" spans="1:10">
      <c r="A1089" s="528">
        <v>1225</v>
      </c>
      <c r="B1089" s="529">
        <v>2220102</v>
      </c>
      <c r="C1089" s="359"/>
      <c r="D1089" s="359"/>
      <c r="E1089" s="359" t="s">
        <v>1158</v>
      </c>
      <c r="F1089" s="359">
        <v>2220121</v>
      </c>
      <c r="G1089" s="537" t="s">
        <v>1160</v>
      </c>
      <c r="H1089" s="536">
        <f>VLOOKUP($F$6:$F$1187,'[1]本级支出功能分类表（表二）'!$E$6:$G$1276,3,FALSE)</f>
        <v>0</v>
      </c>
      <c r="I1089" s="536">
        <f>VLOOKUP($F$6:$F$1187,'[1]本级支出功能分类表（表二）'!$E$6:$H$1276,4,FALSE)</f>
        <v>0</v>
      </c>
      <c r="J1089" s="536">
        <v>0</v>
      </c>
    </row>
    <row r="1090" spans="1:10">
      <c r="A1090" s="528">
        <v>1226</v>
      </c>
      <c r="B1090" s="529">
        <v>2220103</v>
      </c>
      <c r="C1090" s="359"/>
      <c r="D1090" s="359"/>
      <c r="E1090" s="359" t="s">
        <v>1158</v>
      </c>
      <c r="F1090" s="359">
        <v>2220150</v>
      </c>
      <c r="G1090" s="537" t="s">
        <v>164</v>
      </c>
      <c r="H1090" s="536">
        <f>VLOOKUP($F$6:$F$1187,'[1]本级支出功能分类表（表二）'!$E$6:$G$1276,3,FALSE)</f>
        <v>0</v>
      </c>
      <c r="I1090" s="536">
        <f>VLOOKUP($F$6:$F$1187,'[1]本级支出功能分类表（表二）'!$E$6:$H$1276,4,FALSE)</f>
        <v>0</v>
      </c>
      <c r="J1090" s="536">
        <v>0</v>
      </c>
    </row>
    <row r="1091" spans="1:10">
      <c r="A1091" s="528">
        <v>1227</v>
      </c>
      <c r="B1091" s="529">
        <v>2220104</v>
      </c>
      <c r="C1091" s="359"/>
      <c r="D1091" s="359"/>
      <c r="E1091" s="359" t="s">
        <v>1158</v>
      </c>
      <c r="F1091" s="359">
        <v>2220199</v>
      </c>
      <c r="G1091" s="537" t="s">
        <v>1161</v>
      </c>
      <c r="H1091" s="536">
        <f>VLOOKUP($F$6:$F$1187,'[1]本级支出功能分类表（表二）'!$E$6:$G$1276,3,FALSE)</f>
        <v>566</v>
      </c>
      <c r="I1091" s="536">
        <f>VLOOKUP($F$6:$F$1187,'[1]本级支出功能分类表（表二）'!$E$6:$H$1276,4,FALSE)</f>
        <v>566</v>
      </c>
      <c r="J1091" s="536">
        <v>566</v>
      </c>
    </row>
    <row r="1092" spans="1:10">
      <c r="A1092" s="528">
        <v>1228</v>
      </c>
      <c r="B1092" s="529">
        <v>2220105</v>
      </c>
      <c r="C1092" s="359"/>
      <c r="D1092" s="359"/>
      <c r="E1092" s="359" t="s">
        <v>1158</v>
      </c>
      <c r="F1092" s="359">
        <v>22203</v>
      </c>
      <c r="G1092" s="535" t="s">
        <v>1162</v>
      </c>
      <c r="H1092" s="536">
        <f>VLOOKUP($F$6:$F$1187,'[1]本级支出功能分类表（表二）'!$E$6:$G$1276,3,FALSE)</f>
        <v>0</v>
      </c>
      <c r="I1092" s="536">
        <f>VLOOKUP($F$6:$F$1187,'[1]本级支出功能分类表（表二）'!$E$6:$H$1276,4,FALSE)</f>
        <v>0</v>
      </c>
      <c r="J1092" s="536">
        <v>0</v>
      </c>
    </row>
    <row r="1093" spans="1:10">
      <c r="A1093" s="528">
        <v>1229</v>
      </c>
      <c r="B1093" s="529">
        <v>2220106</v>
      </c>
      <c r="C1093" s="359"/>
      <c r="D1093" s="359"/>
      <c r="E1093" s="359" t="s">
        <v>1158</v>
      </c>
      <c r="F1093" s="359">
        <v>2220301</v>
      </c>
      <c r="G1093" s="537" t="s">
        <v>1163</v>
      </c>
      <c r="H1093" s="536">
        <f>VLOOKUP($F$6:$F$1187,'[1]本级支出功能分类表（表二）'!$E$6:$G$1276,3,FALSE)</f>
        <v>0</v>
      </c>
      <c r="I1093" s="536">
        <f>VLOOKUP($F$6:$F$1187,'[1]本级支出功能分类表（表二）'!$E$6:$H$1276,4,FALSE)</f>
        <v>0</v>
      </c>
      <c r="J1093" s="536">
        <v>0</v>
      </c>
    </row>
    <row r="1094" spans="1:10">
      <c r="A1094" s="528">
        <v>1230</v>
      </c>
      <c r="B1094" s="529">
        <v>2220107</v>
      </c>
      <c r="C1094" s="359"/>
      <c r="D1094" s="359"/>
      <c r="E1094" s="359" t="s">
        <v>1158</v>
      </c>
      <c r="F1094" s="359">
        <v>2220303</v>
      </c>
      <c r="G1094" s="537" t="s">
        <v>1164</v>
      </c>
      <c r="H1094" s="536">
        <f>VLOOKUP($F$6:$F$1187,'[1]本级支出功能分类表（表二）'!$E$6:$G$1276,3,FALSE)</f>
        <v>0</v>
      </c>
      <c r="I1094" s="536">
        <f>VLOOKUP($F$6:$F$1187,'[1]本级支出功能分类表（表二）'!$E$6:$H$1276,4,FALSE)</f>
        <v>0</v>
      </c>
      <c r="J1094" s="536">
        <v>0</v>
      </c>
    </row>
    <row r="1095" spans="1:10">
      <c r="A1095" s="528">
        <v>1231</v>
      </c>
      <c r="B1095" s="529">
        <v>2220112</v>
      </c>
      <c r="C1095" s="359"/>
      <c r="D1095" s="359"/>
      <c r="E1095" s="359" t="s">
        <v>1158</v>
      </c>
      <c r="F1095" s="359">
        <v>2220304</v>
      </c>
      <c r="G1095" s="537" t="s">
        <v>1165</v>
      </c>
      <c r="H1095" s="536">
        <f>VLOOKUP($F$6:$F$1187,'[1]本级支出功能分类表（表二）'!$E$6:$G$1276,3,FALSE)</f>
        <v>0</v>
      </c>
      <c r="I1095" s="536">
        <f>VLOOKUP($F$6:$F$1187,'[1]本级支出功能分类表（表二）'!$E$6:$H$1276,4,FALSE)</f>
        <v>0</v>
      </c>
      <c r="J1095" s="536">
        <v>0</v>
      </c>
    </row>
    <row r="1096" spans="1:10">
      <c r="A1096" s="528">
        <v>1232</v>
      </c>
      <c r="B1096" s="529">
        <v>2220113</v>
      </c>
      <c r="C1096" s="359"/>
      <c r="D1096" s="359"/>
      <c r="E1096" s="359" t="s">
        <v>1158</v>
      </c>
      <c r="F1096" s="359">
        <v>2220305</v>
      </c>
      <c r="G1096" s="537" t="s">
        <v>1166</v>
      </c>
      <c r="H1096" s="536">
        <f>VLOOKUP($F$6:$F$1187,'[1]本级支出功能分类表（表二）'!$E$6:$G$1276,3,FALSE)</f>
        <v>0</v>
      </c>
      <c r="I1096" s="536">
        <f>VLOOKUP($F$6:$F$1187,'[1]本级支出功能分类表（表二）'!$E$6:$H$1276,4,FALSE)</f>
        <v>0</v>
      </c>
      <c r="J1096" s="536">
        <v>0</v>
      </c>
    </row>
    <row r="1097" spans="1:10">
      <c r="A1097" s="528">
        <v>1233</v>
      </c>
      <c r="B1097" s="529">
        <v>2220114</v>
      </c>
      <c r="C1097" s="359"/>
      <c r="D1097" s="359"/>
      <c r="E1097" s="359" t="s">
        <v>1158</v>
      </c>
      <c r="F1097" s="359">
        <v>2220399</v>
      </c>
      <c r="G1097" s="537" t="s">
        <v>1167</v>
      </c>
      <c r="H1097" s="536">
        <f>VLOOKUP($F$6:$F$1187,'[1]本级支出功能分类表（表二）'!$E$6:$G$1276,3,FALSE)</f>
        <v>0</v>
      </c>
      <c r="I1097" s="536">
        <f>VLOOKUP($F$6:$F$1187,'[1]本级支出功能分类表（表二）'!$E$6:$H$1276,4,FALSE)</f>
        <v>0</v>
      </c>
      <c r="J1097" s="536">
        <v>0</v>
      </c>
    </row>
    <row r="1098" spans="1:10">
      <c r="A1098" s="528">
        <v>1234</v>
      </c>
      <c r="B1098" s="529">
        <v>2220115</v>
      </c>
      <c r="C1098" s="359"/>
      <c r="D1098" s="359"/>
      <c r="E1098" s="359" t="s">
        <v>1158</v>
      </c>
      <c r="F1098" s="359">
        <v>22204</v>
      </c>
      <c r="G1098" s="535" t="s">
        <v>1168</v>
      </c>
      <c r="H1098" s="536">
        <f>VLOOKUP($F$6:$F$1187,'[1]本级支出功能分类表（表二）'!$E$6:$G$1276,3,FALSE)</f>
        <v>113613.4</v>
      </c>
      <c r="I1098" s="536">
        <f>VLOOKUP($F$6:$F$1187,'[1]本级支出功能分类表（表二）'!$E$6:$H$1276,4,FALSE)</f>
        <v>82442</v>
      </c>
      <c r="J1098" s="536">
        <v>82442</v>
      </c>
    </row>
    <row r="1099" spans="1:10">
      <c r="A1099" s="528">
        <v>1235</v>
      </c>
      <c r="B1099" s="529">
        <v>2220118</v>
      </c>
      <c r="C1099" s="359"/>
      <c r="D1099" s="359"/>
      <c r="E1099" s="359" t="s">
        <v>1158</v>
      </c>
      <c r="F1099" s="359">
        <v>2220401</v>
      </c>
      <c r="G1099" s="537" t="s">
        <v>1169</v>
      </c>
      <c r="H1099" s="536">
        <f>VLOOKUP($F$6:$F$1187,'[1]本级支出功能分类表（表二）'!$E$6:$G$1276,3,FALSE)</f>
        <v>113613.4</v>
      </c>
      <c r="I1099" s="536">
        <f>VLOOKUP($F$6:$F$1187,'[1]本级支出功能分类表（表二）'!$E$6:$H$1276,4,FALSE)</f>
        <v>82442</v>
      </c>
      <c r="J1099" s="536">
        <v>82442</v>
      </c>
    </row>
    <row r="1100" spans="1:10">
      <c r="A1100" s="528">
        <v>1236</v>
      </c>
      <c r="B1100" s="529">
        <v>2220150</v>
      </c>
      <c r="C1100" s="359"/>
      <c r="D1100" s="359"/>
      <c r="E1100" s="359" t="s">
        <v>1158</v>
      </c>
      <c r="F1100" s="359">
        <v>2220402</v>
      </c>
      <c r="G1100" s="537" t="s">
        <v>1170</v>
      </c>
      <c r="H1100" s="536">
        <f>VLOOKUP($F$6:$F$1187,'[1]本级支出功能分类表（表二）'!$E$6:$G$1276,3,FALSE)</f>
        <v>0</v>
      </c>
      <c r="I1100" s="536">
        <f>VLOOKUP($F$6:$F$1187,'[1]本级支出功能分类表（表二）'!$E$6:$H$1276,4,FALSE)</f>
        <v>0</v>
      </c>
      <c r="J1100" s="536">
        <v>0</v>
      </c>
    </row>
    <row r="1101" spans="1:10">
      <c r="A1101" s="528">
        <v>1237</v>
      </c>
      <c r="B1101" s="529">
        <v>2220199</v>
      </c>
      <c r="C1101" s="359"/>
      <c r="D1101" s="359"/>
      <c r="E1101" s="359" t="s">
        <v>1158</v>
      </c>
      <c r="F1101" s="359">
        <v>2220403</v>
      </c>
      <c r="G1101" s="537" t="s">
        <v>1171</v>
      </c>
      <c r="H1101" s="536">
        <f>VLOOKUP($F$6:$F$1187,'[1]本级支出功能分类表（表二）'!$E$6:$G$1276,3,FALSE)</f>
        <v>0</v>
      </c>
      <c r="I1101" s="536">
        <f>VLOOKUP($F$6:$F$1187,'[1]本级支出功能分类表（表二）'!$E$6:$H$1276,4,FALSE)</f>
        <v>0</v>
      </c>
      <c r="J1101" s="536">
        <v>0</v>
      </c>
    </row>
    <row r="1102" spans="1:10">
      <c r="A1102" s="528">
        <v>1238</v>
      </c>
      <c r="B1102" s="529">
        <v>22202</v>
      </c>
      <c r="C1102" s="359"/>
      <c r="D1102" s="359" t="s">
        <v>1156</v>
      </c>
      <c r="E1102" s="359"/>
      <c r="F1102" s="359">
        <v>2220404</v>
      </c>
      <c r="G1102" s="537" t="s">
        <v>1172</v>
      </c>
      <c r="H1102" s="536">
        <f>VLOOKUP($F$6:$F$1187,'[1]本级支出功能分类表（表二）'!$E$6:$G$1276,3,FALSE)</f>
        <v>0</v>
      </c>
      <c r="I1102" s="536">
        <f>VLOOKUP($F$6:$F$1187,'[1]本级支出功能分类表（表二）'!$E$6:$H$1276,4,FALSE)</f>
        <v>0</v>
      </c>
      <c r="J1102" s="536">
        <v>0</v>
      </c>
    </row>
    <row r="1103" spans="1:10">
      <c r="A1103" s="528">
        <v>1239</v>
      </c>
      <c r="B1103" s="529">
        <v>2220201</v>
      </c>
      <c r="C1103" s="359"/>
      <c r="D1103" s="359"/>
      <c r="E1103" s="359" t="s">
        <v>1173</v>
      </c>
      <c r="F1103" s="359">
        <v>2220499</v>
      </c>
      <c r="G1103" s="537" t="s">
        <v>1174</v>
      </c>
      <c r="H1103" s="536">
        <f>VLOOKUP($F$6:$F$1187,'[1]本级支出功能分类表（表二）'!$E$6:$G$1276,3,FALSE)</f>
        <v>0</v>
      </c>
      <c r="I1103" s="536">
        <f>VLOOKUP($F$6:$F$1187,'[1]本级支出功能分类表（表二）'!$E$6:$H$1276,4,FALSE)</f>
        <v>0</v>
      </c>
      <c r="J1103" s="536">
        <v>0</v>
      </c>
    </row>
    <row r="1104" spans="1:10">
      <c r="A1104" s="528">
        <v>1240</v>
      </c>
      <c r="B1104" s="529">
        <v>2220202</v>
      </c>
      <c r="C1104" s="359"/>
      <c r="D1104" s="359"/>
      <c r="E1104" s="359" t="s">
        <v>1173</v>
      </c>
      <c r="F1104" s="359">
        <v>22205</v>
      </c>
      <c r="G1104" s="535" t="s">
        <v>1175</v>
      </c>
      <c r="H1104" s="536">
        <f>VLOOKUP($F$6:$F$1187,'[1]本级支出功能分类表（表二）'!$E$6:$G$1276,3,FALSE)</f>
        <v>662</v>
      </c>
      <c r="I1104" s="536">
        <f>VLOOKUP($F$6:$F$1187,'[1]本级支出功能分类表（表二）'!$E$6:$H$1276,4,FALSE)</f>
        <v>639.95</v>
      </c>
      <c r="J1104" s="536">
        <v>422</v>
      </c>
    </row>
    <row r="1105" spans="1:10">
      <c r="A1105" s="528">
        <v>1241</v>
      </c>
      <c r="B1105" s="529">
        <v>2220203</v>
      </c>
      <c r="C1105" s="359"/>
      <c r="D1105" s="359"/>
      <c r="E1105" s="359" t="s">
        <v>1173</v>
      </c>
      <c r="F1105" s="359">
        <v>2220501</v>
      </c>
      <c r="G1105" s="537" t="s">
        <v>1176</v>
      </c>
      <c r="H1105" s="536">
        <f>VLOOKUP($F$6:$F$1187,'[1]本级支出功能分类表（表二）'!$E$6:$G$1276,3,FALSE)</f>
        <v>0</v>
      </c>
      <c r="I1105" s="536">
        <f>VLOOKUP($F$6:$F$1187,'[1]本级支出功能分类表（表二）'!$E$6:$H$1276,4,FALSE)</f>
        <v>0</v>
      </c>
      <c r="J1105" s="536">
        <v>0</v>
      </c>
    </row>
    <row r="1106" spans="1:10">
      <c r="A1106" s="528">
        <v>1242</v>
      </c>
      <c r="B1106" s="529">
        <v>2220204</v>
      </c>
      <c r="C1106" s="359"/>
      <c r="D1106" s="359"/>
      <c r="E1106" s="359" t="s">
        <v>1173</v>
      </c>
      <c r="F1106" s="359">
        <v>2220502</v>
      </c>
      <c r="G1106" s="537" t="s">
        <v>1177</v>
      </c>
      <c r="H1106" s="536">
        <f>VLOOKUP($F$6:$F$1187,'[1]本级支出功能分类表（表二）'!$E$6:$G$1276,3,FALSE)</f>
        <v>0</v>
      </c>
      <c r="I1106" s="536">
        <f>VLOOKUP($F$6:$F$1187,'[1]本级支出功能分类表（表二）'!$E$6:$H$1276,4,FALSE)</f>
        <v>0</v>
      </c>
      <c r="J1106" s="536">
        <v>0</v>
      </c>
    </row>
    <row r="1107" spans="1:10">
      <c r="A1107" s="528">
        <v>1243</v>
      </c>
      <c r="B1107" s="529">
        <v>2220205</v>
      </c>
      <c r="C1107" s="359"/>
      <c r="D1107" s="359"/>
      <c r="E1107" s="359" t="s">
        <v>1173</v>
      </c>
      <c r="F1107" s="359">
        <v>2220503</v>
      </c>
      <c r="G1107" s="537" t="s">
        <v>1178</v>
      </c>
      <c r="H1107" s="536">
        <f>VLOOKUP($F$6:$F$1187,'[1]本级支出功能分类表（表二）'!$E$6:$G$1276,3,FALSE)</f>
        <v>0</v>
      </c>
      <c r="I1107" s="536">
        <f>VLOOKUP($F$6:$F$1187,'[1]本级支出功能分类表（表二）'!$E$6:$H$1276,4,FALSE)</f>
        <v>0</v>
      </c>
      <c r="J1107" s="536">
        <v>0</v>
      </c>
    </row>
    <row r="1108" spans="1:10">
      <c r="A1108" s="528">
        <v>1244</v>
      </c>
      <c r="B1108" s="529">
        <v>2220206</v>
      </c>
      <c r="C1108" s="359"/>
      <c r="D1108" s="359"/>
      <c r="E1108" s="359" t="s">
        <v>1173</v>
      </c>
      <c r="F1108" s="359">
        <v>2220504</v>
      </c>
      <c r="G1108" s="537" t="s">
        <v>1179</v>
      </c>
      <c r="H1108" s="536">
        <f>VLOOKUP($F$6:$F$1187,'[1]本级支出功能分类表（表二）'!$E$6:$G$1276,3,FALSE)</f>
        <v>0</v>
      </c>
      <c r="I1108" s="536">
        <f>VLOOKUP($F$6:$F$1187,'[1]本级支出功能分类表（表二）'!$E$6:$H$1276,4,FALSE)</f>
        <v>0</v>
      </c>
      <c r="J1108" s="536">
        <v>0</v>
      </c>
    </row>
    <row r="1109" spans="1:10">
      <c r="A1109" s="528">
        <v>1245</v>
      </c>
      <c r="B1109" s="529">
        <v>2220207</v>
      </c>
      <c r="C1109" s="359"/>
      <c r="D1109" s="359"/>
      <c r="E1109" s="359" t="s">
        <v>1173</v>
      </c>
      <c r="F1109" s="359">
        <v>2220505</v>
      </c>
      <c r="G1109" s="537" t="s">
        <v>1180</v>
      </c>
      <c r="H1109" s="536">
        <f>VLOOKUP($F$6:$F$1187,'[1]本级支出功能分类表（表二）'!$E$6:$G$1276,3,FALSE)</f>
        <v>0</v>
      </c>
      <c r="I1109" s="536">
        <f>VLOOKUP($F$6:$F$1187,'[1]本级支出功能分类表（表二）'!$E$6:$H$1276,4,FALSE)</f>
        <v>0</v>
      </c>
      <c r="J1109" s="536">
        <v>0</v>
      </c>
    </row>
    <row r="1110" spans="1:10">
      <c r="A1110" s="528">
        <v>1246</v>
      </c>
      <c r="B1110" s="529">
        <v>2220209</v>
      </c>
      <c r="C1110" s="359"/>
      <c r="D1110" s="359"/>
      <c r="E1110" s="359" t="s">
        <v>1173</v>
      </c>
      <c r="F1110" s="359">
        <v>2220506</v>
      </c>
      <c r="G1110" s="537" t="s">
        <v>1181</v>
      </c>
      <c r="H1110" s="536">
        <f>VLOOKUP($F$6:$F$1187,'[1]本级支出功能分类表（表二）'!$E$6:$G$1276,3,FALSE)</f>
        <v>0</v>
      </c>
      <c r="I1110" s="536">
        <f>VLOOKUP($F$6:$F$1187,'[1]本级支出功能分类表（表二）'!$E$6:$H$1276,4,FALSE)</f>
        <v>0</v>
      </c>
      <c r="J1110" s="536">
        <v>0</v>
      </c>
    </row>
    <row r="1111" spans="1:10">
      <c r="A1111" s="528">
        <v>1247</v>
      </c>
      <c r="B1111" s="529">
        <v>2220210</v>
      </c>
      <c r="C1111" s="359"/>
      <c r="D1111" s="359"/>
      <c r="E1111" s="359" t="s">
        <v>1173</v>
      </c>
      <c r="F1111" s="359">
        <v>2220507</v>
      </c>
      <c r="G1111" s="537" t="s">
        <v>1182</v>
      </c>
      <c r="H1111" s="536">
        <f>VLOOKUP($F$6:$F$1187,'[1]本级支出功能分类表（表二）'!$E$6:$G$1276,3,FALSE)</f>
        <v>0</v>
      </c>
      <c r="I1111" s="536">
        <f>VLOOKUP($F$6:$F$1187,'[1]本级支出功能分类表（表二）'!$E$6:$H$1276,4,FALSE)</f>
        <v>0</v>
      </c>
      <c r="J1111" s="536">
        <v>0</v>
      </c>
    </row>
    <row r="1112" spans="1:10">
      <c r="A1112" s="528">
        <v>1248</v>
      </c>
      <c r="B1112" s="529">
        <v>2220211</v>
      </c>
      <c r="C1112" s="359"/>
      <c r="D1112" s="359"/>
      <c r="E1112" s="359" t="s">
        <v>1173</v>
      </c>
      <c r="F1112" s="359">
        <v>2220508</v>
      </c>
      <c r="G1112" s="537" t="s">
        <v>1183</v>
      </c>
      <c r="H1112" s="536">
        <f>VLOOKUP($F$6:$F$1187,'[1]本级支出功能分类表（表二）'!$E$6:$G$1276,3,FALSE)</f>
        <v>0</v>
      </c>
      <c r="I1112" s="536">
        <f>VLOOKUP($F$6:$F$1187,'[1]本级支出功能分类表（表二）'!$E$6:$H$1276,4,FALSE)</f>
        <v>0</v>
      </c>
      <c r="J1112" s="536">
        <v>0</v>
      </c>
    </row>
    <row r="1113" spans="1:10">
      <c r="A1113" s="528">
        <v>1249</v>
      </c>
      <c r="B1113" s="529">
        <v>2220212</v>
      </c>
      <c r="C1113" s="359"/>
      <c r="D1113" s="359"/>
      <c r="E1113" s="359" t="s">
        <v>1173</v>
      </c>
      <c r="F1113" s="359">
        <v>2220509</v>
      </c>
      <c r="G1113" s="537" t="s">
        <v>1184</v>
      </c>
      <c r="H1113" s="536">
        <f>VLOOKUP($F$6:$F$1187,'[1]本级支出功能分类表（表二）'!$E$6:$G$1276,3,FALSE)</f>
        <v>0</v>
      </c>
      <c r="I1113" s="536">
        <f>VLOOKUP($F$6:$F$1187,'[1]本级支出功能分类表（表二）'!$E$6:$H$1276,4,FALSE)</f>
        <v>0</v>
      </c>
      <c r="J1113" s="536">
        <v>0</v>
      </c>
    </row>
    <row r="1114" spans="1:10">
      <c r="A1114" s="528">
        <v>1250</v>
      </c>
      <c r="B1114" s="529">
        <v>2220250</v>
      </c>
      <c r="C1114" s="359"/>
      <c r="D1114" s="359"/>
      <c r="E1114" s="359" t="s">
        <v>1173</v>
      </c>
      <c r="F1114" s="359">
        <v>2220510</v>
      </c>
      <c r="G1114" s="537" t="s">
        <v>1185</v>
      </c>
      <c r="H1114" s="536">
        <f>VLOOKUP($F$6:$F$1187,'[1]本级支出功能分类表（表二）'!$E$6:$G$1276,3,FALSE)</f>
        <v>0</v>
      </c>
      <c r="I1114" s="536">
        <f>VLOOKUP($F$6:$F$1187,'[1]本级支出功能分类表（表二）'!$E$6:$H$1276,4,FALSE)</f>
        <v>0</v>
      </c>
      <c r="J1114" s="536">
        <v>0</v>
      </c>
    </row>
    <row r="1115" spans="1:10">
      <c r="A1115" s="528">
        <v>1251</v>
      </c>
      <c r="B1115" s="529">
        <v>2220299</v>
      </c>
      <c r="C1115" s="359"/>
      <c r="D1115" s="359"/>
      <c r="E1115" s="359" t="s">
        <v>1173</v>
      </c>
      <c r="F1115" s="359">
        <v>2220511</v>
      </c>
      <c r="G1115" s="537" t="s">
        <v>1186</v>
      </c>
      <c r="H1115" s="536">
        <f>VLOOKUP($F$6:$F$1187,'[1]本级支出功能分类表（表二）'!$E$6:$G$1276,3,FALSE)</f>
        <v>0</v>
      </c>
      <c r="I1115" s="536">
        <f>VLOOKUP($F$6:$F$1187,'[1]本级支出功能分类表（表二）'!$E$6:$H$1276,4,FALSE)</f>
        <v>0</v>
      </c>
      <c r="J1115" s="536">
        <v>0</v>
      </c>
    </row>
    <row r="1116" spans="1:10">
      <c r="A1116" s="528">
        <v>1252</v>
      </c>
      <c r="B1116" s="529">
        <v>22203</v>
      </c>
      <c r="C1116" s="359"/>
      <c r="D1116" s="359" t="s">
        <v>1156</v>
      </c>
      <c r="E1116" s="359"/>
      <c r="F1116" s="359">
        <v>2220599</v>
      </c>
      <c r="G1116" s="537" t="s">
        <v>1187</v>
      </c>
      <c r="H1116" s="536">
        <f>VLOOKUP($F$6:$F$1187,'[1]本级支出功能分类表（表二）'!$E$6:$G$1276,3,FALSE)</f>
        <v>662</v>
      </c>
      <c r="I1116" s="536">
        <f>VLOOKUP($F$6:$F$1187,'[1]本级支出功能分类表（表二）'!$E$6:$H$1276,4,FALSE)</f>
        <v>639.95</v>
      </c>
      <c r="J1116" s="536">
        <v>422</v>
      </c>
    </row>
    <row r="1117" spans="1:10">
      <c r="A1117" s="528">
        <v>1253</v>
      </c>
      <c r="B1117" s="529">
        <v>2220301</v>
      </c>
      <c r="C1117" s="359"/>
      <c r="D1117" s="359"/>
      <c r="E1117" s="359" t="s">
        <v>1188</v>
      </c>
      <c r="F1117" s="359">
        <v>224</v>
      </c>
      <c r="G1117" s="535" t="s">
        <v>117</v>
      </c>
      <c r="H1117" s="536">
        <f>VLOOKUP($F$6:$F$1187,'[1]本级支出功能分类表（表二）'!$E$6:$G$1276,3,FALSE)</f>
        <v>138062.388628443</v>
      </c>
      <c r="I1117" s="536">
        <f>VLOOKUP($F$6:$F$1187,'[1]本级支出功能分类表（表二）'!$E$6:$H$1276,4,FALSE)</f>
        <v>89188.41657</v>
      </c>
      <c r="J1117" s="536">
        <v>77633</v>
      </c>
    </row>
    <row r="1118" spans="1:10">
      <c r="A1118" s="528">
        <v>1254</v>
      </c>
      <c r="B1118" s="529">
        <v>2220303</v>
      </c>
      <c r="C1118" s="359"/>
      <c r="D1118" s="359"/>
      <c r="E1118" s="359" t="s">
        <v>1188</v>
      </c>
      <c r="F1118" s="359">
        <v>22401</v>
      </c>
      <c r="G1118" s="535" t="s">
        <v>1189</v>
      </c>
      <c r="H1118" s="536">
        <f>VLOOKUP($F$6:$F$1187,'[1]本级支出功能分类表（表二）'!$E$6:$G$1276,3,FALSE)</f>
        <v>54655.1897720309</v>
      </c>
      <c r="I1118" s="536">
        <f>VLOOKUP($F$6:$F$1187,'[1]本级支出功能分类表（表二）'!$E$6:$H$1276,4,FALSE)</f>
        <v>49923.218</v>
      </c>
      <c r="J1118" s="536">
        <v>48605</v>
      </c>
    </row>
    <row r="1119" spans="1:10">
      <c r="A1119" s="528">
        <v>1255</v>
      </c>
      <c r="B1119" s="529">
        <v>2220304</v>
      </c>
      <c r="C1119" s="359"/>
      <c r="D1119" s="359"/>
      <c r="E1119" s="359" t="s">
        <v>1188</v>
      </c>
      <c r="F1119" s="359">
        <v>2240101</v>
      </c>
      <c r="G1119" s="537" t="s">
        <v>155</v>
      </c>
      <c r="H1119" s="536">
        <f>VLOOKUP($F$6:$F$1187,'[1]本级支出功能分类表（表二）'!$E$6:$G$1276,3,FALSE)</f>
        <v>3167.177664</v>
      </c>
      <c r="I1119" s="536">
        <f>VLOOKUP($F$6:$F$1187,'[1]本级支出功能分类表（表二）'!$E$6:$H$1276,4,FALSE)</f>
        <v>2790</v>
      </c>
      <c r="J1119" s="536">
        <v>2790</v>
      </c>
    </row>
    <row r="1120" spans="1:10">
      <c r="A1120" s="528">
        <v>1256</v>
      </c>
      <c r="B1120" s="529">
        <v>2220399</v>
      </c>
      <c r="C1120" s="359"/>
      <c r="D1120" s="359"/>
      <c r="E1120" s="359" t="s">
        <v>1188</v>
      </c>
      <c r="F1120" s="359">
        <v>2240102</v>
      </c>
      <c r="G1120" s="537" t="s">
        <v>156</v>
      </c>
      <c r="H1120" s="536">
        <f>VLOOKUP($F$6:$F$1187,'[1]本级支出功能分类表（表二）'!$E$6:$G$1276,3,FALSE)</f>
        <v>951.91</v>
      </c>
      <c r="I1120" s="536">
        <f>VLOOKUP($F$6:$F$1187,'[1]本级支出功能分类表（表二）'!$E$6:$H$1276,4,FALSE)</f>
        <v>886.3</v>
      </c>
      <c r="J1120" s="536">
        <v>869</v>
      </c>
    </row>
    <row r="1121" spans="1:10">
      <c r="A1121" s="528">
        <v>1257</v>
      </c>
      <c r="B1121" s="529">
        <v>22204</v>
      </c>
      <c r="C1121" s="359"/>
      <c r="D1121" s="359" t="s">
        <v>1156</v>
      </c>
      <c r="E1121" s="359"/>
      <c r="F1121" s="359">
        <v>2240103</v>
      </c>
      <c r="G1121" s="537" t="s">
        <v>157</v>
      </c>
      <c r="H1121" s="536">
        <f>VLOOKUP($F$6:$F$1187,'[1]本级支出功能分类表（表二）'!$E$6:$G$1276,3,FALSE)</f>
        <v>0</v>
      </c>
      <c r="I1121" s="536">
        <f>VLOOKUP($F$6:$F$1187,'[1]本级支出功能分类表（表二）'!$E$6:$H$1276,4,FALSE)</f>
        <v>0</v>
      </c>
      <c r="J1121" s="536">
        <v>0</v>
      </c>
    </row>
    <row r="1122" spans="1:10">
      <c r="A1122" s="528">
        <v>1258</v>
      </c>
      <c r="B1122" s="529">
        <v>2220401</v>
      </c>
      <c r="C1122" s="359"/>
      <c r="D1122" s="359"/>
      <c r="E1122" s="359" t="s">
        <v>1190</v>
      </c>
      <c r="F1122" s="359">
        <v>2240104</v>
      </c>
      <c r="G1122" s="537" t="s">
        <v>1191</v>
      </c>
      <c r="H1122" s="536">
        <f>VLOOKUP($F$6:$F$1187,'[1]本级支出功能分类表（表二）'!$E$6:$G$1276,3,FALSE)</f>
        <v>6122.41</v>
      </c>
      <c r="I1122" s="536">
        <f>VLOOKUP($F$6:$F$1187,'[1]本级支出功能分类表（表二）'!$E$6:$H$1276,4,FALSE)</f>
        <v>6612.2</v>
      </c>
      <c r="J1122" s="536">
        <v>6565</v>
      </c>
    </row>
    <row r="1123" spans="1:10">
      <c r="A1123" s="528">
        <v>1259</v>
      </c>
      <c r="B1123" s="529">
        <v>2220402</v>
      </c>
      <c r="C1123" s="359"/>
      <c r="D1123" s="359"/>
      <c r="E1123" s="359" t="s">
        <v>1190</v>
      </c>
      <c r="F1123" s="359">
        <v>2240105</v>
      </c>
      <c r="G1123" s="537" t="s">
        <v>1192</v>
      </c>
      <c r="H1123" s="536">
        <f>VLOOKUP($F$6:$F$1187,'[1]本级支出功能分类表（表二）'!$E$6:$G$1276,3,FALSE)</f>
        <v>0</v>
      </c>
      <c r="I1123" s="536">
        <f>VLOOKUP($F$6:$F$1187,'[1]本级支出功能分类表（表二）'!$E$6:$H$1276,4,FALSE)</f>
        <v>0</v>
      </c>
      <c r="J1123" s="536">
        <v>0</v>
      </c>
    </row>
    <row r="1124" spans="1:10">
      <c r="A1124" s="528">
        <v>1260</v>
      </c>
      <c r="B1124" s="529">
        <v>2220403</v>
      </c>
      <c r="C1124" s="359"/>
      <c r="D1124" s="359"/>
      <c r="E1124" s="359" t="s">
        <v>1190</v>
      </c>
      <c r="F1124" s="359">
        <v>2240106</v>
      </c>
      <c r="G1124" s="537" t="s">
        <v>1193</v>
      </c>
      <c r="H1124" s="536">
        <f>VLOOKUP($F$6:$F$1187,'[1]本级支出功能分类表（表二）'!$E$6:$G$1276,3,FALSE)</f>
        <v>10303.919508</v>
      </c>
      <c r="I1124" s="536">
        <f>VLOOKUP($F$6:$F$1187,'[1]本级支出功能分类表（表二）'!$E$6:$H$1276,4,FALSE)</f>
        <v>3582.918</v>
      </c>
      <c r="J1124" s="536">
        <v>3298</v>
      </c>
    </row>
    <row r="1125" spans="1:10">
      <c r="A1125" s="528">
        <v>1261</v>
      </c>
      <c r="B1125" s="529">
        <v>2220404</v>
      </c>
      <c r="C1125" s="359"/>
      <c r="D1125" s="359"/>
      <c r="E1125" s="359" t="s">
        <v>1190</v>
      </c>
      <c r="F1125" s="359">
        <v>2240107</v>
      </c>
      <c r="G1125" s="537" t="s">
        <v>1194</v>
      </c>
      <c r="H1125" s="536">
        <f>VLOOKUP($F$6:$F$1187,'[1]本级支出功能分类表（表二）'!$E$6:$G$1276,3,FALSE)</f>
        <v>0</v>
      </c>
      <c r="I1125" s="536">
        <f>VLOOKUP($F$6:$F$1187,'[1]本级支出功能分类表（表二）'!$E$6:$H$1276,4,FALSE)</f>
        <v>0</v>
      </c>
      <c r="J1125" s="536">
        <v>0</v>
      </c>
    </row>
    <row r="1126" spans="1:10">
      <c r="A1126" s="528">
        <v>1262</v>
      </c>
      <c r="B1126" s="529">
        <v>2220499</v>
      </c>
      <c r="C1126" s="359"/>
      <c r="D1126" s="359"/>
      <c r="E1126" s="359" t="s">
        <v>1190</v>
      </c>
      <c r="F1126" s="359">
        <v>2240108</v>
      </c>
      <c r="G1126" s="537" t="s">
        <v>1195</v>
      </c>
      <c r="H1126" s="536">
        <f>VLOOKUP($F$6:$F$1187,'[1]本级支出功能分类表（表二）'!$E$6:$G$1276,3,FALSE)</f>
        <v>0</v>
      </c>
      <c r="I1126" s="536">
        <f>VLOOKUP($F$6:$F$1187,'[1]本级支出功能分类表（表二）'!$E$6:$H$1276,4,FALSE)</f>
        <v>0</v>
      </c>
      <c r="J1126" s="536">
        <v>0</v>
      </c>
    </row>
    <row r="1127" spans="1:10">
      <c r="A1127" s="528">
        <v>1263</v>
      </c>
      <c r="B1127" s="529">
        <v>22205</v>
      </c>
      <c r="C1127" s="359"/>
      <c r="D1127" s="359" t="s">
        <v>1156</v>
      </c>
      <c r="E1127" s="359"/>
      <c r="F1127" s="359">
        <v>2240109</v>
      </c>
      <c r="G1127" s="537" t="s">
        <v>1196</v>
      </c>
      <c r="H1127" s="536">
        <f>VLOOKUP($F$6:$F$1187,'[1]本级支出功能分类表（表二）'!$E$6:$G$1276,3,FALSE)</f>
        <v>17375.2830829072</v>
      </c>
      <c r="I1127" s="536">
        <f>VLOOKUP($F$6:$F$1187,'[1]本级支出功能分类表（表二）'!$E$6:$H$1276,4,FALSE)</f>
        <v>18792.1</v>
      </c>
      <c r="J1127" s="536">
        <v>18195</v>
      </c>
    </row>
    <row r="1128" spans="1:10">
      <c r="A1128" s="528">
        <v>1264</v>
      </c>
      <c r="B1128" s="529">
        <v>2220501</v>
      </c>
      <c r="C1128" s="359"/>
      <c r="D1128" s="359"/>
      <c r="E1128" s="359" t="s">
        <v>1197</v>
      </c>
      <c r="F1128" s="359">
        <v>2240150</v>
      </c>
      <c r="G1128" s="537" t="s">
        <v>164</v>
      </c>
      <c r="H1128" s="536">
        <f>VLOOKUP($F$6:$F$1187,'[1]本级支出功能分类表（表二）'!$E$6:$G$1276,3,FALSE)</f>
        <v>382.144249</v>
      </c>
      <c r="I1128" s="536">
        <f>VLOOKUP($F$6:$F$1187,'[1]本级支出功能分类表（表二）'!$E$6:$H$1276,4,FALSE)</f>
        <v>314</v>
      </c>
      <c r="J1128" s="536">
        <v>314</v>
      </c>
    </row>
    <row r="1129" spans="1:10">
      <c r="A1129" s="528">
        <v>1265</v>
      </c>
      <c r="B1129" s="529">
        <v>2220502</v>
      </c>
      <c r="C1129" s="359"/>
      <c r="D1129" s="359"/>
      <c r="E1129" s="359" t="s">
        <v>1197</v>
      </c>
      <c r="F1129" s="359">
        <v>2240199</v>
      </c>
      <c r="G1129" s="537" t="s">
        <v>1198</v>
      </c>
      <c r="H1129" s="536">
        <f>VLOOKUP($F$6:$F$1187,'[1]本级支出功能分类表（表二）'!$E$6:$G$1276,3,FALSE)</f>
        <v>16352.3452681237</v>
      </c>
      <c r="I1129" s="536">
        <f>VLOOKUP($F$6:$F$1187,'[1]本级支出功能分类表（表二）'!$E$6:$H$1276,4,FALSE)</f>
        <v>16945.7</v>
      </c>
      <c r="J1129" s="536">
        <v>16574</v>
      </c>
    </row>
    <row r="1130" spans="1:10">
      <c r="A1130" s="528">
        <v>1266</v>
      </c>
      <c r="B1130" s="529">
        <v>2220503</v>
      </c>
      <c r="C1130" s="359"/>
      <c r="D1130" s="359"/>
      <c r="E1130" s="359" t="s">
        <v>1197</v>
      </c>
      <c r="F1130" s="359">
        <v>22402</v>
      </c>
      <c r="G1130" s="535" t="s">
        <v>1199</v>
      </c>
      <c r="H1130" s="536">
        <f>VLOOKUP($F$6:$F$1187,'[1]本级支出功能分类表（表二）'!$E$6:$G$1276,3,FALSE)</f>
        <v>81012.4958564124</v>
      </c>
      <c r="I1130" s="536">
        <f>VLOOKUP($F$6:$F$1187,'[1]本级支出功能分类表（表二）'!$E$6:$H$1276,4,FALSE)</f>
        <v>36165.2636</v>
      </c>
      <c r="J1130" s="536">
        <v>26161</v>
      </c>
    </row>
    <row r="1131" spans="1:10">
      <c r="A1131" s="528">
        <v>1267</v>
      </c>
      <c r="B1131" s="529">
        <v>2220504</v>
      </c>
      <c r="C1131" s="359"/>
      <c r="D1131" s="359"/>
      <c r="E1131" s="359" t="s">
        <v>1197</v>
      </c>
      <c r="F1131" s="359">
        <v>2240201</v>
      </c>
      <c r="G1131" s="537" t="s">
        <v>155</v>
      </c>
      <c r="H1131" s="536">
        <f>VLOOKUP($F$6:$F$1187,'[1]本级支出功能分类表（表二）'!$E$6:$G$1276,3,FALSE)</f>
        <v>35718.797372</v>
      </c>
      <c r="I1131" s="536">
        <f>VLOOKUP($F$6:$F$1187,'[1]本级支出功能分类表（表二）'!$E$6:$H$1276,4,FALSE)</f>
        <v>23123.6</v>
      </c>
      <c r="J1131" s="536">
        <v>23020</v>
      </c>
    </row>
    <row r="1132" spans="1:10">
      <c r="A1132" s="528">
        <v>1268</v>
      </c>
      <c r="B1132" s="529">
        <v>2220505</v>
      </c>
      <c r="C1132" s="359"/>
      <c r="D1132" s="359"/>
      <c r="E1132" s="359" t="s">
        <v>1197</v>
      </c>
      <c r="F1132" s="359">
        <v>2240202</v>
      </c>
      <c r="G1132" s="537" t="s">
        <v>156</v>
      </c>
      <c r="H1132" s="536">
        <f>VLOOKUP($F$6:$F$1187,'[1]本级支出功能分类表（表二）'!$E$6:$G$1276,3,FALSE)</f>
        <v>0</v>
      </c>
      <c r="I1132" s="536">
        <f>VLOOKUP($F$6:$F$1187,'[1]本级支出功能分类表（表二）'!$E$6:$H$1276,4,FALSE)</f>
        <v>0</v>
      </c>
      <c r="J1132" s="536">
        <v>0</v>
      </c>
    </row>
    <row r="1133" spans="1:10">
      <c r="A1133" s="528">
        <v>1269</v>
      </c>
      <c r="B1133" s="529">
        <v>2220506</v>
      </c>
      <c r="C1133" s="359"/>
      <c r="D1133" s="359"/>
      <c r="E1133" s="359" t="s">
        <v>1197</v>
      </c>
      <c r="F1133" s="359">
        <v>2240203</v>
      </c>
      <c r="G1133" s="537" t="s">
        <v>157</v>
      </c>
      <c r="H1133" s="536">
        <f>VLOOKUP($F$6:$F$1187,'[1]本级支出功能分类表（表二）'!$E$6:$G$1276,3,FALSE)</f>
        <v>0</v>
      </c>
      <c r="I1133" s="536">
        <f>VLOOKUP($F$6:$F$1187,'[1]本级支出功能分类表（表二）'!$E$6:$H$1276,4,FALSE)</f>
        <v>0</v>
      </c>
      <c r="J1133" s="536">
        <v>0</v>
      </c>
    </row>
    <row r="1134" spans="1:10">
      <c r="A1134" s="528">
        <v>1270</v>
      </c>
      <c r="B1134" s="529">
        <v>2220507</v>
      </c>
      <c r="C1134" s="359"/>
      <c r="D1134" s="359"/>
      <c r="E1134" s="359" t="s">
        <v>1197</v>
      </c>
      <c r="F1134" s="359">
        <v>2240204</v>
      </c>
      <c r="G1134" s="537" t="s">
        <v>1200</v>
      </c>
      <c r="H1134" s="536">
        <f>VLOOKUP($F$6:$F$1187,'[1]本级支出功能分类表（表二）'!$E$6:$G$1276,3,FALSE)</f>
        <v>44902.770924</v>
      </c>
      <c r="I1134" s="536">
        <f>VLOOKUP($F$6:$F$1187,'[1]本级支出功能分类表（表二）'!$E$6:$H$1276,4,FALSE)</f>
        <v>13041.6636</v>
      </c>
      <c r="J1134" s="536">
        <v>3141</v>
      </c>
    </row>
    <row r="1135" spans="1:10">
      <c r="A1135" s="528">
        <v>1271</v>
      </c>
      <c r="B1135" s="529">
        <v>2220508</v>
      </c>
      <c r="C1135" s="359"/>
      <c r="D1135" s="359"/>
      <c r="E1135" s="359" t="s">
        <v>1197</v>
      </c>
      <c r="F1135" s="359">
        <v>2240299</v>
      </c>
      <c r="G1135" s="537" t="s">
        <v>1201</v>
      </c>
      <c r="H1135" s="536">
        <f>VLOOKUP($F$6:$F$1187,'[1]本级支出功能分类表（表二）'!$E$6:$G$1276,3,FALSE)</f>
        <v>390.927560412358</v>
      </c>
      <c r="I1135" s="536">
        <f>VLOOKUP($F$6:$F$1187,'[1]本级支出功能分类表（表二）'!$E$6:$H$1276,4,FALSE)</f>
        <v>0</v>
      </c>
      <c r="J1135" s="536">
        <v>0</v>
      </c>
    </row>
    <row r="1136" spans="1:10">
      <c r="A1136" s="528">
        <v>1272</v>
      </c>
      <c r="B1136" s="529">
        <v>2220509</v>
      </c>
      <c r="C1136" s="359"/>
      <c r="D1136" s="359"/>
      <c r="E1136" s="359" t="s">
        <v>1197</v>
      </c>
      <c r="F1136" s="359">
        <v>22403</v>
      </c>
      <c r="G1136" s="535" t="s">
        <v>1202</v>
      </c>
      <c r="H1136" s="536">
        <f>VLOOKUP($F$6:$F$1187,'[1]本级支出功能分类表（表二）'!$E$6:$G$1276,3,FALSE)</f>
        <v>0</v>
      </c>
      <c r="I1136" s="536">
        <f>VLOOKUP($F$6:$F$1187,'[1]本级支出功能分类表（表二）'!$E$6:$H$1276,4,FALSE)</f>
        <v>0</v>
      </c>
      <c r="J1136" s="536">
        <v>0</v>
      </c>
    </row>
    <row r="1137" spans="1:10">
      <c r="A1137" s="528">
        <v>1273</v>
      </c>
      <c r="B1137" s="529">
        <v>2220510</v>
      </c>
      <c r="C1137" s="359"/>
      <c r="D1137" s="359"/>
      <c r="E1137" s="359" t="s">
        <v>1197</v>
      </c>
      <c r="F1137" s="359">
        <v>2240301</v>
      </c>
      <c r="G1137" s="537" t="s">
        <v>155</v>
      </c>
      <c r="H1137" s="536">
        <f>VLOOKUP($F$6:$F$1187,'[1]本级支出功能分类表（表二）'!$E$6:$G$1276,3,FALSE)</f>
        <v>0</v>
      </c>
      <c r="I1137" s="536">
        <f>VLOOKUP($F$6:$F$1187,'[1]本级支出功能分类表（表二）'!$E$6:$H$1276,4,FALSE)</f>
        <v>0</v>
      </c>
      <c r="J1137" s="536">
        <v>0</v>
      </c>
    </row>
    <row r="1138" spans="1:10">
      <c r="A1138" s="528">
        <v>1274</v>
      </c>
      <c r="B1138" s="529">
        <v>2220511</v>
      </c>
      <c r="C1138" s="359"/>
      <c r="D1138" s="359"/>
      <c r="E1138" s="359" t="s">
        <v>1197</v>
      </c>
      <c r="F1138" s="359">
        <v>2240302</v>
      </c>
      <c r="G1138" s="537" t="s">
        <v>156</v>
      </c>
      <c r="H1138" s="536">
        <f>VLOOKUP($F$6:$F$1187,'[1]本级支出功能分类表（表二）'!$E$6:$G$1276,3,FALSE)</f>
        <v>0</v>
      </c>
      <c r="I1138" s="536">
        <f>VLOOKUP($F$6:$F$1187,'[1]本级支出功能分类表（表二）'!$E$6:$H$1276,4,FALSE)</f>
        <v>0</v>
      </c>
      <c r="J1138" s="536">
        <v>0</v>
      </c>
    </row>
    <row r="1139" spans="1:10">
      <c r="A1139" s="528">
        <v>1275</v>
      </c>
      <c r="B1139" s="529">
        <v>2220599</v>
      </c>
      <c r="C1139" s="359"/>
      <c r="D1139" s="359"/>
      <c r="E1139" s="359" t="s">
        <v>1197</v>
      </c>
      <c r="F1139" s="359">
        <v>2240303</v>
      </c>
      <c r="G1139" s="537" t="s">
        <v>157</v>
      </c>
      <c r="H1139" s="536">
        <f>VLOOKUP($F$6:$F$1187,'[1]本级支出功能分类表（表二）'!$E$6:$G$1276,3,FALSE)</f>
        <v>0</v>
      </c>
      <c r="I1139" s="536">
        <f>VLOOKUP($F$6:$F$1187,'[1]本级支出功能分类表（表二）'!$E$6:$H$1276,4,FALSE)</f>
        <v>0</v>
      </c>
      <c r="J1139" s="536">
        <v>0</v>
      </c>
    </row>
    <row r="1140" spans="1:10">
      <c r="A1140" s="528">
        <v>1276</v>
      </c>
      <c r="B1140" s="529">
        <v>224</v>
      </c>
      <c r="C1140" s="359"/>
      <c r="D1140" s="359"/>
      <c r="E1140" s="359"/>
      <c r="F1140" s="359">
        <v>2240304</v>
      </c>
      <c r="G1140" s="537" t="s">
        <v>1203</v>
      </c>
      <c r="H1140" s="536">
        <f>VLOOKUP($F$6:$F$1187,'[1]本级支出功能分类表（表二）'!$E$6:$G$1276,3,FALSE)</f>
        <v>0</v>
      </c>
      <c r="I1140" s="536">
        <f>VLOOKUP($F$6:$F$1187,'[1]本级支出功能分类表（表二）'!$E$6:$H$1276,4,FALSE)</f>
        <v>0</v>
      </c>
      <c r="J1140" s="536">
        <v>0</v>
      </c>
    </row>
    <row r="1141" spans="1:10">
      <c r="A1141" s="528">
        <v>1277</v>
      </c>
      <c r="B1141" s="529">
        <v>22401</v>
      </c>
      <c r="C1141" s="359"/>
      <c r="D1141" s="359" t="s">
        <v>1204</v>
      </c>
      <c r="E1141" s="359"/>
      <c r="F1141" s="359">
        <v>2240399</v>
      </c>
      <c r="G1141" s="537" t="s">
        <v>1205</v>
      </c>
      <c r="H1141" s="536">
        <f>VLOOKUP($F$6:$F$1187,'[1]本级支出功能分类表（表二）'!$E$6:$G$1276,3,FALSE)</f>
        <v>0</v>
      </c>
      <c r="I1141" s="536">
        <f>VLOOKUP($F$6:$F$1187,'[1]本级支出功能分类表（表二）'!$E$6:$H$1276,4,FALSE)</f>
        <v>0</v>
      </c>
      <c r="J1141" s="536">
        <v>0</v>
      </c>
    </row>
    <row r="1142" spans="1:10">
      <c r="A1142" s="528">
        <v>1278</v>
      </c>
      <c r="B1142" s="529">
        <v>2240101</v>
      </c>
      <c r="C1142" s="359"/>
      <c r="D1142" s="359"/>
      <c r="E1142" s="359" t="s">
        <v>1206</v>
      </c>
      <c r="F1142" s="359">
        <v>22404</v>
      </c>
      <c r="G1142" s="535" t="s">
        <v>1207</v>
      </c>
      <c r="H1142" s="536">
        <f>VLOOKUP($F$6:$F$1187,'[1]本级支出功能分类表（表二）'!$E$6:$G$1276,3,FALSE)</f>
        <v>0</v>
      </c>
      <c r="I1142" s="536">
        <f>VLOOKUP($F$6:$F$1187,'[1]本级支出功能分类表（表二）'!$E$6:$H$1276,4,FALSE)</f>
        <v>0</v>
      </c>
      <c r="J1142" s="536">
        <v>0</v>
      </c>
    </row>
    <row r="1143" spans="1:10">
      <c r="A1143" s="528">
        <v>1279</v>
      </c>
      <c r="B1143" s="529">
        <v>2240102</v>
      </c>
      <c r="C1143" s="359"/>
      <c r="D1143" s="359"/>
      <c r="E1143" s="359" t="s">
        <v>1206</v>
      </c>
      <c r="F1143" s="359">
        <v>2240401</v>
      </c>
      <c r="G1143" s="537" t="s">
        <v>155</v>
      </c>
      <c r="H1143" s="536">
        <f>VLOOKUP($F$6:$F$1187,'[1]本级支出功能分类表（表二）'!$E$6:$G$1276,3,FALSE)</f>
        <v>0</v>
      </c>
      <c r="I1143" s="536">
        <f>VLOOKUP($F$6:$F$1187,'[1]本级支出功能分类表（表二）'!$E$6:$H$1276,4,FALSE)</f>
        <v>0</v>
      </c>
      <c r="J1143" s="536">
        <v>0</v>
      </c>
    </row>
    <row r="1144" spans="1:10">
      <c r="A1144" s="528">
        <v>1280</v>
      </c>
      <c r="B1144" s="529">
        <v>2240103</v>
      </c>
      <c r="C1144" s="359"/>
      <c r="D1144" s="359"/>
      <c r="E1144" s="359" t="s">
        <v>1206</v>
      </c>
      <c r="F1144" s="359">
        <v>2240402</v>
      </c>
      <c r="G1144" s="537" t="s">
        <v>156</v>
      </c>
      <c r="H1144" s="536">
        <f>VLOOKUP($F$6:$F$1187,'[1]本级支出功能分类表（表二）'!$E$6:$G$1276,3,FALSE)</f>
        <v>0</v>
      </c>
      <c r="I1144" s="536">
        <f>VLOOKUP($F$6:$F$1187,'[1]本级支出功能分类表（表二）'!$E$6:$H$1276,4,FALSE)</f>
        <v>0</v>
      </c>
      <c r="J1144" s="536">
        <v>0</v>
      </c>
    </row>
    <row r="1145" spans="1:10">
      <c r="A1145" s="528">
        <v>1281</v>
      </c>
      <c r="B1145" s="529">
        <v>2240104</v>
      </c>
      <c r="C1145" s="359"/>
      <c r="D1145" s="359"/>
      <c r="E1145" s="359" t="s">
        <v>1206</v>
      </c>
      <c r="F1145" s="359">
        <v>2240403</v>
      </c>
      <c r="G1145" s="537" t="s">
        <v>157</v>
      </c>
      <c r="H1145" s="536">
        <f>VLOOKUP($F$6:$F$1187,'[1]本级支出功能分类表（表二）'!$E$6:$G$1276,3,FALSE)</f>
        <v>0</v>
      </c>
      <c r="I1145" s="536">
        <f>VLOOKUP($F$6:$F$1187,'[1]本级支出功能分类表（表二）'!$E$6:$H$1276,4,FALSE)</f>
        <v>0</v>
      </c>
      <c r="J1145" s="536">
        <v>0</v>
      </c>
    </row>
    <row r="1146" spans="1:10">
      <c r="A1146" s="528">
        <v>1282</v>
      </c>
      <c r="B1146" s="529">
        <v>2240105</v>
      </c>
      <c r="C1146" s="359"/>
      <c r="D1146" s="359"/>
      <c r="E1146" s="359" t="s">
        <v>1206</v>
      </c>
      <c r="F1146" s="359">
        <v>2240404</v>
      </c>
      <c r="G1146" s="537" t="s">
        <v>1208</v>
      </c>
      <c r="H1146" s="536">
        <f>VLOOKUP($F$6:$F$1187,'[1]本级支出功能分类表（表二）'!$E$6:$G$1276,3,FALSE)</f>
        <v>0</v>
      </c>
      <c r="I1146" s="536">
        <f>VLOOKUP($F$6:$F$1187,'[1]本级支出功能分类表（表二）'!$E$6:$H$1276,4,FALSE)</f>
        <v>0</v>
      </c>
      <c r="J1146" s="536">
        <v>0</v>
      </c>
    </row>
    <row r="1147" spans="1:10">
      <c r="A1147" s="528">
        <v>1283</v>
      </c>
      <c r="B1147" s="529">
        <v>2240106</v>
      </c>
      <c r="C1147" s="359"/>
      <c r="D1147" s="359"/>
      <c r="E1147" s="359" t="s">
        <v>1206</v>
      </c>
      <c r="F1147" s="359">
        <v>2240405</v>
      </c>
      <c r="G1147" s="537" t="s">
        <v>1209</v>
      </c>
      <c r="H1147" s="536">
        <f>VLOOKUP($F$6:$F$1187,'[1]本级支出功能分类表（表二）'!$E$6:$G$1276,3,FALSE)</f>
        <v>0</v>
      </c>
      <c r="I1147" s="536">
        <f>VLOOKUP($F$6:$F$1187,'[1]本级支出功能分类表（表二）'!$E$6:$H$1276,4,FALSE)</f>
        <v>0</v>
      </c>
      <c r="J1147" s="536">
        <v>0</v>
      </c>
    </row>
    <row r="1148" spans="1:10">
      <c r="A1148" s="528">
        <v>1284</v>
      </c>
      <c r="B1148" s="529">
        <v>2240107</v>
      </c>
      <c r="C1148" s="359"/>
      <c r="D1148" s="359"/>
      <c r="E1148" s="359" t="s">
        <v>1206</v>
      </c>
      <c r="F1148" s="359">
        <v>2240450</v>
      </c>
      <c r="G1148" s="537" t="s">
        <v>164</v>
      </c>
      <c r="H1148" s="536">
        <f>VLOOKUP($F$6:$F$1187,'[1]本级支出功能分类表（表二）'!$E$6:$G$1276,3,FALSE)</f>
        <v>0</v>
      </c>
      <c r="I1148" s="536">
        <f>VLOOKUP($F$6:$F$1187,'[1]本级支出功能分类表（表二）'!$E$6:$H$1276,4,FALSE)</f>
        <v>0</v>
      </c>
      <c r="J1148" s="536">
        <v>0</v>
      </c>
    </row>
    <row r="1149" spans="1:10">
      <c r="A1149" s="528">
        <v>1285</v>
      </c>
      <c r="B1149" s="529">
        <v>2240108</v>
      </c>
      <c r="C1149" s="359"/>
      <c r="D1149" s="359"/>
      <c r="E1149" s="359" t="s">
        <v>1206</v>
      </c>
      <c r="F1149" s="359">
        <v>2240499</v>
      </c>
      <c r="G1149" s="537" t="s">
        <v>1210</v>
      </c>
      <c r="H1149" s="536">
        <f>VLOOKUP($F$6:$F$1187,'[1]本级支出功能分类表（表二）'!$E$6:$G$1276,3,FALSE)</f>
        <v>0</v>
      </c>
      <c r="I1149" s="536">
        <f>VLOOKUP($F$6:$F$1187,'[1]本级支出功能分类表（表二）'!$E$6:$H$1276,4,FALSE)</f>
        <v>0</v>
      </c>
      <c r="J1149" s="536">
        <v>0</v>
      </c>
    </row>
    <row r="1150" spans="1:10">
      <c r="A1150" s="528">
        <v>1286</v>
      </c>
      <c r="B1150" s="529">
        <v>2240109</v>
      </c>
      <c r="C1150" s="359"/>
      <c r="D1150" s="359"/>
      <c r="E1150" s="359" t="s">
        <v>1206</v>
      </c>
      <c r="F1150" s="359">
        <v>22405</v>
      </c>
      <c r="G1150" s="535" t="s">
        <v>1211</v>
      </c>
      <c r="H1150" s="536">
        <f>VLOOKUP($F$6:$F$1187,'[1]本级支出功能分类表（表二）'!$E$6:$G$1276,3,FALSE)</f>
        <v>254.63</v>
      </c>
      <c r="I1150" s="536">
        <f>VLOOKUP($F$6:$F$1187,'[1]本级支出功能分类表（表二）'!$E$6:$H$1276,4,FALSE)</f>
        <v>244</v>
      </c>
      <c r="J1150" s="536">
        <v>244</v>
      </c>
    </row>
    <row r="1151" spans="1:10">
      <c r="A1151" s="528">
        <v>1287</v>
      </c>
      <c r="B1151" s="529">
        <v>2240150</v>
      </c>
      <c r="C1151" s="359"/>
      <c r="D1151" s="359"/>
      <c r="E1151" s="359" t="s">
        <v>1206</v>
      </c>
      <c r="F1151" s="359">
        <v>2240501</v>
      </c>
      <c r="G1151" s="537" t="s">
        <v>155</v>
      </c>
      <c r="H1151" s="536">
        <f>VLOOKUP($F$6:$F$1187,'[1]本级支出功能分类表（表二）'!$E$6:$G$1276,3,FALSE)</f>
        <v>0</v>
      </c>
      <c r="I1151" s="536">
        <f>VLOOKUP($F$6:$F$1187,'[1]本级支出功能分类表（表二）'!$E$6:$H$1276,4,FALSE)</f>
        <v>0</v>
      </c>
      <c r="J1151" s="536">
        <v>0</v>
      </c>
    </row>
    <row r="1152" spans="1:10">
      <c r="A1152" s="528">
        <v>1288</v>
      </c>
      <c r="B1152" s="529">
        <v>2240199</v>
      </c>
      <c r="C1152" s="359"/>
      <c r="D1152" s="359"/>
      <c r="E1152" s="359" t="s">
        <v>1206</v>
      </c>
      <c r="F1152" s="359">
        <v>2240502</v>
      </c>
      <c r="G1152" s="537" t="s">
        <v>156</v>
      </c>
      <c r="H1152" s="536">
        <f>VLOOKUP($F$6:$F$1187,'[1]本级支出功能分类表（表二）'!$E$6:$G$1276,3,FALSE)</f>
        <v>0</v>
      </c>
      <c r="I1152" s="536">
        <f>VLOOKUP($F$6:$F$1187,'[1]本级支出功能分类表（表二）'!$E$6:$H$1276,4,FALSE)</f>
        <v>0</v>
      </c>
      <c r="J1152" s="536">
        <v>0</v>
      </c>
    </row>
    <row r="1153" spans="1:10">
      <c r="A1153" s="528">
        <v>1289</v>
      </c>
      <c r="B1153" s="529">
        <v>22402</v>
      </c>
      <c r="C1153" s="359"/>
      <c r="D1153" s="359" t="s">
        <v>1204</v>
      </c>
      <c r="E1153" s="359"/>
      <c r="F1153" s="359">
        <v>2240503</v>
      </c>
      <c r="G1153" s="537" t="s">
        <v>157</v>
      </c>
      <c r="H1153" s="536">
        <f>VLOOKUP($F$6:$F$1187,'[1]本级支出功能分类表（表二）'!$E$6:$G$1276,3,FALSE)</f>
        <v>0</v>
      </c>
      <c r="I1153" s="536">
        <f>VLOOKUP($F$6:$F$1187,'[1]本级支出功能分类表（表二）'!$E$6:$H$1276,4,FALSE)</f>
        <v>0</v>
      </c>
      <c r="J1153" s="536">
        <v>0</v>
      </c>
    </row>
    <row r="1154" spans="1:10">
      <c r="A1154" s="528">
        <v>1290</v>
      </c>
      <c r="B1154" s="529">
        <v>2240201</v>
      </c>
      <c r="C1154" s="359"/>
      <c r="D1154" s="359"/>
      <c r="E1154" s="359" t="s">
        <v>1212</v>
      </c>
      <c r="F1154" s="359">
        <v>2240504</v>
      </c>
      <c r="G1154" s="537" t="s">
        <v>1213</v>
      </c>
      <c r="H1154" s="536">
        <f>VLOOKUP($F$6:$F$1187,'[1]本级支出功能分类表（表二）'!$E$6:$G$1276,3,FALSE)</f>
        <v>254.63</v>
      </c>
      <c r="I1154" s="536">
        <f>VLOOKUP($F$6:$F$1187,'[1]本级支出功能分类表（表二）'!$E$6:$H$1276,4,FALSE)</f>
        <v>244</v>
      </c>
      <c r="J1154" s="536">
        <v>244</v>
      </c>
    </row>
    <row r="1155" spans="1:10">
      <c r="A1155" s="528">
        <v>1291</v>
      </c>
      <c r="B1155" s="529">
        <v>2240202</v>
      </c>
      <c r="C1155" s="359"/>
      <c r="D1155" s="359"/>
      <c r="E1155" s="359" t="s">
        <v>1212</v>
      </c>
      <c r="F1155" s="359">
        <v>2240505</v>
      </c>
      <c r="G1155" s="537" t="s">
        <v>1214</v>
      </c>
      <c r="H1155" s="536">
        <f>VLOOKUP($F$6:$F$1187,'[1]本级支出功能分类表（表二）'!$E$6:$G$1276,3,FALSE)</f>
        <v>0</v>
      </c>
      <c r="I1155" s="536">
        <f>VLOOKUP($F$6:$F$1187,'[1]本级支出功能分类表（表二）'!$E$6:$H$1276,4,FALSE)</f>
        <v>0</v>
      </c>
      <c r="J1155" s="536">
        <v>0</v>
      </c>
    </row>
    <row r="1156" spans="1:10">
      <c r="A1156" s="528">
        <v>1292</v>
      </c>
      <c r="B1156" s="529">
        <v>2240203</v>
      </c>
      <c r="C1156" s="359"/>
      <c r="D1156" s="359"/>
      <c r="E1156" s="359" t="s">
        <v>1212</v>
      </c>
      <c r="F1156" s="359">
        <v>2240506</v>
      </c>
      <c r="G1156" s="537" t="s">
        <v>1215</v>
      </c>
      <c r="H1156" s="536">
        <f>VLOOKUP($F$6:$F$1187,'[1]本级支出功能分类表（表二）'!$E$6:$G$1276,3,FALSE)</f>
        <v>0</v>
      </c>
      <c r="I1156" s="536">
        <f>VLOOKUP($F$6:$F$1187,'[1]本级支出功能分类表（表二）'!$E$6:$H$1276,4,FALSE)</f>
        <v>0</v>
      </c>
      <c r="J1156" s="536">
        <v>0</v>
      </c>
    </row>
    <row r="1157" spans="1:10">
      <c r="A1157" s="528">
        <v>1293</v>
      </c>
      <c r="B1157" s="529">
        <v>2240204</v>
      </c>
      <c r="C1157" s="359"/>
      <c r="D1157" s="359"/>
      <c r="E1157" s="359" t="s">
        <v>1212</v>
      </c>
      <c r="F1157" s="359">
        <v>2240507</v>
      </c>
      <c r="G1157" s="537" t="s">
        <v>1216</v>
      </c>
      <c r="H1157" s="536">
        <f>VLOOKUP($F$6:$F$1187,'[1]本级支出功能分类表（表二）'!$E$6:$G$1276,3,FALSE)</f>
        <v>0</v>
      </c>
      <c r="I1157" s="536">
        <f>VLOOKUP($F$6:$F$1187,'[1]本级支出功能分类表（表二）'!$E$6:$H$1276,4,FALSE)</f>
        <v>0</v>
      </c>
      <c r="J1157" s="536">
        <v>0</v>
      </c>
    </row>
    <row r="1158" spans="1:10">
      <c r="A1158" s="528">
        <v>1294</v>
      </c>
      <c r="B1158" s="529">
        <v>2240299</v>
      </c>
      <c r="C1158" s="359"/>
      <c r="D1158" s="359"/>
      <c r="E1158" s="359" t="s">
        <v>1212</v>
      </c>
      <c r="F1158" s="359">
        <v>2240508</v>
      </c>
      <c r="G1158" s="537" t="s">
        <v>1217</v>
      </c>
      <c r="H1158" s="536">
        <f>VLOOKUP($F$6:$F$1187,'[1]本级支出功能分类表（表二）'!$E$6:$G$1276,3,FALSE)</f>
        <v>0</v>
      </c>
      <c r="I1158" s="536">
        <f>VLOOKUP($F$6:$F$1187,'[1]本级支出功能分类表（表二）'!$E$6:$H$1276,4,FALSE)</f>
        <v>0</v>
      </c>
      <c r="J1158" s="536">
        <v>0</v>
      </c>
    </row>
    <row r="1159" spans="1:10">
      <c r="A1159" s="528">
        <v>1295</v>
      </c>
      <c r="B1159" s="529">
        <v>22403</v>
      </c>
      <c r="C1159" s="359"/>
      <c r="D1159" s="359" t="s">
        <v>1204</v>
      </c>
      <c r="E1159" s="359"/>
      <c r="F1159" s="359">
        <v>2240509</v>
      </c>
      <c r="G1159" s="537" t="s">
        <v>1218</v>
      </c>
      <c r="H1159" s="536">
        <f>VLOOKUP($F$6:$F$1187,'[1]本级支出功能分类表（表二）'!$E$6:$G$1276,3,FALSE)</f>
        <v>0</v>
      </c>
      <c r="I1159" s="536">
        <f>VLOOKUP($F$6:$F$1187,'[1]本级支出功能分类表（表二）'!$E$6:$H$1276,4,FALSE)</f>
        <v>0</v>
      </c>
      <c r="J1159" s="536">
        <v>0</v>
      </c>
    </row>
    <row r="1160" spans="1:10">
      <c r="A1160" s="528">
        <v>1296</v>
      </c>
      <c r="B1160" s="529">
        <v>2240301</v>
      </c>
      <c r="C1160" s="359"/>
      <c r="D1160" s="359"/>
      <c r="E1160" s="359" t="s">
        <v>1219</v>
      </c>
      <c r="F1160" s="359">
        <v>2240510</v>
      </c>
      <c r="G1160" s="537" t="s">
        <v>1220</v>
      </c>
      <c r="H1160" s="536">
        <f>VLOOKUP($F$6:$F$1187,'[1]本级支出功能分类表（表二）'!$E$6:$G$1276,3,FALSE)</f>
        <v>0</v>
      </c>
      <c r="I1160" s="536">
        <f>VLOOKUP($F$6:$F$1187,'[1]本级支出功能分类表（表二）'!$E$6:$H$1276,4,FALSE)</f>
        <v>0</v>
      </c>
      <c r="J1160" s="536">
        <v>0</v>
      </c>
    </row>
    <row r="1161" spans="1:10">
      <c r="A1161" s="528">
        <v>1297</v>
      </c>
      <c r="B1161" s="529">
        <v>2240302</v>
      </c>
      <c r="C1161" s="359"/>
      <c r="D1161" s="359"/>
      <c r="E1161" s="359" t="s">
        <v>1219</v>
      </c>
      <c r="F1161" s="359">
        <v>2240550</v>
      </c>
      <c r="G1161" s="537" t="s">
        <v>1221</v>
      </c>
      <c r="H1161" s="536">
        <f>VLOOKUP($F$6:$F$1187,'[1]本级支出功能分类表（表二）'!$E$6:$G$1276,3,FALSE)</f>
        <v>0</v>
      </c>
      <c r="I1161" s="536">
        <f>VLOOKUP($F$6:$F$1187,'[1]本级支出功能分类表（表二）'!$E$6:$H$1276,4,FALSE)</f>
        <v>0</v>
      </c>
      <c r="J1161" s="536">
        <v>0</v>
      </c>
    </row>
    <row r="1162" spans="1:10">
      <c r="A1162" s="528">
        <v>1298</v>
      </c>
      <c r="B1162" s="529">
        <v>2240303</v>
      </c>
      <c r="C1162" s="359"/>
      <c r="D1162" s="359"/>
      <c r="E1162" s="359" t="s">
        <v>1219</v>
      </c>
      <c r="F1162" s="359">
        <v>2240599</v>
      </c>
      <c r="G1162" s="537" t="s">
        <v>1222</v>
      </c>
      <c r="H1162" s="536">
        <f>VLOOKUP($F$6:$F$1187,'[1]本级支出功能分类表（表二）'!$E$6:$G$1276,3,FALSE)</f>
        <v>0</v>
      </c>
      <c r="I1162" s="536">
        <f>VLOOKUP($F$6:$F$1187,'[1]本级支出功能分类表（表二）'!$E$6:$H$1276,4,FALSE)</f>
        <v>0</v>
      </c>
      <c r="J1162" s="536">
        <v>0</v>
      </c>
    </row>
    <row r="1163" spans="1:10">
      <c r="A1163" s="528">
        <v>1299</v>
      </c>
      <c r="B1163" s="529">
        <v>2240304</v>
      </c>
      <c r="C1163" s="359"/>
      <c r="D1163" s="359"/>
      <c r="E1163" s="359" t="s">
        <v>1219</v>
      </c>
      <c r="F1163" s="359">
        <v>22406</v>
      </c>
      <c r="G1163" s="535" t="s">
        <v>1223</v>
      </c>
      <c r="H1163" s="536">
        <f>VLOOKUP($F$6:$F$1187,'[1]本级支出功能分类表（表二）'!$E$6:$G$1276,3,FALSE)</f>
        <v>2140.073</v>
      </c>
      <c r="I1163" s="536">
        <f>VLOOKUP($F$6:$F$1187,'[1]本级支出功能分类表（表二）'!$E$6:$H$1276,4,FALSE)</f>
        <v>1679</v>
      </c>
      <c r="J1163" s="536">
        <v>1679</v>
      </c>
    </row>
    <row r="1164" spans="1:10">
      <c r="A1164" s="528">
        <v>1300</v>
      </c>
      <c r="B1164" s="529">
        <v>2240399</v>
      </c>
      <c r="C1164" s="359"/>
      <c r="D1164" s="359"/>
      <c r="E1164" s="359" t="s">
        <v>1219</v>
      </c>
      <c r="F1164" s="359">
        <v>2240601</v>
      </c>
      <c r="G1164" s="537" t="s">
        <v>1224</v>
      </c>
      <c r="H1164" s="536">
        <f>VLOOKUP($F$6:$F$1187,'[1]本级支出功能分类表（表二）'!$E$6:$G$1276,3,FALSE)</f>
        <v>1815.873</v>
      </c>
      <c r="I1164" s="536">
        <f>VLOOKUP($F$6:$F$1187,'[1]本级支出功能分类表（表二）'!$E$6:$H$1276,4,FALSE)</f>
        <v>1679</v>
      </c>
      <c r="J1164" s="536">
        <v>1679</v>
      </c>
    </row>
    <row r="1165" spans="1:10">
      <c r="A1165" s="528">
        <v>1301</v>
      </c>
      <c r="B1165" s="529">
        <v>22404</v>
      </c>
      <c r="C1165" s="359"/>
      <c r="D1165" s="359" t="s">
        <v>1204</v>
      </c>
      <c r="E1165" s="359"/>
      <c r="F1165" s="359">
        <v>2240602</v>
      </c>
      <c r="G1165" s="537" t="s">
        <v>1225</v>
      </c>
      <c r="H1165" s="536">
        <f>VLOOKUP($F$6:$F$1187,'[1]本级支出功能分类表（表二）'!$E$6:$G$1276,3,FALSE)</f>
        <v>215.2</v>
      </c>
      <c r="I1165" s="536">
        <f>VLOOKUP($F$6:$F$1187,'[1]本级支出功能分类表（表二）'!$E$6:$H$1276,4,FALSE)</f>
        <v>0</v>
      </c>
      <c r="J1165" s="536">
        <v>0</v>
      </c>
    </row>
    <row r="1166" spans="1:10">
      <c r="A1166" s="528">
        <v>1302</v>
      </c>
      <c r="B1166" s="529">
        <v>2240401</v>
      </c>
      <c r="C1166" s="359"/>
      <c r="D1166" s="359"/>
      <c r="E1166" s="359" t="s">
        <v>1226</v>
      </c>
      <c r="F1166" s="359">
        <v>2240699</v>
      </c>
      <c r="G1166" s="537" t="s">
        <v>1227</v>
      </c>
      <c r="H1166" s="536">
        <f>VLOOKUP($F$6:$F$1187,'[1]本级支出功能分类表（表二）'!$E$6:$G$1276,3,FALSE)</f>
        <v>109</v>
      </c>
      <c r="I1166" s="536">
        <f>VLOOKUP($F$6:$F$1187,'[1]本级支出功能分类表（表二）'!$E$6:$H$1276,4,FALSE)</f>
        <v>0</v>
      </c>
      <c r="J1166" s="536">
        <v>0</v>
      </c>
    </row>
    <row r="1167" spans="1:10">
      <c r="A1167" s="528">
        <v>1303</v>
      </c>
      <c r="B1167" s="529">
        <v>2240402</v>
      </c>
      <c r="C1167" s="359"/>
      <c r="D1167" s="359"/>
      <c r="E1167" s="359" t="s">
        <v>1226</v>
      </c>
      <c r="F1167" s="359">
        <v>22407</v>
      </c>
      <c r="G1167" s="535" t="s">
        <v>1228</v>
      </c>
      <c r="H1167" s="536">
        <f>VLOOKUP($F$6:$F$1187,'[1]本级支出功能分类表（表二）'!$E$6:$G$1276,3,FALSE)</f>
        <v>0</v>
      </c>
      <c r="I1167" s="536">
        <f>VLOOKUP($F$6:$F$1187,'[1]本级支出功能分类表（表二）'!$E$6:$H$1276,4,FALSE)</f>
        <v>0</v>
      </c>
      <c r="J1167" s="536">
        <v>0</v>
      </c>
    </row>
    <row r="1168" spans="1:10">
      <c r="A1168" s="528">
        <v>1304</v>
      </c>
      <c r="B1168" s="529">
        <v>2240403</v>
      </c>
      <c r="C1168" s="359"/>
      <c r="D1168" s="359"/>
      <c r="E1168" s="359" t="s">
        <v>1226</v>
      </c>
      <c r="F1168" s="359">
        <v>2240703</v>
      </c>
      <c r="G1168" s="537" t="s">
        <v>1229</v>
      </c>
      <c r="H1168" s="536">
        <f>VLOOKUP($F$6:$F$1187,'[1]本级支出功能分类表（表二）'!$E$6:$G$1276,3,FALSE)</f>
        <v>0</v>
      </c>
      <c r="I1168" s="536">
        <f>VLOOKUP($F$6:$F$1187,'[1]本级支出功能分类表（表二）'!$E$6:$H$1276,4,FALSE)</f>
        <v>0</v>
      </c>
      <c r="J1168" s="536">
        <v>0</v>
      </c>
    </row>
    <row r="1169" spans="1:10">
      <c r="A1169" s="528">
        <v>1305</v>
      </c>
      <c r="B1169" s="529">
        <v>2240404</v>
      </c>
      <c r="C1169" s="359"/>
      <c r="D1169" s="359"/>
      <c r="E1169" s="359" t="s">
        <v>1226</v>
      </c>
      <c r="F1169" s="359">
        <v>2240704</v>
      </c>
      <c r="G1169" s="537" t="s">
        <v>1230</v>
      </c>
      <c r="H1169" s="536">
        <f>VLOOKUP($F$6:$F$1187,'[1]本级支出功能分类表（表二）'!$E$6:$G$1276,3,FALSE)</f>
        <v>0</v>
      </c>
      <c r="I1169" s="536">
        <f>VLOOKUP($F$6:$F$1187,'[1]本级支出功能分类表（表二）'!$E$6:$H$1276,4,FALSE)</f>
        <v>0</v>
      </c>
      <c r="J1169" s="536">
        <v>0</v>
      </c>
    </row>
    <row r="1170" spans="1:10">
      <c r="A1170" s="528">
        <v>1306</v>
      </c>
      <c r="B1170" s="529">
        <v>2240405</v>
      </c>
      <c r="C1170" s="359"/>
      <c r="D1170" s="359"/>
      <c r="E1170" s="359" t="s">
        <v>1226</v>
      </c>
      <c r="F1170" s="359">
        <v>2240799</v>
      </c>
      <c r="G1170" s="537" t="s">
        <v>1231</v>
      </c>
      <c r="H1170" s="536">
        <f>VLOOKUP($F$6:$F$1187,'[1]本级支出功能分类表（表二）'!$E$6:$G$1276,3,FALSE)</f>
        <v>0</v>
      </c>
      <c r="I1170" s="536">
        <f>VLOOKUP($F$6:$F$1187,'[1]本级支出功能分类表（表二）'!$E$6:$H$1276,4,FALSE)</f>
        <v>0</v>
      </c>
      <c r="J1170" s="536">
        <v>0</v>
      </c>
    </row>
    <row r="1171" spans="1:10">
      <c r="A1171" s="528">
        <v>1307</v>
      </c>
      <c r="B1171" s="529">
        <v>2240450</v>
      </c>
      <c r="C1171" s="359"/>
      <c r="D1171" s="359"/>
      <c r="E1171" s="359" t="s">
        <v>1226</v>
      </c>
      <c r="F1171" s="359">
        <v>22499</v>
      </c>
      <c r="G1171" s="535" t="s">
        <v>1232</v>
      </c>
      <c r="H1171" s="536">
        <f>VLOOKUP($F$6:$F$1187,'[1]本级支出功能分类表（表二）'!$E$6:$G$1276,3,FALSE)</f>
        <v>0</v>
      </c>
      <c r="I1171" s="536">
        <f>VLOOKUP($F$6:$F$1187,'[1]本级支出功能分类表（表二）'!$E$6:$H$1276,4,FALSE)</f>
        <v>1176.93497</v>
      </c>
      <c r="J1171" s="536">
        <v>944</v>
      </c>
    </row>
    <row r="1172" spans="1:10">
      <c r="A1172" s="528">
        <v>1308</v>
      </c>
      <c r="B1172" s="529">
        <v>2240499</v>
      </c>
      <c r="C1172" s="359"/>
      <c r="D1172" s="359"/>
      <c r="E1172" s="359" t="s">
        <v>1226</v>
      </c>
      <c r="F1172" s="359">
        <v>2249999</v>
      </c>
      <c r="G1172" s="537" t="s">
        <v>1233</v>
      </c>
      <c r="H1172" s="536">
        <f>VLOOKUP($F$6:$F$1187,'[1]本级支出功能分类表（表二）'!$E$6:$G$1276,3,FALSE)</f>
        <v>0</v>
      </c>
      <c r="I1172" s="536">
        <f>VLOOKUP($F$6:$F$1187,'[1]本级支出功能分类表（表二）'!$E$6:$H$1276,4,FALSE)</f>
        <v>1176.93497</v>
      </c>
      <c r="J1172" s="536">
        <v>944</v>
      </c>
    </row>
    <row r="1173" spans="1:10">
      <c r="A1173" s="528">
        <v>1309</v>
      </c>
      <c r="B1173" s="529">
        <v>22405</v>
      </c>
      <c r="C1173" s="359"/>
      <c r="D1173" s="359" t="s">
        <v>1204</v>
      </c>
      <c r="E1173" s="359"/>
      <c r="F1173" s="359">
        <v>229</v>
      </c>
      <c r="G1173" s="535" t="s">
        <v>1234</v>
      </c>
      <c r="H1173" s="536">
        <f>VLOOKUP($F$6:$F$1187,'[1]本级支出功能分类表（表二）'!$E$6:$G$1276,3,FALSE)</f>
        <v>724003.509164745</v>
      </c>
      <c r="I1173" s="536">
        <f>VLOOKUP($F$6:$F$1187,'[1]本级支出功能分类表（表二）'!$E$6:$H$1276,4,FALSE)</f>
        <v>17033.13025</v>
      </c>
      <c r="J1173" s="536">
        <v>15865</v>
      </c>
    </row>
    <row r="1174" spans="1:10">
      <c r="A1174" s="528">
        <v>1310</v>
      </c>
      <c r="B1174" s="529">
        <v>2240501</v>
      </c>
      <c r="C1174" s="359"/>
      <c r="D1174" s="359"/>
      <c r="E1174" s="359" t="s">
        <v>1235</v>
      </c>
      <c r="F1174" s="359">
        <v>22999</v>
      </c>
      <c r="G1174" s="535" t="s">
        <v>1236</v>
      </c>
      <c r="H1174" s="536">
        <f>VLOOKUP($F$6:$F$1187,'[1]本级支出功能分类表（表二）'!$E$6:$G$1276,3,FALSE)</f>
        <v>396076.124668897</v>
      </c>
      <c r="I1174" s="536">
        <f>VLOOKUP($F$6:$F$1187,'[1]本级支出功能分类表（表二）'!$E$6:$H$1276,4,FALSE)</f>
        <v>17033.13025</v>
      </c>
      <c r="J1174" s="536">
        <v>15865</v>
      </c>
    </row>
    <row r="1175" spans="1:10">
      <c r="A1175" s="528">
        <v>1311</v>
      </c>
      <c r="B1175" s="529">
        <v>2240502</v>
      </c>
      <c r="C1175" s="359"/>
      <c r="D1175" s="359"/>
      <c r="E1175" s="359" t="s">
        <v>1235</v>
      </c>
      <c r="F1175" s="359">
        <v>2299999</v>
      </c>
      <c r="G1175" s="537" t="s">
        <v>1237</v>
      </c>
      <c r="H1175" s="536">
        <f>VLOOKUP($F$6:$F$1187,'[1]本级支出功能分类表（表二）'!$E$6:$G$1276,3,FALSE)</f>
        <v>396076.124668897</v>
      </c>
      <c r="I1175" s="536">
        <f>VLOOKUP($F$6:$F$1187,'[1]本级支出功能分类表（表二）'!$E$6:$H$1276,4,FALSE)</f>
        <v>17033.13025</v>
      </c>
      <c r="J1175" s="536">
        <v>15865</v>
      </c>
    </row>
    <row r="1176" spans="1:10">
      <c r="A1176" s="528">
        <v>1312</v>
      </c>
      <c r="B1176" s="529">
        <v>2240503</v>
      </c>
      <c r="C1176" s="359"/>
      <c r="D1176" s="359"/>
      <c r="E1176" s="359" t="s">
        <v>1235</v>
      </c>
      <c r="F1176" s="359">
        <v>232</v>
      </c>
      <c r="G1176" s="535" t="s">
        <v>119</v>
      </c>
      <c r="H1176" s="536">
        <f>VLOOKUP($F$6:$F$1187,'[1]本级支出功能分类表（表二）'!$E$6:$G$1276,3,FALSE)</f>
        <v>36000</v>
      </c>
      <c r="I1176" s="536">
        <f>VLOOKUP($F$6:$F$1187,'[1]本级支出功能分类表（表二）'!$E$6:$H$1276,4,FALSE)</f>
        <v>12499</v>
      </c>
      <c r="J1176" s="536">
        <v>12499</v>
      </c>
    </row>
    <row r="1177" spans="1:10">
      <c r="A1177" s="528">
        <v>1313</v>
      </c>
      <c r="B1177" s="529">
        <v>2240504</v>
      </c>
      <c r="C1177" s="359"/>
      <c r="D1177" s="359"/>
      <c r="E1177" s="359" t="s">
        <v>1235</v>
      </c>
      <c r="F1177" s="359">
        <v>23201</v>
      </c>
      <c r="G1177" s="535" t="s">
        <v>1238</v>
      </c>
      <c r="H1177" s="536">
        <v>0</v>
      </c>
      <c r="I1177" s="536">
        <v>0</v>
      </c>
      <c r="J1177" s="536">
        <v>0</v>
      </c>
    </row>
    <row r="1178" spans="1:10">
      <c r="A1178" s="528">
        <v>1314</v>
      </c>
      <c r="B1178" s="529">
        <v>2240505</v>
      </c>
      <c r="C1178" s="359"/>
      <c r="D1178" s="359"/>
      <c r="E1178" s="359" t="s">
        <v>1235</v>
      </c>
      <c r="F1178" s="359">
        <v>23202</v>
      </c>
      <c r="G1178" s="535" t="s">
        <v>1239</v>
      </c>
      <c r="H1178" s="536">
        <v>0</v>
      </c>
      <c r="I1178" s="536">
        <v>0</v>
      </c>
      <c r="J1178" s="536">
        <v>0</v>
      </c>
    </row>
    <row r="1179" spans="1:10">
      <c r="A1179" s="528">
        <v>1315</v>
      </c>
      <c r="B1179" s="529">
        <v>2240506</v>
      </c>
      <c r="C1179" s="359"/>
      <c r="D1179" s="359"/>
      <c r="E1179" s="359" t="s">
        <v>1235</v>
      </c>
      <c r="F1179" s="359">
        <v>23203</v>
      </c>
      <c r="G1179" s="535" t="s">
        <v>1240</v>
      </c>
      <c r="H1179" s="536">
        <f>VLOOKUP($F$6:$F$1187,'[1]本级支出功能分类表（表二）'!$E$6:$G$1276,3,FALSE)</f>
        <v>36000</v>
      </c>
      <c r="I1179" s="536">
        <f>VLOOKUP($F$6:$F$1187,'[1]本级支出功能分类表（表二）'!$E$6:$H$1276,4,FALSE)</f>
        <v>12499</v>
      </c>
      <c r="J1179" s="536">
        <v>12499</v>
      </c>
    </row>
    <row r="1180" spans="1:10">
      <c r="A1180" s="528">
        <v>1316</v>
      </c>
      <c r="B1180" s="529">
        <v>2240507</v>
      </c>
      <c r="C1180" s="359"/>
      <c r="D1180" s="359"/>
      <c r="E1180" s="359" t="s">
        <v>1235</v>
      </c>
      <c r="F1180" s="359">
        <v>2320301</v>
      </c>
      <c r="G1180" s="537" t="s">
        <v>1241</v>
      </c>
      <c r="H1180" s="536">
        <f>VLOOKUP($F$6:$F$1187,'[1]本级支出功能分类表（表二）'!$E$6:$G$1276,3,FALSE)</f>
        <v>35000</v>
      </c>
      <c r="I1180" s="536">
        <f>VLOOKUP($F$6:$F$1187,'[1]本级支出功能分类表（表二）'!$E$6:$H$1276,4,FALSE)</f>
        <v>12499</v>
      </c>
      <c r="J1180" s="536">
        <v>12499</v>
      </c>
    </row>
    <row r="1181" spans="1:10">
      <c r="A1181" s="528">
        <v>1317</v>
      </c>
      <c r="B1181" s="529">
        <v>2240508</v>
      </c>
      <c r="C1181" s="359"/>
      <c r="D1181" s="359"/>
      <c r="E1181" s="359" t="s">
        <v>1235</v>
      </c>
      <c r="F1181" s="359">
        <v>2320302</v>
      </c>
      <c r="G1181" s="537" t="s">
        <v>1242</v>
      </c>
      <c r="H1181" s="536">
        <f>VLOOKUP($F$6:$F$1187,'[1]本级支出功能分类表（表二）'!$E$6:$G$1276,3,FALSE)</f>
        <v>0</v>
      </c>
      <c r="I1181" s="536">
        <f>VLOOKUP($F$6:$F$1187,'[1]本级支出功能分类表（表二）'!$E$6:$H$1276,4,FALSE)</f>
        <v>0</v>
      </c>
      <c r="J1181" s="536">
        <v>0</v>
      </c>
    </row>
    <row r="1182" spans="1:10">
      <c r="A1182" s="528">
        <v>1318</v>
      </c>
      <c r="B1182" s="529">
        <v>2240509</v>
      </c>
      <c r="C1182" s="359"/>
      <c r="D1182" s="359"/>
      <c r="E1182" s="359" t="s">
        <v>1235</v>
      </c>
      <c r="F1182" s="359">
        <v>2320303</v>
      </c>
      <c r="G1182" s="537" t="s">
        <v>1243</v>
      </c>
      <c r="H1182" s="536">
        <f>VLOOKUP($F$6:$F$1187,'[1]本级支出功能分类表（表二）'!$E$6:$G$1276,3,FALSE)</f>
        <v>0</v>
      </c>
      <c r="I1182" s="536">
        <f>VLOOKUP($F$6:$F$1187,'[1]本级支出功能分类表（表二）'!$E$6:$H$1276,4,FALSE)</f>
        <v>0</v>
      </c>
      <c r="J1182" s="536">
        <v>0</v>
      </c>
    </row>
    <row r="1183" spans="1:10">
      <c r="A1183" s="528">
        <v>1319</v>
      </c>
      <c r="B1183" s="529">
        <v>2240510</v>
      </c>
      <c r="C1183" s="359"/>
      <c r="D1183" s="359"/>
      <c r="E1183" s="359" t="s">
        <v>1235</v>
      </c>
      <c r="F1183" s="359">
        <v>2320399</v>
      </c>
      <c r="G1183" s="537" t="s">
        <v>1244</v>
      </c>
      <c r="H1183" s="536">
        <f>VLOOKUP($F$6:$F$1187,'[1]本级支出功能分类表（表二）'!$E$6:$G$1276,3,FALSE)</f>
        <v>1000</v>
      </c>
      <c r="I1183" s="536">
        <f>VLOOKUP($F$6:$F$1187,'[1]本级支出功能分类表（表二）'!$E$6:$H$1276,4,FALSE)</f>
        <v>0</v>
      </c>
      <c r="J1183" s="536">
        <v>0</v>
      </c>
    </row>
    <row r="1184" spans="1:10">
      <c r="A1184" s="528">
        <v>1320</v>
      </c>
      <c r="B1184" s="529">
        <v>2240550</v>
      </c>
      <c r="C1184" s="359"/>
      <c r="D1184" s="359"/>
      <c r="E1184" s="359" t="s">
        <v>1235</v>
      </c>
      <c r="F1184" s="359">
        <v>233</v>
      </c>
      <c r="G1184" s="535" t="s">
        <v>120</v>
      </c>
      <c r="H1184" s="536">
        <f>VLOOKUP($F$6:$F$1187,'[1]本级支出功能分类表（表二）'!$E$6:$G$1276,3,FALSE)</f>
        <v>5000</v>
      </c>
      <c r="I1184" s="536">
        <f>VLOOKUP($F$6:$F$1187,'[1]本级支出功能分类表（表二）'!$E$6:$H$1276,4,FALSE)</f>
        <v>572</v>
      </c>
      <c r="J1184" s="536">
        <v>572</v>
      </c>
    </row>
    <row r="1185" spans="1:10">
      <c r="A1185" s="528">
        <v>1321</v>
      </c>
      <c r="B1185" s="529">
        <v>2240599</v>
      </c>
      <c r="C1185" s="359"/>
      <c r="D1185" s="359"/>
      <c r="E1185" s="359" t="s">
        <v>1235</v>
      </c>
      <c r="F1185" s="359">
        <v>23301</v>
      </c>
      <c r="G1185" s="535" t="s">
        <v>1245</v>
      </c>
      <c r="H1185" s="536">
        <v>0</v>
      </c>
      <c r="I1185" s="536">
        <v>0</v>
      </c>
      <c r="J1185" s="536">
        <v>0</v>
      </c>
    </row>
    <row r="1186" spans="1:10">
      <c r="A1186" s="528">
        <v>1322</v>
      </c>
      <c r="B1186" s="529">
        <v>22406</v>
      </c>
      <c r="C1186" s="359"/>
      <c r="D1186" s="359" t="s">
        <v>1204</v>
      </c>
      <c r="E1186" s="359"/>
      <c r="F1186" s="359">
        <v>23302</v>
      </c>
      <c r="G1186" s="535" t="s">
        <v>1246</v>
      </c>
      <c r="H1186" s="536">
        <v>0</v>
      </c>
      <c r="I1186" s="536">
        <v>0</v>
      </c>
      <c r="J1186" s="536">
        <v>0</v>
      </c>
    </row>
    <row r="1187" spans="1:10">
      <c r="A1187" s="528">
        <v>1323</v>
      </c>
      <c r="B1187" s="529">
        <v>2240601</v>
      </c>
      <c r="C1187" s="359"/>
      <c r="D1187" s="359"/>
      <c r="E1187" s="359" t="s">
        <v>1247</v>
      </c>
      <c r="F1187" s="359">
        <v>23303</v>
      </c>
      <c r="G1187" s="535" t="s">
        <v>1248</v>
      </c>
      <c r="H1187" s="536">
        <f>VLOOKUP($F$6:$F$1187,'[1]本级支出功能分类表（表二）'!$E$6:$G$1276,3,FALSE)</f>
        <v>5000</v>
      </c>
      <c r="I1187" s="536">
        <f>VLOOKUP($F$6:$F$1187,'[1]本级支出功能分类表（表二）'!$E$6:$H$1276,4,FALSE)</f>
        <v>572</v>
      </c>
      <c r="J1187" s="536">
        <v>572</v>
      </c>
    </row>
  </sheetData>
  <autoFilter ref="A4:J1187">
    <extLst/>
  </autoFilter>
  <mergeCells count="1">
    <mergeCell ref="G2:J2"/>
  </mergeCells>
  <printOptions horizontalCentered="true"/>
  <pageMargins left="0.161111111111111" right="0.161111111111111" top="0.60625" bottom="0.60625" header="0.302777777777778" footer="0.302777777777778"/>
  <pageSetup paperSize="9" fitToHeight="0" orientation="landscape" horizontalDpi="600"/>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IK70"/>
  <sheetViews>
    <sheetView showGridLines="0" showZeros="0" view="pageBreakPreview" zoomScaleNormal="100" zoomScaleSheetLayoutView="100" workbookViewId="0">
      <pane ySplit="4" topLeftCell="A57" activePane="bottomLeft" state="frozen"/>
      <selection/>
      <selection pane="bottomLeft" activeCell="B71" sqref="B71"/>
    </sheetView>
  </sheetViews>
  <sheetFormatPr defaultColWidth="12.1230769230769" defaultRowHeight="15.8"/>
  <cols>
    <col min="1" max="1" width="47.8769230769231" style="504" customWidth="true"/>
    <col min="2" max="3" width="21.5923076923077" style="504" customWidth="true"/>
    <col min="4" max="241" width="9.12307692307692" style="504" customWidth="true"/>
    <col min="242" max="242" width="8.12307692307692" style="504" customWidth="true"/>
    <col min="243" max="243" width="26.2538461538462" style="504" customWidth="true"/>
    <col min="244" max="245" width="12.1230769230769" style="504" customWidth="true"/>
    <col min="246" max="16384" width="12.1230769230769" style="457"/>
  </cols>
  <sheetData>
    <row r="1" ht="15.85" spans="1:1">
      <c r="A1" s="491" t="s">
        <v>1249</v>
      </c>
    </row>
    <row r="2" s="504" customFormat="true" ht="34.5" customHeight="true" spans="1:3">
      <c r="A2" s="508" t="s">
        <v>1250</v>
      </c>
      <c r="B2" s="508"/>
      <c r="C2" s="508"/>
    </row>
    <row r="3" s="504" customFormat="true" ht="21" customHeight="true" spans="1:3">
      <c r="A3" s="509" t="s">
        <v>56</v>
      </c>
      <c r="B3" s="509"/>
      <c r="C3" s="509"/>
    </row>
    <row r="4" s="505" customFormat="true" ht="22.5" customHeight="true" spans="1:3">
      <c r="A4" s="510" t="s">
        <v>148</v>
      </c>
      <c r="B4" s="510" t="s">
        <v>134</v>
      </c>
      <c r="C4" s="510" t="s">
        <v>136</v>
      </c>
    </row>
    <row r="5" s="506" customFormat="true" ht="24" customHeight="true" spans="1:3">
      <c r="A5" s="358" t="s">
        <v>1251</v>
      </c>
      <c r="B5" s="511">
        <v>1844621.067484</v>
      </c>
      <c r="C5" s="511">
        <v>1297186</v>
      </c>
    </row>
    <row r="6" s="507" customFormat="true" ht="24" customHeight="true" spans="1:3">
      <c r="A6" s="359" t="s">
        <v>1252</v>
      </c>
      <c r="B6" s="511"/>
      <c r="C6" s="512">
        <v>1050264</v>
      </c>
    </row>
    <row r="7" s="507" customFormat="true" ht="24" customHeight="true" spans="1:3">
      <c r="A7" s="359" t="s">
        <v>1253</v>
      </c>
      <c r="B7" s="511"/>
      <c r="C7" s="512">
        <v>135485</v>
      </c>
    </row>
    <row r="8" s="507" customFormat="true" ht="24" customHeight="true" spans="1:3">
      <c r="A8" s="359" t="s">
        <v>1254</v>
      </c>
      <c r="B8" s="511"/>
      <c r="C8" s="512">
        <v>99938</v>
      </c>
    </row>
    <row r="9" s="507" customFormat="true" ht="24" customHeight="true" spans="1:3">
      <c r="A9" s="359" t="s">
        <v>1255</v>
      </c>
      <c r="B9" s="511"/>
      <c r="C9" s="512">
        <v>11499</v>
      </c>
    </row>
    <row r="10" s="507" customFormat="true" ht="24" customHeight="true" spans="1:3">
      <c r="A10" s="358" t="s">
        <v>1256</v>
      </c>
      <c r="B10" s="511">
        <v>2289616.909773</v>
      </c>
      <c r="C10" s="511">
        <v>2301084</v>
      </c>
    </row>
    <row r="11" s="507" customFormat="true" ht="24" customHeight="true" spans="1:3">
      <c r="A11" s="359" t="s">
        <v>1257</v>
      </c>
      <c r="B11" s="511"/>
      <c r="C11" s="512">
        <v>293070</v>
      </c>
    </row>
    <row r="12" s="507" customFormat="true" ht="24" customHeight="true" spans="1:3">
      <c r="A12" s="359" t="s">
        <v>1258</v>
      </c>
      <c r="B12" s="511"/>
      <c r="C12" s="512">
        <v>2765</v>
      </c>
    </row>
    <row r="13" s="507" customFormat="true" ht="24" customHeight="true" spans="1:3">
      <c r="A13" s="359" t="s">
        <v>1259</v>
      </c>
      <c r="B13" s="511"/>
      <c r="C13" s="513">
        <v>12265</v>
      </c>
    </row>
    <row r="14" s="507" customFormat="true" ht="24" customHeight="true" spans="1:3">
      <c r="A14" s="359" t="s">
        <v>1260</v>
      </c>
      <c r="B14" s="511"/>
      <c r="C14" s="512">
        <v>19480</v>
      </c>
    </row>
    <row r="15" s="506" customFormat="true" ht="24" customHeight="true" spans="1:3">
      <c r="A15" s="359" t="s">
        <v>1261</v>
      </c>
      <c r="B15" s="511"/>
      <c r="C15" s="514">
        <v>1226874</v>
      </c>
    </row>
    <row r="16" s="507" customFormat="true" ht="24" customHeight="true" spans="1:3">
      <c r="A16" s="359" t="s">
        <v>1262</v>
      </c>
      <c r="B16" s="511"/>
      <c r="C16" s="512">
        <v>1518</v>
      </c>
    </row>
    <row r="17" s="507" customFormat="true" ht="24" customHeight="true" spans="1:3">
      <c r="A17" s="359" t="s">
        <v>1263</v>
      </c>
      <c r="B17" s="511"/>
      <c r="C17" s="512">
        <v>10</v>
      </c>
    </row>
    <row r="18" s="507" customFormat="true" ht="24" customHeight="true" spans="1:3">
      <c r="A18" s="359" t="s">
        <v>1264</v>
      </c>
      <c r="B18" s="511"/>
      <c r="C18" s="512">
        <v>9306</v>
      </c>
    </row>
    <row r="19" s="507" customFormat="true" ht="24" customHeight="true" spans="1:3">
      <c r="A19" s="359" t="s">
        <v>1265</v>
      </c>
      <c r="B19" s="511"/>
      <c r="C19" s="512">
        <v>327731</v>
      </c>
    </row>
    <row r="20" s="507" customFormat="true" ht="24" customHeight="true" spans="1:3">
      <c r="A20" s="359" t="s">
        <v>1266</v>
      </c>
      <c r="B20" s="511"/>
      <c r="C20" s="512">
        <v>408065</v>
      </c>
    </row>
    <row r="21" s="507" customFormat="true" ht="24" customHeight="true" spans="1:3">
      <c r="A21" s="358" t="s">
        <v>1267</v>
      </c>
      <c r="B21" s="511">
        <v>420460.31494399</v>
      </c>
      <c r="C21" s="511">
        <v>109564</v>
      </c>
    </row>
    <row r="22" s="507" customFormat="true" ht="24" customHeight="true" spans="1:3">
      <c r="A22" s="359" t="s">
        <v>1268</v>
      </c>
      <c r="B22" s="511"/>
      <c r="C22" s="512">
        <v>18925</v>
      </c>
    </row>
    <row r="23" s="507" customFormat="true" ht="24" customHeight="true" spans="1:3">
      <c r="A23" s="359" t="s">
        <v>1269</v>
      </c>
      <c r="B23" s="511"/>
      <c r="C23" s="512">
        <v>2363</v>
      </c>
    </row>
    <row r="24" s="507" customFormat="true" ht="24" customHeight="true" spans="1:3">
      <c r="A24" s="359" t="s">
        <v>1270</v>
      </c>
      <c r="B24" s="511"/>
      <c r="C24" s="512">
        <v>1363</v>
      </c>
    </row>
    <row r="25" s="507" customFormat="true" ht="24" customHeight="true" spans="1:3">
      <c r="A25" s="359" t="s">
        <v>1271</v>
      </c>
      <c r="B25" s="511"/>
      <c r="C25" s="512">
        <v>0</v>
      </c>
    </row>
    <row r="26" s="507" customFormat="true" ht="24" customHeight="true" spans="1:3">
      <c r="A26" s="359" t="s">
        <v>1272</v>
      </c>
      <c r="B26" s="511"/>
      <c r="C26" s="512">
        <v>57938</v>
      </c>
    </row>
    <row r="27" s="507" customFormat="true" ht="24" customHeight="true" spans="1:3">
      <c r="A27" s="359" t="s">
        <v>1273</v>
      </c>
      <c r="B27" s="511"/>
      <c r="C27" s="512">
        <v>20449</v>
      </c>
    </row>
    <row r="28" s="507" customFormat="true" ht="24" customHeight="true" spans="1:3">
      <c r="A28" s="359" t="s">
        <v>1274</v>
      </c>
      <c r="B28" s="511"/>
      <c r="C28" s="512">
        <v>8526</v>
      </c>
    </row>
    <row r="29" s="506" customFormat="true" ht="24" customHeight="true" spans="1:245">
      <c r="A29" s="358" t="s">
        <v>1275</v>
      </c>
      <c r="B29" s="511">
        <v>706839.173340515</v>
      </c>
      <c r="C29" s="511">
        <v>1038290</v>
      </c>
      <c r="D29" s="505"/>
      <c r="E29" s="505"/>
      <c r="F29" s="505"/>
      <c r="G29" s="505"/>
      <c r="H29" s="505"/>
      <c r="I29" s="505"/>
      <c r="J29" s="505"/>
      <c r="K29" s="505"/>
      <c r="L29" s="505"/>
      <c r="M29" s="505"/>
      <c r="N29" s="505"/>
      <c r="O29" s="505"/>
      <c r="P29" s="505"/>
      <c r="Q29" s="505"/>
      <c r="R29" s="505"/>
      <c r="S29" s="505"/>
      <c r="T29" s="505"/>
      <c r="U29" s="505"/>
      <c r="V29" s="505"/>
      <c r="W29" s="505"/>
      <c r="X29" s="505"/>
      <c r="Y29" s="505"/>
      <c r="Z29" s="505"/>
      <c r="AA29" s="505"/>
      <c r="AB29" s="505"/>
      <c r="AC29" s="505"/>
      <c r="AD29" s="505"/>
      <c r="AE29" s="505"/>
      <c r="AF29" s="505"/>
      <c r="AG29" s="505"/>
      <c r="AH29" s="505"/>
      <c r="AI29" s="505"/>
      <c r="AJ29" s="505"/>
      <c r="AK29" s="505"/>
      <c r="AL29" s="505"/>
      <c r="AM29" s="505"/>
      <c r="AN29" s="505"/>
      <c r="AO29" s="505"/>
      <c r="AP29" s="505"/>
      <c r="AQ29" s="505"/>
      <c r="AR29" s="505"/>
      <c r="AS29" s="505"/>
      <c r="AT29" s="505"/>
      <c r="AU29" s="505"/>
      <c r="AV29" s="505"/>
      <c r="AW29" s="505"/>
      <c r="AX29" s="505"/>
      <c r="AY29" s="505"/>
      <c r="AZ29" s="505"/>
      <c r="BA29" s="505"/>
      <c r="BB29" s="505"/>
      <c r="BC29" s="505"/>
      <c r="BD29" s="505"/>
      <c r="BE29" s="505"/>
      <c r="BF29" s="505"/>
      <c r="BG29" s="505"/>
      <c r="BH29" s="505"/>
      <c r="BI29" s="505"/>
      <c r="BJ29" s="505"/>
      <c r="BK29" s="505"/>
      <c r="BL29" s="505"/>
      <c r="BM29" s="505"/>
      <c r="BN29" s="505"/>
      <c r="BO29" s="505"/>
      <c r="BP29" s="505"/>
      <c r="BQ29" s="505"/>
      <c r="BR29" s="505"/>
      <c r="BS29" s="505"/>
      <c r="BT29" s="505"/>
      <c r="BU29" s="505"/>
      <c r="BV29" s="505"/>
      <c r="BW29" s="505"/>
      <c r="BX29" s="505"/>
      <c r="BY29" s="505"/>
      <c r="BZ29" s="505"/>
      <c r="CA29" s="505"/>
      <c r="CB29" s="505"/>
      <c r="CC29" s="505"/>
      <c r="CD29" s="505"/>
      <c r="CE29" s="505"/>
      <c r="CF29" s="505"/>
      <c r="CG29" s="505"/>
      <c r="CH29" s="505"/>
      <c r="CI29" s="505"/>
      <c r="CJ29" s="505"/>
      <c r="CK29" s="505"/>
      <c r="CL29" s="505"/>
      <c r="CM29" s="505"/>
      <c r="CN29" s="505"/>
      <c r="CO29" s="505"/>
      <c r="CP29" s="505"/>
      <c r="CQ29" s="505"/>
      <c r="CR29" s="505"/>
      <c r="CS29" s="505"/>
      <c r="CT29" s="505"/>
      <c r="CU29" s="505"/>
      <c r="CV29" s="505"/>
      <c r="CW29" s="505"/>
      <c r="CX29" s="505"/>
      <c r="CY29" s="505"/>
      <c r="CZ29" s="505"/>
      <c r="DA29" s="505"/>
      <c r="DB29" s="505"/>
      <c r="DC29" s="505"/>
      <c r="DD29" s="505"/>
      <c r="DE29" s="505"/>
      <c r="DF29" s="505"/>
      <c r="DG29" s="505"/>
      <c r="DH29" s="505"/>
      <c r="DI29" s="505"/>
      <c r="DJ29" s="505"/>
      <c r="DK29" s="505"/>
      <c r="DL29" s="505"/>
      <c r="DM29" s="505"/>
      <c r="DN29" s="505"/>
      <c r="DO29" s="505"/>
      <c r="DP29" s="505"/>
      <c r="DQ29" s="505"/>
      <c r="DR29" s="505"/>
      <c r="DS29" s="505"/>
      <c r="DT29" s="505"/>
      <c r="DU29" s="505"/>
      <c r="DV29" s="505"/>
      <c r="DW29" s="505"/>
      <c r="DX29" s="505"/>
      <c r="DY29" s="505"/>
      <c r="DZ29" s="505"/>
      <c r="EA29" s="505"/>
      <c r="EB29" s="505"/>
      <c r="EC29" s="505"/>
      <c r="ED29" s="505"/>
      <c r="EE29" s="505"/>
      <c r="EF29" s="505"/>
      <c r="EG29" s="505"/>
      <c r="EH29" s="505"/>
      <c r="EI29" s="505"/>
      <c r="EJ29" s="505"/>
      <c r="EK29" s="505"/>
      <c r="EL29" s="505"/>
      <c r="EM29" s="505"/>
      <c r="EN29" s="505"/>
      <c r="EO29" s="505"/>
      <c r="EP29" s="505"/>
      <c r="EQ29" s="505"/>
      <c r="ER29" s="505"/>
      <c r="ES29" s="505"/>
      <c r="ET29" s="505"/>
      <c r="EU29" s="505"/>
      <c r="EV29" s="505"/>
      <c r="EW29" s="505"/>
      <c r="EX29" s="505"/>
      <c r="EY29" s="505"/>
      <c r="EZ29" s="505"/>
      <c r="FA29" s="505"/>
      <c r="FB29" s="505"/>
      <c r="FC29" s="505"/>
      <c r="FD29" s="505"/>
      <c r="FE29" s="505"/>
      <c r="FF29" s="505"/>
      <c r="FG29" s="505"/>
      <c r="FH29" s="505"/>
      <c r="FI29" s="505"/>
      <c r="FJ29" s="505"/>
      <c r="FK29" s="505"/>
      <c r="FL29" s="505"/>
      <c r="FM29" s="505"/>
      <c r="FN29" s="505"/>
      <c r="FO29" s="505"/>
      <c r="FP29" s="505"/>
      <c r="FQ29" s="505"/>
      <c r="FR29" s="505"/>
      <c r="FS29" s="505"/>
      <c r="FT29" s="505"/>
      <c r="FU29" s="505"/>
      <c r="FV29" s="505"/>
      <c r="FW29" s="505"/>
      <c r="FX29" s="505"/>
      <c r="FY29" s="505"/>
      <c r="FZ29" s="505"/>
      <c r="GA29" s="505"/>
      <c r="GB29" s="505"/>
      <c r="GC29" s="505"/>
      <c r="GD29" s="505"/>
      <c r="GE29" s="505"/>
      <c r="GF29" s="505"/>
      <c r="GG29" s="505"/>
      <c r="GH29" s="505"/>
      <c r="GI29" s="505"/>
      <c r="GJ29" s="505"/>
      <c r="GK29" s="505"/>
      <c r="GL29" s="505"/>
      <c r="GM29" s="505"/>
      <c r="GN29" s="505"/>
      <c r="GO29" s="505"/>
      <c r="GP29" s="505"/>
      <c r="GQ29" s="505"/>
      <c r="GR29" s="505"/>
      <c r="GS29" s="505"/>
      <c r="GT29" s="505"/>
      <c r="GU29" s="505"/>
      <c r="GV29" s="505"/>
      <c r="GW29" s="505"/>
      <c r="GX29" s="505"/>
      <c r="GY29" s="505"/>
      <c r="GZ29" s="505"/>
      <c r="HA29" s="505"/>
      <c r="HB29" s="505"/>
      <c r="HC29" s="505"/>
      <c r="HD29" s="505"/>
      <c r="HE29" s="505"/>
      <c r="HF29" s="505"/>
      <c r="HG29" s="505"/>
      <c r="HH29" s="505"/>
      <c r="HI29" s="505"/>
      <c r="HJ29" s="505"/>
      <c r="HK29" s="505"/>
      <c r="HL29" s="505"/>
      <c r="HM29" s="505"/>
      <c r="HN29" s="505"/>
      <c r="HO29" s="505"/>
      <c r="HP29" s="505"/>
      <c r="HQ29" s="505"/>
      <c r="HR29" s="505"/>
      <c r="HS29" s="505"/>
      <c r="HT29" s="505"/>
      <c r="HU29" s="505"/>
      <c r="HV29" s="505"/>
      <c r="HW29" s="505"/>
      <c r="HX29" s="505"/>
      <c r="HY29" s="505"/>
      <c r="HZ29" s="505"/>
      <c r="IA29" s="505"/>
      <c r="IB29" s="505"/>
      <c r="IC29" s="505"/>
      <c r="ID29" s="505"/>
      <c r="IE29" s="505"/>
      <c r="IF29" s="505"/>
      <c r="IG29" s="505"/>
      <c r="IH29" s="505"/>
      <c r="II29" s="505"/>
      <c r="IJ29" s="505"/>
      <c r="IK29" s="505"/>
    </row>
    <row r="30" s="507" customFormat="true" ht="24" customHeight="true" spans="1:3">
      <c r="A30" s="359" t="s">
        <v>1268</v>
      </c>
      <c r="B30" s="511"/>
      <c r="C30" s="512">
        <v>1891</v>
      </c>
    </row>
    <row r="31" s="507" customFormat="true" ht="24" customHeight="true" spans="1:3">
      <c r="A31" s="359" t="s">
        <v>1269</v>
      </c>
      <c r="B31" s="511"/>
      <c r="C31" s="512">
        <v>106263</v>
      </c>
    </row>
    <row r="32" s="507" customFormat="true" ht="24" customHeight="true" spans="1:3">
      <c r="A32" s="359" t="s">
        <v>1270</v>
      </c>
      <c r="B32" s="511"/>
      <c r="C32" s="512">
        <v>0</v>
      </c>
    </row>
    <row r="33" s="507" customFormat="true" ht="24" customHeight="true" spans="1:3">
      <c r="A33" s="359" t="s">
        <v>1272</v>
      </c>
      <c r="B33" s="511"/>
      <c r="C33" s="512">
        <v>60526</v>
      </c>
    </row>
    <row r="34" s="507" customFormat="true" ht="24" customHeight="true" spans="1:3">
      <c r="A34" s="359" t="s">
        <v>1273</v>
      </c>
      <c r="B34" s="511"/>
      <c r="C34" s="512">
        <v>5132</v>
      </c>
    </row>
    <row r="35" s="507" customFormat="true" ht="24" customHeight="true" spans="1:3">
      <c r="A35" s="359" t="s">
        <v>1274</v>
      </c>
      <c r="B35" s="511"/>
      <c r="C35" s="512">
        <v>864478</v>
      </c>
    </row>
    <row r="36" s="506" customFormat="true" ht="24" customHeight="true" spans="1:245">
      <c r="A36" s="358" t="s">
        <v>1276</v>
      </c>
      <c r="B36" s="511">
        <v>4023534.102296</v>
      </c>
      <c r="C36" s="511">
        <v>3761928</v>
      </c>
      <c r="D36" s="505"/>
      <c r="E36" s="505"/>
      <c r="F36" s="505"/>
      <c r="G36" s="505"/>
      <c r="H36" s="505"/>
      <c r="I36" s="505"/>
      <c r="J36" s="505"/>
      <c r="K36" s="505"/>
      <c r="L36" s="505"/>
      <c r="M36" s="505"/>
      <c r="N36" s="505"/>
      <c r="O36" s="505"/>
      <c r="P36" s="505"/>
      <c r="Q36" s="505"/>
      <c r="R36" s="505"/>
      <c r="S36" s="505"/>
      <c r="T36" s="505"/>
      <c r="U36" s="505"/>
      <c r="V36" s="505"/>
      <c r="W36" s="505"/>
      <c r="X36" s="505"/>
      <c r="Y36" s="505"/>
      <c r="Z36" s="505"/>
      <c r="AA36" s="505"/>
      <c r="AB36" s="505"/>
      <c r="AC36" s="505"/>
      <c r="AD36" s="505"/>
      <c r="AE36" s="505"/>
      <c r="AF36" s="505"/>
      <c r="AG36" s="505"/>
      <c r="AH36" s="505"/>
      <c r="AI36" s="505"/>
      <c r="AJ36" s="505"/>
      <c r="AK36" s="505"/>
      <c r="AL36" s="505"/>
      <c r="AM36" s="505"/>
      <c r="AN36" s="505"/>
      <c r="AO36" s="505"/>
      <c r="AP36" s="505"/>
      <c r="AQ36" s="505"/>
      <c r="AR36" s="505"/>
      <c r="AS36" s="505"/>
      <c r="AT36" s="505"/>
      <c r="AU36" s="505"/>
      <c r="AV36" s="505"/>
      <c r="AW36" s="505"/>
      <c r="AX36" s="505"/>
      <c r="AY36" s="505"/>
      <c r="AZ36" s="505"/>
      <c r="BA36" s="505"/>
      <c r="BB36" s="505"/>
      <c r="BC36" s="505"/>
      <c r="BD36" s="505"/>
      <c r="BE36" s="505"/>
      <c r="BF36" s="505"/>
      <c r="BG36" s="505"/>
      <c r="BH36" s="505"/>
      <c r="BI36" s="505"/>
      <c r="BJ36" s="505"/>
      <c r="BK36" s="505"/>
      <c r="BL36" s="505"/>
      <c r="BM36" s="505"/>
      <c r="BN36" s="505"/>
      <c r="BO36" s="505"/>
      <c r="BP36" s="505"/>
      <c r="BQ36" s="505"/>
      <c r="BR36" s="505"/>
      <c r="BS36" s="505"/>
      <c r="BT36" s="505"/>
      <c r="BU36" s="505"/>
      <c r="BV36" s="505"/>
      <c r="BW36" s="505"/>
      <c r="BX36" s="505"/>
      <c r="BY36" s="505"/>
      <c r="BZ36" s="505"/>
      <c r="CA36" s="505"/>
      <c r="CB36" s="505"/>
      <c r="CC36" s="505"/>
      <c r="CD36" s="505"/>
      <c r="CE36" s="505"/>
      <c r="CF36" s="505"/>
      <c r="CG36" s="505"/>
      <c r="CH36" s="505"/>
      <c r="CI36" s="505"/>
      <c r="CJ36" s="505"/>
      <c r="CK36" s="505"/>
      <c r="CL36" s="505"/>
      <c r="CM36" s="505"/>
      <c r="CN36" s="505"/>
      <c r="CO36" s="505"/>
      <c r="CP36" s="505"/>
      <c r="CQ36" s="505"/>
      <c r="CR36" s="505"/>
      <c r="CS36" s="505"/>
      <c r="CT36" s="505"/>
      <c r="CU36" s="505"/>
      <c r="CV36" s="505"/>
      <c r="CW36" s="505"/>
      <c r="CX36" s="505"/>
      <c r="CY36" s="505"/>
      <c r="CZ36" s="505"/>
      <c r="DA36" s="505"/>
      <c r="DB36" s="505"/>
      <c r="DC36" s="505"/>
      <c r="DD36" s="505"/>
      <c r="DE36" s="505"/>
      <c r="DF36" s="505"/>
      <c r="DG36" s="505"/>
      <c r="DH36" s="505"/>
      <c r="DI36" s="505"/>
      <c r="DJ36" s="505"/>
      <c r="DK36" s="505"/>
      <c r="DL36" s="505"/>
      <c r="DM36" s="505"/>
      <c r="DN36" s="505"/>
      <c r="DO36" s="505"/>
      <c r="DP36" s="505"/>
      <c r="DQ36" s="505"/>
      <c r="DR36" s="505"/>
      <c r="DS36" s="505"/>
      <c r="DT36" s="505"/>
      <c r="DU36" s="505"/>
      <c r="DV36" s="505"/>
      <c r="DW36" s="505"/>
      <c r="DX36" s="505"/>
      <c r="DY36" s="505"/>
      <c r="DZ36" s="505"/>
      <c r="EA36" s="505"/>
      <c r="EB36" s="505"/>
      <c r="EC36" s="505"/>
      <c r="ED36" s="505"/>
      <c r="EE36" s="505"/>
      <c r="EF36" s="505"/>
      <c r="EG36" s="505"/>
      <c r="EH36" s="505"/>
      <c r="EI36" s="505"/>
      <c r="EJ36" s="505"/>
      <c r="EK36" s="505"/>
      <c r="EL36" s="505"/>
      <c r="EM36" s="505"/>
      <c r="EN36" s="505"/>
      <c r="EO36" s="505"/>
      <c r="EP36" s="505"/>
      <c r="EQ36" s="505"/>
      <c r="ER36" s="505"/>
      <c r="ES36" s="505"/>
      <c r="ET36" s="505"/>
      <c r="EU36" s="505"/>
      <c r="EV36" s="505"/>
      <c r="EW36" s="505"/>
      <c r="EX36" s="505"/>
      <c r="EY36" s="505"/>
      <c r="EZ36" s="505"/>
      <c r="FA36" s="505"/>
      <c r="FB36" s="505"/>
      <c r="FC36" s="505"/>
      <c r="FD36" s="505"/>
      <c r="FE36" s="505"/>
      <c r="FF36" s="505"/>
      <c r="FG36" s="505"/>
      <c r="FH36" s="505"/>
      <c r="FI36" s="505"/>
      <c r="FJ36" s="505"/>
      <c r="FK36" s="505"/>
      <c r="FL36" s="505"/>
      <c r="FM36" s="505"/>
      <c r="FN36" s="505"/>
      <c r="FO36" s="505"/>
      <c r="FP36" s="505"/>
      <c r="FQ36" s="505"/>
      <c r="FR36" s="505"/>
      <c r="FS36" s="505"/>
      <c r="FT36" s="505"/>
      <c r="FU36" s="505"/>
      <c r="FV36" s="505"/>
      <c r="FW36" s="505"/>
      <c r="FX36" s="505"/>
      <c r="FY36" s="505"/>
      <c r="FZ36" s="505"/>
      <c r="GA36" s="505"/>
      <c r="GB36" s="505"/>
      <c r="GC36" s="505"/>
      <c r="GD36" s="505"/>
      <c r="GE36" s="505"/>
      <c r="GF36" s="505"/>
      <c r="GG36" s="505"/>
      <c r="GH36" s="505"/>
      <c r="GI36" s="505"/>
      <c r="GJ36" s="505"/>
      <c r="GK36" s="505"/>
      <c r="GL36" s="505"/>
      <c r="GM36" s="505"/>
      <c r="GN36" s="505"/>
      <c r="GO36" s="505"/>
      <c r="GP36" s="505"/>
      <c r="GQ36" s="505"/>
      <c r="GR36" s="505"/>
      <c r="GS36" s="505"/>
      <c r="GT36" s="505"/>
      <c r="GU36" s="505"/>
      <c r="GV36" s="505"/>
      <c r="GW36" s="505"/>
      <c r="GX36" s="505"/>
      <c r="GY36" s="505"/>
      <c r="GZ36" s="505"/>
      <c r="HA36" s="505"/>
      <c r="HB36" s="505"/>
      <c r="HC36" s="505"/>
      <c r="HD36" s="505"/>
      <c r="HE36" s="505"/>
      <c r="HF36" s="505"/>
      <c r="HG36" s="505"/>
      <c r="HH36" s="505"/>
      <c r="HI36" s="505"/>
      <c r="HJ36" s="505"/>
      <c r="HK36" s="505"/>
      <c r="HL36" s="505"/>
      <c r="HM36" s="505"/>
      <c r="HN36" s="505"/>
      <c r="HO36" s="505"/>
      <c r="HP36" s="505"/>
      <c r="HQ36" s="505"/>
      <c r="HR36" s="505"/>
      <c r="HS36" s="505"/>
      <c r="HT36" s="505"/>
      <c r="HU36" s="505"/>
      <c r="HV36" s="505"/>
      <c r="HW36" s="505"/>
      <c r="HX36" s="505"/>
      <c r="HY36" s="505"/>
      <c r="HZ36" s="505"/>
      <c r="IA36" s="505"/>
      <c r="IB36" s="505"/>
      <c r="IC36" s="505"/>
      <c r="ID36" s="505"/>
      <c r="IE36" s="505"/>
      <c r="IF36" s="505"/>
      <c r="IG36" s="505"/>
      <c r="IH36" s="505"/>
      <c r="II36" s="505"/>
      <c r="IJ36" s="505"/>
      <c r="IK36" s="505"/>
    </row>
    <row r="37" s="507" customFormat="true" ht="24" customHeight="true" spans="1:3">
      <c r="A37" s="359" t="s">
        <v>1277</v>
      </c>
      <c r="B37" s="511"/>
      <c r="C37" s="512">
        <v>1775367</v>
      </c>
    </row>
    <row r="38" s="507" customFormat="true" ht="24" customHeight="true" spans="1:3">
      <c r="A38" s="359" t="s">
        <v>1278</v>
      </c>
      <c r="B38" s="511"/>
      <c r="C38" s="512">
        <v>1986588</v>
      </c>
    </row>
    <row r="39" s="507" customFormat="true" ht="24" customHeight="true" spans="1:3">
      <c r="A39" s="359" t="s">
        <v>1279</v>
      </c>
      <c r="B39" s="511"/>
      <c r="C39" s="512">
        <v>-27</v>
      </c>
    </row>
    <row r="40" s="506" customFormat="true" ht="24" customHeight="true" spans="1:245">
      <c r="A40" s="358" t="s">
        <v>1280</v>
      </c>
      <c r="B40" s="511">
        <v>3840297.42259759</v>
      </c>
      <c r="C40" s="511">
        <v>3646148</v>
      </c>
      <c r="D40" s="505"/>
      <c r="E40" s="505"/>
      <c r="F40" s="505"/>
      <c r="G40" s="505"/>
      <c r="H40" s="505"/>
      <c r="I40" s="505"/>
      <c r="J40" s="505"/>
      <c r="K40" s="505"/>
      <c r="L40" s="505"/>
      <c r="M40" s="505"/>
      <c r="N40" s="505"/>
      <c r="O40" s="505"/>
      <c r="P40" s="505"/>
      <c r="Q40" s="505"/>
      <c r="R40" s="505"/>
      <c r="S40" s="505"/>
      <c r="T40" s="505"/>
      <c r="U40" s="505"/>
      <c r="V40" s="505"/>
      <c r="W40" s="505"/>
      <c r="X40" s="505"/>
      <c r="Y40" s="505"/>
      <c r="Z40" s="505"/>
      <c r="AA40" s="505"/>
      <c r="AB40" s="505"/>
      <c r="AC40" s="505"/>
      <c r="AD40" s="505"/>
      <c r="AE40" s="505"/>
      <c r="AF40" s="505"/>
      <c r="AG40" s="505"/>
      <c r="AH40" s="505"/>
      <c r="AI40" s="505"/>
      <c r="AJ40" s="505"/>
      <c r="AK40" s="505"/>
      <c r="AL40" s="505"/>
      <c r="AM40" s="505"/>
      <c r="AN40" s="505"/>
      <c r="AO40" s="505"/>
      <c r="AP40" s="505"/>
      <c r="AQ40" s="505"/>
      <c r="AR40" s="505"/>
      <c r="AS40" s="505"/>
      <c r="AT40" s="505"/>
      <c r="AU40" s="505"/>
      <c r="AV40" s="505"/>
      <c r="AW40" s="505"/>
      <c r="AX40" s="505"/>
      <c r="AY40" s="505"/>
      <c r="AZ40" s="505"/>
      <c r="BA40" s="505"/>
      <c r="BB40" s="505"/>
      <c r="BC40" s="505"/>
      <c r="BD40" s="505"/>
      <c r="BE40" s="505"/>
      <c r="BF40" s="505"/>
      <c r="BG40" s="505"/>
      <c r="BH40" s="505"/>
      <c r="BI40" s="505"/>
      <c r="BJ40" s="505"/>
      <c r="BK40" s="505"/>
      <c r="BL40" s="505"/>
      <c r="BM40" s="505"/>
      <c r="BN40" s="505"/>
      <c r="BO40" s="505"/>
      <c r="BP40" s="505"/>
      <c r="BQ40" s="505"/>
      <c r="BR40" s="505"/>
      <c r="BS40" s="505"/>
      <c r="BT40" s="505"/>
      <c r="BU40" s="505"/>
      <c r="BV40" s="505"/>
      <c r="BW40" s="505"/>
      <c r="BX40" s="505"/>
      <c r="BY40" s="505"/>
      <c r="BZ40" s="505"/>
      <c r="CA40" s="505"/>
      <c r="CB40" s="505"/>
      <c r="CC40" s="505"/>
      <c r="CD40" s="505"/>
      <c r="CE40" s="505"/>
      <c r="CF40" s="505"/>
      <c r="CG40" s="505"/>
      <c r="CH40" s="505"/>
      <c r="CI40" s="505"/>
      <c r="CJ40" s="505"/>
      <c r="CK40" s="505"/>
      <c r="CL40" s="505"/>
      <c r="CM40" s="505"/>
      <c r="CN40" s="505"/>
      <c r="CO40" s="505"/>
      <c r="CP40" s="505"/>
      <c r="CQ40" s="505"/>
      <c r="CR40" s="505"/>
      <c r="CS40" s="505"/>
      <c r="CT40" s="505"/>
      <c r="CU40" s="505"/>
      <c r="CV40" s="505"/>
      <c r="CW40" s="505"/>
      <c r="CX40" s="505"/>
      <c r="CY40" s="505"/>
      <c r="CZ40" s="505"/>
      <c r="DA40" s="505"/>
      <c r="DB40" s="505"/>
      <c r="DC40" s="505"/>
      <c r="DD40" s="505"/>
      <c r="DE40" s="505"/>
      <c r="DF40" s="505"/>
      <c r="DG40" s="505"/>
      <c r="DH40" s="505"/>
      <c r="DI40" s="505"/>
      <c r="DJ40" s="505"/>
      <c r="DK40" s="505"/>
      <c r="DL40" s="505"/>
      <c r="DM40" s="505"/>
      <c r="DN40" s="505"/>
      <c r="DO40" s="505"/>
      <c r="DP40" s="505"/>
      <c r="DQ40" s="505"/>
      <c r="DR40" s="505"/>
      <c r="DS40" s="505"/>
      <c r="DT40" s="505"/>
      <c r="DU40" s="505"/>
      <c r="DV40" s="505"/>
      <c r="DW40" s="505"/>
      <c r="DX40" s="505"/>
      <c r="DY40" s="505"/>
      <c r="DZ40" s="505"/>
      <c r="EA40" s="505"/>
      <c r="EB40" s="505"/>
      <c r="EC40" s="505"/>
      <c r="ED40" s="505"/>
      <c r="EE40" s="505"/>
      <c r="EF40" s="505"/>
      <c r="EG40" s="505"/>
      <c r="EH40" s="505"/>
      <c r="EI40" s="505"/>
      <c r="EJ40" s="505"/>
      <c r="EK40" s="505"/>
      <c r="EL40" s="505"/>
      <c r="EM40" s="505"/>
      <c r="EN40" s="505"/>
      <c r="EO40" s="505"/>
      <c r="EP40" s="505"/>
      <c r="EQ40" s="505"/>
      <c r="ER40" s="505"/>
      <c r="ES40" s="505"/>
      <c r="ET40" s="505"/>
      <c r="EU40" s="505"/>
      <c r="EV40" s="505"/>
      <c r="EW40" s="505"/>
      <c r="EX40" s="505"/>
      <c r="EY40" s="505"/>
      <c r="EZ40" s="505"/>
      <c r="FA40" s="505"/>
      <c r="FB40" s="505"/>
      <c r="FC40" s="505"/>
      <c r="FD40" s="505"/>
      <c r="FE40" s="505"/>
      <c r="FF40" s="505"/>
      <c r="FG40" s="505"/>
      <c r="FH40" s="505"/>
      <c r="FI40" s="505"/>
      <c r="FJ40" s="505"/>
      <c r="FK40" s="505"/>
      <c r="FL40" s="505"/>
      <c r="FM40" s="505"/>
      <c r="FN40" s="505"/>
      <c r="FO40" s="505"/>
      <c r="FP40" s="505"/>
      <c r="FQ40" s="505"/>
      <c r="FR40" s="505"/>
      <c r="FS40" s="505"/>
      <c r="FT40" s="505"/>
      <c r="FU40" s="505"/>
      <c r="FV40" s="505"/>
      <c r="FW40" s="505"/>
      <c r="FX40" s="505"/>
      <c r="FY40" s="505"/>
      <c r="FZ40" s="505"/>
      <c r="GA40" s="505"/>
      <c r="GB40" s="505"/>
      <c r="GC40" s="505"/>
      <c r="GD40" s="505"/>
      <c r="GE40" s="505"/>
      <c r="GF40" s="505"/>
      <c r="GG40" s="505"/>
      <c r="GH40" s="505"/>
      <c r="GI40" s="505"/>
      <c r="GJ40" s="505"/>
      <c r="GK40" s="505"/>
      <c r="GL40" s="505"/>
      <c r="GM40" s="505"/>
      <c r="GN40" s="505"/>
      <c r="GO40" s="505"/>
      <c r="GP40" s="505"/>
      <c r="GQ40" s="505"/>
      <c r="GR40" s="505"/>
      <c r="GS40" s="505"/>
      <c r="GT40" s="505"/>
      <c r="GU40" s="505"/>
      <c r="GV40" s="505"/>
      <c r="GW40" s="505"/>
      <c r="GX40" s="505"/>
      <c r="GY40" s="505"/>
      <c r="GZ40" s="505"/>
      <c r="HA40" s="505"/>
      <c r="HB40" s="505"/>
      <c r="HC40" s="505"/>
      <c r="HD40" s="505"/>
      <c r="HE40" s="505"/>
      <c r="HF40" s="505"/>
      <c r="HG40" s="505"/>
      <c r="HH40" s="505"/>
      <c r="HI40" s="505"/>
      <c r="HJ40" s="505"/>
      <c r="HK40" s="505"/>
      <c r="HL40" s="505"/>
      <c r="HM40" s="505"/>
      <c r="HN40" s="505"/>
      <c r="HO40" s="505"/>
      <c r="HP40" s="505"/>
      <c r="HQ40" s="505"/>
      <c r="HR40" s="505"/>
      <c r="HS40" s="505"/>
      <c r="HT40" s="505"/>
      <c r="HU40" s="505"/>
      <c r="HV40" s="505"/>
      <c r="HW40" s="505"/>
      <c r="HX40" s="505"/>
      <c r="HY40" s="505"/>
      <c r="HZ40" s="505"/>
      <c r="IA40" s="505"/>
      <c r="IB40" s="505"/>
      <c r="IC40" s="505"/>
      <c r="ID40" s="505"/>
      <c r="IE40" s="505"/>
      <c r="IF40" s="505"/>
      <c r="IG40" s="505"/>
      <c r="IH40" s="505"/>
      <c r="II40" s="505"/>
      <c r="IJ40" s="505"/>
      <c r="IK40" s="505"/>
    </row>
    <row r="41" s="507" customFormat="true" ht="24" customHeight="true" spans="1:3">
      <c r="A41" s="359" t="s">
        <v>1281</v>
      </c>
      <c r="B41" s="511"/>
      <c r="C41" s="512">
        <v>623452</v>
      </c>
    </row>
    <row r="42" s="507" customFormat="true" ht="24" customHeight="true" spans="1:3">
      <c r="A42" s="359" t="s">
        <v>1282</v>
      </c>
      <c r="B42" s="511"/>
      <c r="C42" s="512">
        <v>3022696</v>
      </c>
    </row>
    <row r="43" s="506" customFormat="true" ht="24" customHeight="true" spans="1:3">
      <c r="A43" s="358" t="s">
        <v>1283</v>
      </c>
      <c r="B43" s="511">
        <v>6226638.301505</v>
      </c>
      <c r="C43" s="511">
        <v>4568123</v>
      </c>
    </row>
    <row r="44" s="507" customFormat="true" ht="24" customHeight="true" spans="1:3">
      <c r="A44" s="359" t="s">
        <v>1284</v>
      </c>
      <c r="B44" s="511"/>
      <c r="C44" s="512">
        <v>1391837</v>
      </c>
    </row>
    <row r="45" s="507" customFormat="true" ht="24" customHeight="true" spans="1:3">
      <c r="A45" s="359" t="s">
        <v>1285</v>
      </c>
      <c r="B45" s="511"/>
      <c r="C45" s="512">
        <v>0</v>
      </c>
    </row>
    <row r="46" s="507" customFormat="true" ht="24" customHeight="true" spans="1:3">
      <c r="A46" s="359" t="s">
        <v>1286</v>
      </c>
      <c r="B46" s="511"/>
      <c r="C46" s="512">
        <v>3176286</v>
      </c>
    </row>
    <row r="47" s="506" customFormat="true" ht="24" customHeight="true" spans="1:245">
      <c r="A47" s="358" t="s">
        <v>1287</v>
      </c>
      <c r="B47" s="511">
        <v>642056.10171349</v>
      </c>
      <c r="C47" s="511">
        <v>992596</v>
      </c>
      <c r="D47" s="505"/>
      <c r="E47" s="505"/>
      <c r="F47" s="505"/>
      <c r="G47" s="505"/>
      <c r="H47" s="505"/>
      <c r="I47" s="505"/>
      <c r="J47" s="505"/>
      <c r="K47" s="505"/>
      <c r="L47" s="505"/>
      <c r="M47" s="505"/>
      <c r="N47" s="505"/>
      <c r="O47" s="505"/>
      <c r="P47" s="505"/>
      <c r="Q47" s="505"/>
      <c r="R47" s="505"/>
      <c r="S47" s="505"/>
      <c r="T47" s="505"/>
      <c r="U47" s="505"/>
      <c r="V47" s="505"/>
      <c r="W47" s="505"/>
      <c r="X47" s="505"/>
      <c r="Y47" s="505"/>
      <c r="Z47" s="505"/>
      <c r="AA47" s="505"/>
      <c r="AB47" s="505"/>
      <c r="AC47" s="505"/>
      <c r="AD47" s="505"/>
      <c r="AE47" s="505"/>
      <c r="AF47" s="505"/>
      <c r="AG47" s="505"/>
      <c r="AH47" s="505"/>
      <c r="AI47" s="505"/>
      <c r="AJ47" s="505"/>
      <c r="AK47" s="505"/>
      <c r="AL47" s="505"/>
      <c r="AM47" s="505"/>
      <c r="AN47" s="505"/>
      <c r="AO47" s="505"/>
      <c r="AP47" s="505"/>
      <c r="AQ47" s="505"/>
      <c r="AR47" s="505"/>
      <c r="AS47" s="505"/>
      <c r="AT47" s="505"/>
      <c r="AU47" s="505"/>
      <c r="AV47" s="505"/>
      <c r="AW47" s="505"/>
      <c r="AX47" s="505"/>
      <c r="AY47" s="505"/>
      <c r="AZ47" s="505"/>
      <c r="BA47" s="505"/>
      <c r="BB47" s="505"/>
      <c r="BC47" s="505"/>
      <c r="BD47" s="505"/>
      <c r="BE47" s="505"/>
      <c r="BF47" s="505"/>
      <c r="BG47" s="505"/>
      <c r="BH47" s="505"/>
      <c r="BI47" s="505"/>
      <c r="BJ47" s="505"/>
      <c r="BK47" s="505"/>
      <c r="BL47" s="505"/>
      <c r="BM47" s="505"/>
      <c r="BN47" s="505"/>
      <c r="BO47" s="505"/>
      <c r="BP47" s="505"/>
      <c r="BQ47" s="505"/>
      <c r="BR47" s="505"/>
      <c r="BS47" s="505"/>
      <c r="BT47" s="505"/>
      <c r="BU47" s="505"/>
      <c r="BV47" s="505"/>
      <c r="BW47" s="505"/>
      <c r="BX47" s="505"/>
      <c r="BY47" s="505"/>
      <c r="BZ47" s="505"/>
      <c r="CA47" s="505"/>
      <c r="CB47" s="505"/>
      <c r="CC47" s="505"/>
      <c r="CD47" s="505"/>
      <c r="CE47" s="505"/>
      <c r="CF47" s="505"/>
      <c r="CG47" s="505"/>
      <c r="CH47" s="505"/>
      <c r="CI47" s="505"/>
      <c r="CJ47" s="505"/>
      <c r="CK47" s="505"/>
      <c r="CL47" s="505"/>
      <c r="CM47" s="505"/>
      <c r="CN47" s="505"/>
      <c r="CO47" s="505"/>
      <c r="CP47" s="505"/>
      <c r="CQ47" s="505"/>
      <c r="CR47" s="505"/>
      <c r="CS47" s="505"/>
      <c r="CT47" s="505"/>
      <c r="CU47" s="505"/>
      <c r="CV47" s="505"/>
      <c r="CW47" s="505"/>
      <c r="CX47" s="505"/>
      <c r="CY47" s="505"/>
      <c r="CZ47" s="505"/>
      <c r="DA47" s="505"/>
      <c r="DB47" s="505"/>
      <c r="DC47" s="505"/>
      <c r="DD47" s="505"/>
      <c r="DE47" s="505"/>
      <c r="DF47" s="505"/>
      <c r="DG47" s="505"/>
      <c r="DH47" s="505"/>
      <c r="DI47" s="505"/>
      <c r="DJ47" s="505"/>
      <c r="DK47" s="505"/>
      <c r="DL47" s="505"/>
      <c r="DM47" s="505"/>
      <c r="DN47" s="505"/>
      <c r="DO47" s="505"/>
      <c r="DP47" s="505"/>
      <c r="DQ47" s="505"/>
      <c r="DR47" s="505"/>
      <c r="DS47" s="505"/>
      <c r="DT47" s="505"/>
      <c r="DU47" s="505"/>
      <c r="DV47" s="505"/>
      <c r="DW47" s="505"/>
      <c r="DX47" s="505"/>
      <c r="DY47" s="505"/>
      <c r="DZ47" s="505"/>
      <c r="EA47" s="505"/>
      <c r="EB47" s="505"/>
      <c r="EC47" s="505"/>
      <c r="ED47" s="505"/>
      <c r="EE47" s="505"/>
      <c r="EF47" s="505"/>
      <c r="EG47" s="505"/>
      <c r="EH47" s="505"/>
      <c r="EI47" s="505"/>
      <c r="EJ47" s="505"/>
      <c r="EK47" s="505"/>
      <c r="EL47" s="505"/>
      <c r="EM47" s="505"/>
      <c r="EN47" s="505"/>
      <c r="EO47" s="505"/>
      <c r="EP47" s="505"/>
      <c r="EQ47" s="505"/>
      <c r="ER47" s="505"/>
      <c r="ES47" s="505"/>
      <c r="ET47" s="505"/>
      <c r="EU47" s="505"/>
      <c r="EV47" s="505"/>
      <c r="EW47" s="505"/>
      <c r="EX47" s="505"/>
      <c r="EY47" s="505"/>
      <c r="EZ47" s="505"/>
      <c r="FA47" s="505"/>
      <c r="FB47" s="505"/>
      <c r="FC47" s="505"/>
      <c r="FD47" s="505"/>
      <c r="FE47" s="505"/>
      <c r="FF47" s="505"/>
      <c r="FG47" s="505"/>
      <c r="FH47" s="505"/>
      <c r="FI47" s="505"/>
      <c r="FJ47" s="505"/>
      <c r="FK47" s="505"/>
      <c r="FL47" s="505"/>
      <c r="FM47" s="505"/>
      <c r="FN47" s="505"/>
      <c r="FO47" s="505"/>
      <c r="FP47" s="505"/>
      <c r="FQ47" s="505"/>
      <c r="FR47" s="505"/>
      <c r="FS47" s="505"/>
      <c r="FT47" s="505"/>
      <c r="FU47" s="505"/>
      <c r="FV47" s="505"/>
      <c r="FW47" s="505"/>
      <c r="FX47" s="505"/>
      <c r="FY47" s="505"/>
      <c r="FZ47" s="505"/>
      <c r="GA47" s="505"/>
      <c r="GB47" s="505"/>
      <c r="GC47" s="505"/>
      <c r="GD47" s="505"/>
      <c r="GE47" s="505"/>
      <c r="GF47" s="505"/>
      <c r="GG47" s="505"/>
      <c r="GH47" s="505"/>
      <c r="GI47" s="505"/>
      <c r="GJ47" s="505"/>
      <c r="GK47" s="505"/>
      <c r="GL47" s="505"/>
      <c r="GM47" s="505"/>
      <c r="GN47" s="505"/>
      <c r="GO47" s="505"/>
      <c r="GP47" s="505"/>
      <c r="GQ47" s="505"/>
      <c r="GR47" s="505"/>
      <c r="GS47" s="505"/>
      <c r="GT47" s="505"/>
      <c r="GU47" s="505"/>
      <c r="GV47" s="505"/>
      <c r="GW47" s="505"/>
      <c r="GX47" s="505"/>
      <c r="GY47" s="505"/>
      <c r="GZ47" s="505"/>
      <c r="HA47" s="505"/>
      <c r="HB47" s="505"/>
      <c r="HC47" s="505"/>
      <c r="HD47" s="505"/>
      <c r="HE47" s="505"/>
      <c r="HF47" s="505"/>
      <c r="HG47" s="505"/>
      <c r="HH47" s="505"/>
      <c r="HI47" s="505"/>
      <c r="HJ47" s="505"/>
      <c r="HK47" s="505"/>
      <c r="HL47" s="505"/>
      <c r="HM47" s="505"/>
      <c r="HN47" s="505"/>
      <c r="HO47" s="505"/>
      <c r="HP47" s="505"/>
      <c r="HQ47" s="505"/>
      <c r="HR47" s="505"/>
      <c r="HS47" s="505"/>
      <c r="HT47" s="505"/>
      <c r="HU47" s="505"/>
      <c r="HV47" s="505"/>
      <c r="HW47" s="505"/>
      <c r="HX47" s="505"/>
      <c r="HY47" s="505"/>
      <c r="HZ47" s="505"/>
      <c r="IA47" s="505"/>
      <c r="IB47" s="505"/>
      <c r="IC47" s="505"/>
      <c r="ID47" s="505"/>
      <c r="IE47" s="505"/>
      <c r="IF47" s="505"/>
      <c r="IG47" s="505"/>
      <c r="IH47" s="505"/>
      <c r="II47" s="505"/>
      <c r="IJ47" s="505"/>
      <c r="IK47" s="505"/>
    </row>
    <row r="48" s="507" customFormat="true" ht="24" customHeight="true" spans="1:3">
      <c r="A48" s="359" t="s">
        <v>1288</v>
      </c>
      <c r="B48" s="511"/>
      <c r="C48" s="512">
        <v>192877</v>
      </c>
    </row>
    <row r="49" s="507" customFormat="true" ht="24" customHeight="true" spans="1:3">
      <c r="A49" s="359" t="s">
        <v>1289</v>
      </c>
      <c r="B49" s="511"/>
      <c r="C49" s="512">
        <v>799719</v>
      </c>
    </row>
    <row r="50" s="506" customFormat="true" ht="24" customHeight="true" spans="1:245">
      <c r="A50" s="358" t="s">
        <v>1290</v>
      </c>
      <c r="B50" s="511">
        <v>1607276.838901</v>
      </c>
      <c r="C50" s="511">
        <v>1490006</v>
      </c>
      <c r="D50" s="505"/>
      <c r="E50" s="505"/>
      <c r="F50" s="505"/>
      <c r="G50" s="505"/>
      <c r="H50" s="505"/>
      <c r="I50" s="505"/>
      <c r="J50" s="505"/>
      <c r="K50" s="505"/>
      <c r="L50" s="505"/>
      <c r="M50" s="505"/>
      <c r="N50" s="505"/>
      <c r="O50" s="505"/>
      <c r="P50" s="505"/>
      <c r="Q50" s="505"/>
      <c r="R50" s="505"/>
      <c r="S50" s="505"/>
      <c r="T50" s="505"/>
      <c r="U50" s="505"/>
      <c r="V50" s="505"/>
      <c r="W50" s="505"/>
      <c r="X50" s="505"/>
      <c r="Y50" s="505"/>
      <c r="Z50" s="505"/>
      <c r="AA50" s="505"/>
      <c r="AB50" s="505"/>
      <c r="AC50" s="505"/>
      <c r="AD50" s="505"/>
      <c r="AE50" s="505"/>
      <c r="AF50" s="505"/>
      <c r="AG50" s="505"/>
      <c r="AH50" s="505"/>
      <c r="AI50" s="505"/>
      <c r="AJ50" s="505"/>
      <c r="AK50" s="505"/>
      <c r="AL50" s="505"/>
      <c r="AM50" s="505"/>
      <c r="AN50" s="505"/>
      <c r="AO50" s="505"/>
      <c r="AP50" s="505"/>
      <c r="AQ50" s="505"/>
      <c r="AR50" s="505"/>
      <c r="AS50" s="505"/>
      <c r="AT50" s="505"/>
      <c r="AU50" s="505"/>
      <c r="AV50" s="505"/>
      <c r="AW50" s="505"/>
      <c r="AX50" s="505"/>
      <c r="AY50" s="505"/>
      <c r="AZ50" s="505"/>
      <c r="BA50" s="505"/>
      <c r="BB50" s="505"/>
      <c r="BC50" s="505"/>
      <c r="BD50" s="505"/>
      <c r="BE50" s="505"/>
      <c r="BF50" s="505"/>
      <c r="BG50" s="505"/>
      <c r="BH50" s="505"/>
      <c r="BI50" s="505"/>
      <c r="BJ50" s="505"/>
      <c r="BK50" s="505"/>
      <c r="BL50" s="505"/>
      <c r="BM50" s="505"/>
      <c r="BN50" s="505"/>
      <c r="BO50" s="505"/>
      <c r="BP50" s="505"/>
      <c r="BQ50" s="505"/>
      <c r="BR50" s="505"/>
      <c r="BS50" s="505"/>
      <c r="BT50" s="505"/>
      <c r="BU50" s="505"/>
      <c r="BV50" s="505"/>
      <c r="BW50" s="505"/>
      <c r="BX50" s="505"/>
      <c r="BY50" s="505"/>
      <c r="BZ50" s="505"/>
      <c r="CA50" s="505"/>
      <c r="CB50" s="505"/>
      <c r="CC50" s="505"/>
      <c r="CD50" s="505"/>
      <c r="CE50" s="505"/>
      <c r="CF50" s="505"/>
      <c r="CG50" s="505"/>
      <c r="CH50" s="505"/>
      <c r="CI50" s="505"/>
      <c r="CJ50" s="505"/>
      <c r="CK50" s="505"/>
      <c r="CL50" s="505"/>
      <c r="CM50" s="505"/>
      <c r="CN50" s="505"/>
      <c r="CO50" s="505"/>
      <c r="CP50" s="505"/>
      <c r="CQ50" s="505"/>
      <c r="CR50" s="505"/>
      <c r="CS50" s="505"/>
      <c r="CT50" s="505"/>
      <c r="CU50" s="505"/>
      <c r="CV50" s="505"/>
      <c r="CW50" s="505"/>
      <c r="CX50" s="505"/>
      <c r="CY50" s="505"/>
      <c r="CZ50" s="505"/>
      <c r="DA50" s="505"/>
      <c r="DB50" s="505"/>
      <c r="DC50" s="505"/>
      <c r="DD50" s="505"/>
      <c r="DE50" s="505"/>
      <c r="DF50" s="505"/>
      <c r="DG50" s="505"/>
      <c r="DH50" s="505"/>
      <c r="DI50" s="505"/>
      <c r="DJ50" s="505"/>
      <c r="DK50" s="505"/>
      <c r="DL50" s="505"/>
      <c r="DM50" s="505"/>
      <c r="DN50" s="505"/>
      <c r="DO50" s="505"/>
      <c r="DP50" s="505"/>
      <c r="DQ50" s="505"/>
      <c r="DR50" s="505"/>
      <c r="DS50" s="505"/>
      <c r="DT50" s="505"/>
      <c r="DU50" s="505"/>
      <c r="DV50" s="505"/>
      <c r="DW50" s="505"/>
      <c r="DX50" s="505"/>
      <c r="DY50" s="505"/>
      <c r="DZ50" s="505"/>
      <c r="EA50" s="505"/>
      <c r="EB50" s="505"/>
      <c r="EC50" s="505"/>
      <c r="ED50" s="505"/>
      <c r="EE50" s="505"/>
      <c r="EF50" s="505"/>
      <c r="EG50" s="505"/>
      <c r="EH50" s="505"/>
      <c r="EI50" s="505"/>
      <c r="EJ50" s="505"/>
      <c r="EK50" s="505"/>
      <c r="EL50" s="505"/>
      <c r="EM50" s="505"/>
      <c r="EN50" s="505"/>
      <c r="EO50" s="505"/>
      <c r="EP50" s="505"/>
      <c r="EQ50" s="505"/>
      <c r="ER50" s="505"/>
      <c r="ES50" s="505"/>
      <c r="ET50" s="505"/>
      <c r="EU50" s="505"/>
      <c r="EV50" s="505"/>
      <c r="EW50" s="505"/>
      <c r="EX50" s="505"/>
      <c r="EY50" s="505"/>
      <c r="EZ50" s="505"/>
      <c r="FA50" s="505"/>
      <c r="FB50" s="505"/>
      <c r="FC50" s="505"/>
      <c r="FD50" s="505"/>
      <c r="FE50" s="505"/>
      <c r="FF50" s="505"/>
      <c r="FG50" s="505"/>
      <c r="FH50" s="505"/>
      <c r="FI50" s="505"/>
      <c r="FJ50" s="505"/>
      <c r="FK50" s="505"/>
      <c r="FL50" s="505"/>
      <c r="FM50" s="505"/>
      <c r="FN50" s="505"/>
      <c r="FO50" s="505"/>
      <c r="FP50" s="505"/>
      <c r="FQ50" s="505"/>
      <c r="FR50" s="505"/>
      <c r="FS50" s="505"/>
      <c r="FT50" s="505"/>
      <c r="FU50" s="505"/>
      <c r="FV50" s="505"/>
      <c r="FW50" s="505"/>
      <c r="FX50" s="505"/>
      <c r="FY50" s="505"/>
      <c r="FZ50" s="505"/>
      <c r="GA50" s="505"/>
      <c r="GB50" s="505"/>
      <c r="GC50" s="505"/>
      <c r="GD50" s="505"/>
      <c r="GE50" s="505"/>
      <c r="GF50" s="505"/>
      <c r="GG50" s="505"/>
      <c r="GH50" s="505"/>
      <c r="GI50" s="505"/>
      <c r="GJ50" s="505"/>
      <c r="GK50" s="505"/>
      <c r="GL50" s="505"/>
      <c r="GM50" s="505"/>
      <c r="GN50" s="505"/>
      <c r="GO50" s="505"/>
      <c r="GP50" s="505"/>
      <c r="GQ50" s="505"/>
      <c r="GR50" s="505"/>
      <c r="GS50" s="505"/>
      <c r="GT50" s="505"/>
      <c r="GU50" s="505"/>
      <c r="GV50" s="505"/>
      <c r="GW50" s="505"/>
      <c r="GX50" s="505"/>
      <c r="GY50" s="505"/>
      <c r="GZ50" s="505"/>
      <c r="HA50" s="505"/>
      <c r="HB50" s="505"/>
      <c r="HC50" s="505"/>
      <c r="HD50" s="505"/>
      <c r="HE50" s="505"/>
      <c r="HF50" s="505"/>
      <c r="HG50" s="505"/>
      <c r="HH50" s="505"/>
      <c r="HI50" s="505"/>
      <c r="HJ50" s="505"/>
      <c r="HK50" s="505"/>
      <c r="HL50" s="505"/>
      <c r="HM50" s="505"/>
      <c r="HN50" s="505"/>
      <c r="HO50" s="505"/>
      <c r="HP50" s="505"/>
      <c r="HQ50" s="505"/>
      <c r="HR50" s="505"/>
      <c r="HS50" s="505"/>
      <c r="HT50" s="505"/>
      <c r="HU50" s="505"/>
      <c r="HV50" s="505"/>
      <c r="HW50" s="505"/>
      <c r="HX50" s="505"/>
      <c r="HY50" s="505"/>
      <c r="HZ50" s="505"/>
      <c r="IA50" s="505"/>
      <c r="IB50" s="505"/>
      <c r="IC50" s="505"/>
      <c r="ID50" s="505"/>
      <c r="IE50" s="505"/>
      <c r="IF50" s="505"/>
      <c r="IG50" s="505"/>
      <c r="IH50" s="505"/>
      <c r="II50" s="505"/>
      <c r="IJ50" s="505"/>
      <c r="IK50" s="505"/>
    </row>
    <row r="51" s="507" customFormat="true" ht="24" customHeight="true" spans="1:3">
      <c r="A51" s="359" t="s">
        <v>1291</v>
      </c>
      <c r="B51" s="511"/>
      <c r="C51" s="512">
        <v>431277</v>
      </c>
    </row>
    <row r="52" s="507" customFormat="true" ht="24" customHeight="true" spans="1:3">
      <c r="A52" s="359" t="s">
        <v>1292</v>
      </c>
      <c r="B52" s="511"/>
      <c r="C52" s="512">
        <v>54459</v>
      </c>
    </row>
    <row r="53" s="507" customFormat="true" ht="24" customHeight="true" spans="1:3">
      <c r="A53" s="359" t="s">
        <v>1293</v>
      </c>
      <c r="B53" s="511"/>
      <c r="C53" s="512">
        <v>584</v>
      </c>
    </row>
    <row r="54" s="507" customFormat="true" ht="24" customHeight="true" spans="1:3">
      <c r="A54" s="359" t="s">
        <v>1294</v>
      </c>
      <c r="B54" s="511"/>
      <c r="C54" s="512">
        <v>229347</v>
      </c>
    </row>
    <row r="55" s="507" customFormat="true" ht="24" customHeight="true" spans="1:3">
      <c r="A55" s="359" t="s">
        <v>1295</v>
      </c>
      <c r="B55" s="511"/>
      <c r="C55" s="512">
        <v>774339</v>
      </c>
    </row>
    <row r="56" s="506" customFormat="true" ht="24" customHeight="true" spans="1:245">
      <c r="A56" s="358" t="s">
        <v>1296</v>
      </c>
      <c r="B56" s="511">
        <v>224568</v>
      </c>
      <c r="C56" s="511">
        <v>463365</v>
      </c>
      <c r="D56" s="505"/>
      <c r="E56" s="505"/>
      <c r="F56" s="505"/>
      <c r="G56" s="505"/>
      <c r="H56" s="505"/>
      <c r="I56" s="505"/>
      <c r="J56" s="505"/>
      <c r="K56" s="505"/>
      <c r="L56" s="505"/>
      <c r="M56" s="505"/>
      <c r="N56" s="505"/>
      <c r="O56" s="505"/>
      <c r="P56" s="505"/>
      <c r="Q56" s="505"/>
      <c r="R56" s="505"/>
      <c r="S56" s="505"/>
      <c r="T56" s="505"/>
      <c r="U56" s="505"/>
      <c r="V56" s="505"/>
      <c r="W56" s="505"/>
      <c r="X56" s="505"/>
      <c r="Y56" s="505"/>
      <c r="Z56" s="505"/>
      <c r="AA56" s="505"/>
      <c r="AB56" s="505"/>
      <c r="AC56" s="505"/>
      <c r="AD56" s="505"/>
      <c r="AE56" s="505"/>
      <c r="AF56" s="505"/>
      <c r="AG56" s="505"/>
      <c r="AH56" s="505"/>
      <c r="AI56" s="505"/>
      <c r="AJ56" s="505"/>
      <c r="AK56" s="505"/>
      <c r="AL56" s="505"/>
      <c r="AM56" s="505"/>
      <c r="AN56" s="505"/>
      <c r="AO56" s="505"/>
      <c r="AP56" s="505"/>
      <c r="AQ56" s="505"/>
      <c r="AR56" s="505"/>
      <c r="AS56" s="505"/>
      <c r="AT56" s="505"/>
      <c r="AU56" s="505"/>
      <c r="AV56" s="505"/>
      <c r="AW56" s="505"/>
      <c r="AX56" s="505"/>
      <c r="AY56" s="505"/>
      <c r="AZ56" s="505"/>
      <c r="BA56" s="505"/>
      <c r="BB56" s="505"/>
      <c r="BC56" s="505"/>
      <c r="BD56" s="505"/>
      <c r="BE56" s="505"/>
      <c r="BF56" s="505"/>
      <c r="BG56" s="505"/>
      <c r="BH56" s="505"/>
      <c r="BI56" s="505"/>
      <c r="BJ56" s="505"/>
      <c r="BK56" s="505"/>
      <c r="BL56" s="505"/>
      <c r="BM56" s="505"/>
      <c r="BN56" s="505"/>
      <c r="BO56" s="505"/>
      <c r="BP56" s="505"/>
      <c r="BQ56" s="505"/>
      <c r="BR56" s="505"/>
      <c r="BS56" s="505"/>
      <c r="BT56" s="505"/>
      <c r="BU56" s="505"/>
      <c r="BV56" s="505"/>
      <c r="BW56" s="505"/>
      <c r="BX56" s="505"/>
      <c r="BY56" s="505"/>
      <c r="BZ56" s="505"/>
      <c r="CA56" s="505"/>
      <c r="CB56" s="505"/>
      <c r="CC56" s="505"/>
      <c r="CD56" s="505"/>
      <c r="CE56" s="505"/>
      <c r="CF56" s="505"/>
      <c r="CG56" s="505"/>
      <c r="CH56" s="505"/>
      <c r="CI56" s="505"/>
      <c r="CJ56" s="505"/>
      <c r="CK56" s="505"/>
      <c r="CL56" s="505"/>
      <c r="CM56" s="505"/>
      <c r="CN56" s="505"/>
      <c r="CO56" s="505"/>
      <c r="CP56" s="505"/>
      <c r="CQ56" s="505"/>
      <c r="CR56" s="505"/>
      <c r="CS56" s="505"/>
      <c r="CT56" s="505"/>
      <c r="CU56" s="505"/>
      <c r="CV56" s="505"/>
      <c r="CW56" s="505"/>
      <c r="CX56" s="505"/>
      <c r="CY56" s="505"/>
      <c r="CZ56" s="505"/>
      <c r="DA56" s="505"/>
      <c r="DB56" s="505"/>
      <c r="DC56" s="505"/>
      <c r="DD56" s="505"/>
      <c r="DE56" s="505"/>
      <c r="DF56" s="505"/>
      <c r="DG56" s="505"/>
      <c r="DH56" s="505"/>
      <c r="DI56" s="505"/>
      <c r="DJ56" s="505"/>
      <c r="DK56" s="505"/>
      <c r="DL56" s="505"/>
      <c r="DM56" s="505"/>
      <c r="DN56" s="505"/>
      <c r="DO56" s="505"/>
      <c r="DP56" s="505"/>
      <c r="DQ56" s="505"/>
      <c r="DR56" s="505"/>
      <c r="DS56" s="505"/>
      <c r="DT56" s="505"/>
      <c r="DU56" s="505"/>
      <c r="DV56" s="505"/>
      <c r="DW56" s="505"/>
      <c r="DX56" s="505"/>
      <c r="DY56" s="505"/>
      <c r="DZ56" s="505"/>
      <c r="EA56" s="505"/>
      <c r="EB56" s="505"/>
      <c r="EC56" s="505"/>
      <c r="ED56" s="505"/>
      <c r="EE56" s="505"/>
      <c r="EF56" s="505"/>
      <c r="EG56" s="505"/>
      <c r="EH56" s="505"/>
      <c r="EI56" s="505"/>
      <c r="EJ56" s="505"/>
      <c r="EK56" s="505"/>
      <c r="EL56" s="505"/>
      <c r="EM56" s="505"/>
      <c r="EN56" s="505"/>
      <c r="EO56" s="505"/>
      <c r="EP56" s="505"/>
      <c r="EQ56" s="505"/>
      <c r="ER56" s="505"/>
      <c r="ES56" s="505"/>
      <c r="ET56" s="505"/>
      <c r="EU56" s="505"/>
      <c r="EV56" s="505"/>
      <c r="EW56" s="505"/>
      <c r="EX56" s="505"/>
      <c r="EY56" s="505"/>
      <c r="EZ56" s="505"/>
      <c r="FA56" s="505"/>
      <c r="FB56" s="505"/>
      <c r="FC56" s="505"/>
      <c r="FD56" s="505"/>
      <c r="FE56" s="505"/>
      <c r="FF56" s="505"/>
      <c r="FG56" s="505"/>
      <c r="FH56" s="505"/>
      <c r="FI56" s="505"/>
      <c r="FJ56" s="505"/>
      <c r="FK56" s="505"/>
      <c r="FL56" s="505"/>
      <c r="FM56" s="505"/>
      <c r="FN56" s="505"/>
      <c r="FO56" s="505"/>
      <c r="FP56" s="505"/>
      <c r="FQ56" s="505"/>
      <c r="FR56" s="505"/>
      <c r="FS56" s="505"/>
      <c r="FT56" s="505"/>
      <c r="FU56" s="505"/>
      <c r="FV56" s="505"/>
      <c r="FW56" s="505"/>
      <c r="FX56" s="505"/>
      <c r="FY56" s="505"/>
      <c r="FZ56" s="505"/>
      <c r="GA56" s="505"/>
      <c r="GB56" s="505"/>
      <c r="GC56" s="505"/>
      <c r="GD56" s="505"/>
      <c r="GE56" s="505"/>
      <c r="GF56" s="505"/>
      <c r="GG56" s="505"/>
      <c r="GH56" s="505"/>
      <c r="GI56" s="505"/>
      <c r="GJ56" s="505"/>
      <c r="GK56" s="505"/>
      <c r="GL56" s="505"/>
      <c r="GM56" s="505"/>
      <c r="GN56" s="505"/>
      <c r="GO56" s="505"/>
      <c r="GP56" s="505"/>
      <c r="GQ56" s="505"/>
      <c r="GR56" s="505"/>
      <c r="GS56" s="505"/>
      <c r="GT56" s="505"/>
      <c r="GU56" s="505"/>
      <c r="GV56" s="505"/>
      <c r="GW56" s="505"/>
      <c r="GX56" s="505"/>
      <c r="GY56" s="505"/>
      <c r="GZ56" s="505"/>
      <c r="HA56" s="505"/>
      <c r="HB56" s="505"/>
      <c r="HC56" s="505"/>
      <c r="HD56" s="505"/>
      <c r="HE56" s="505"/>
      <c r="HF56" s="505"/>
      <c r="HG56" s="505"/>
      <c r="HH56" s="505"/>
      <c r="HI56" s="505"/>
      <c r="HJ56" s="505"/>
      <c r="HK56" s="505"/>
      <c r="HL56" s="505"/>
      <c r="HM56" s="505"/>
      <c r="HN56" s="505"/>
      <c r="HO56" s="505"/>
      <c r="HP56" s="505"/>
      <c r="HQ56" s="505"/>
      <c r="HR56" s="505"/>
      <c r="HS56" s="505"/>
      <c r="HT56" s="505"/>
      <c r="HU56" s="505"/>
      <c r="HV56" s="505"/>
      <c r="HW56" s="505"/>
      <c r="HX56" s="505"/>
      <c r="HY56" s="505"/>
      <c r="HZ56" s="505"/>
      <c r="IA56" s="505"/>
      <c r="IB56" s="505"/>
      <c r="IC56" s="505"/>
      <c r="ID56" s="505"/>
      <c r="IE56" s="505"/>
      <c r="IF56" s="505"/>
      <c r="IG56" s="505"/>
      <c r="IH56" s="505"/>
      <c r="II56" s="505"/>
      <c r="IJ56" s="505"/>
      <c r="IK56" s="505"/>
    </row>
    <row r="57" s="507" customFormat="true" ht="24" customHeight="true" spans="1:3">
      <c r="A57" s="359" t="s">
        <v>1297</v>
      </c>
      <c r="B57" s="511"/>
      <c r="C57" s="512">
        <v>305165</v>
      </c>
    </row>
    <row r="58" s="506" customFormat="true" ht="24" customHeight="true" spans="1:245">
      <c r="A58" s="359" t="s">
        <v>513</v>
      </c>
      <c r="B58" s="511"/>
      <c r="C58" s="511"/>
      <c r="D58" s="505"/>
      <c r="E58" s="505"/>
      <c r="F58" s="505"/>
      <c r="G58" s="505"/>
      <c r="H58" s="505"/>
      <c r="I58" s="505"/>
      <c r="J58" s="505"/>
      <c r="K58" s="505"/>
      <c r="L58" s="505"/>
      <c r="M58" s="505"/>
      <c r="N58" s="505"/>
      <c r="O58" s="505"/>
      <c r="P58" s="505"/>
      <c r="Q58" s="505"/>
      <c r="R58" s="505"/>
      <c r="S58" s="505"/>
      <c r="T58" s="505"/>
      <c r="U58" s="505"/>
      <c r="V58" s="505"/>
      <c r="W58" s="505"/>
      <c r="X58" s="505"/>
      <c r="Y58" s="505"/>
      <c r="Z58" s="505"/>
      <c r="AA58" s="505"/>
      <c r="AB58" s="505"/>
      <c r="AC58" s="505"/>
      <c r="AD58" s="505"/>
      <c r="AE58" s="505"/>
      <c r="AF58" s="505"/>
      <c r="AG58" s="505"/>
      <c r="AH58" s="505"/>
      <c r="AI58" s="505"/>
      <c r="AJ58" s="505"/>
      <c r="AK58" s="505"/>
      <c r="AL58" s="505"/>
      <c r="AM58" s="505"/>
      <c r="AN58" s="505"/>
      <c r="AO58" s="505"/>
      <c r="AP58" s="505"/>
      <c r="AQ58" s="505"/>
      <c r="AR58" s="505"/>
      <c r="AS58" s="505"/>
      <c r="AT58" s="505"/>
      <c r="AU58" s="505"/>
      <c r="AV58" s="505"/>
      <c r="AW58" s="505"/>
      <c r="AX58" s="505"/>
      <c r="AY58" s="505"/>
      <c r="AZ58" s="505"/>
      <c r="BA58" s="505"/>
      <c r="BB58" s="505"/>
      <c r="BC58" s="505"/>
      <c r="BD58" s="505"/>
      <c r="BE58" s="505"/>
      <c r="BF58" s="505"/>
      <c r="BG58" s="505"/>
      <c r="BH58" s="505"/>
      <c r="BI58" s="505"/>
      <c r="BJ58" s="505"/>
      <c r="BK58" s="505"/>
      <c r="BL58" s="505"/>
      <c r="BM58" s="505"/>
      <c r="BN58" s="505"/>
      <c r="BO58" s="505"/>
      <c r="BP58" s="505"/>
      <c r="BQ58" s="505"/>
      <c r="BR58" s="505"/>
      <c r="BS58" s="505"/>
      <c r="BT58" s="505"/>
      <c r="BU58" s="505"/>
      <c r="BV58" s="505"/>
      <c r="BW58" s="505"/>
      <c r="BX58" s="505"/>
      <c r="BY58" s="505"/>
      <c r="BZ58" s="505"/>
      <c r="CA58" s="505"/>
      <c r="CB58" s="505"/>
      <c r="CC58" s="505"/>
      <c r="CD58" s="505"/>
      <c r="CE58" s="505"/>
      <c r="CF58" s="505"/>
      <c r="CG58" s="505"/>
      <c r="CH58" s="505"/>
      <c r="CI58" s="505"/>
      <c r="CJ58" s="505"/>
      <c r="CK58" s="505"/>
      <c r="CL58" s="505"/>
      <c r="CM58" s="505"/>
      <c r="CN58" s="505"/>
      <c r="CO58" s="505"/>
      <c r="CP58" s="505"/>
      <c r="CQ58" s="505"/>
      <c r="CR58" s="505"/>
      <c r="CS58" s="505"/>
      <c r="CT58" s="505"/>
      <c r="CU58" s="505"/>
      <c r="CV58" s="505"/>
      <c r="CW58" s="505"/>
      <c r="CX58" s="505"/>
      <c r="CY58" s="505"/>
      <c r="CZ58" s="505"/>
      <c r="DA58" s="505"/>
      <c r="DB58" s="505"/>
      <c r="DC58" s="505"/>
      <c r="DD58" s="505"/>
      <c r="DE58" s="505"/>
      <c r="DF58" s="505"/>
      <c r="DG58" s="505"/>
      <c r="DH58" s="505"/>
      <c r="DI58" s="505"/>
      <c r="DJ58" s="505"/>
      <c r="DK58" s="505"/>
      <c r="DL58" s="505"/>
      <c r="DM58" s="505"/>
      <c r="DN58" s="505"/>
      <c r="DO58" s="505"/>
      <c r="DP58" s="505"/>
      <c r="DQ58" s="505"/>
      <c r="DR58" s="505"/>
      <c r="DS58" s="505"/>
      <c r="DT58" s="505"/>
      <c r="DU58" s="505"/>
      <c r="DV58" s="505"/>
      <c r="DW58" s="505"/>
      <c r="DX58" s="505"/>
      <c r="DY58" s="505"/>
      <c r="DZ58" s="505"/>
      <c r="EA58" s="505"/>
      <c r="EB58" s="505"/>
      <c r="EC58" s="505"/>
      <c r="ED58" s="505"/>
      <c r="EE58" s="505"/>
      <c r="EF58" s="505"/>
      <c r="EG58" s="505"/>
      <c r="EH58" s="505"/>
      <c r="EI58" s="505"/>
      <c r="EJ58" s="505"/>
      <c r="EK58" s="505"/>
      <c r="EL58" s="505"/>
      <c r="EM58" s="505"/>
      <c r="EN58" s="505"/>
      <c r="EO58" s="505"/>
      <c r="EP58" s="505"/>
      <c r="EQ58" s="505"/>
      <c r="ER58" s="505"/>
      <c r="ES58" s="505"/>
      <c r="ET58" s="505"/>
      <c r="EU58" s="505"/>
      <c r="EV58" s="505"/>
      <c r="EW58" s="505"/>
      <c r="EX58" s="505"/>
      <c r="EY58" s="505"/>
      <c r="EZ58" s="505"/>
      <c r="FA58" s="505"/>
      <c r="FB58" s="505"/>
      <c r="FC58" s="505"/>
      <c r="FD58" s="505"/>
      <c r="FE58" s="505"/>
      <c r="FF58" s="505"/>
      <c r="FG58" s="505"/>
      <c r="FH58" s="505"/>
      <c r="FI58" s="505"/>
      <c r="FJ58" s="505"/>
      <c r="FK58" s="505"/>
      <c r="FL58" s="505"/>
      <c r="FM58" s="505"/>
      <c r="FN58" s="505"/>
      <c r="FO58" s="505"/>
      <c r="FP58" s="505"/>
      <c r="FQ58" s="505"/>
      <c r="FR58" s="505"/>
      <c r="FS58" s="505"/>
      <c r="FT58" s="505"/>
      <c r="FU58" s="505"/>
      <c r="FV58" s="505"/>
      <c r="FW58" s="505"/>
      <c r="FX58" s="505"/>
      <c r="FY58" s="505"/>
      <c r="FZ58" s="505"/>
      <c r="GA58" s="505"/>
      <c r="GB58" s="505"/>
      <c r="GC58" s="505"/>
      <c r="GD58" s="505"/>
      <c r="GE58" s="505"/>
      <c r="GF58" s="505"/>
      <c r="GG58" s="505"/>
      <c r="GH58" s="505"/>
      <c r="GI58" s="505"/>
      <c r="GJ58" s="505"/>
      <c r="GK58" s="505"/>
      <c r="GL58" s="505"/>
      <c r="GM58" s="505"/>
      <c r="GN58" s="505"/>
      <c r="GO58" s="505"/>
      <c r="GP58" s="505"/>
      <c r="GQ58" s="505"/>
      <c r="GR58" s="505"/>
      <c r="GS58" s="505"/>
      <c r="GT58" s="505"/>
      <c r="GU58" s="505"/>
      <c r="GV58" s="505"/>
      <c r="GW58" s="505"/>
      <c r="GX58" s="505"/>
      <c r="GY58" s="505"/>
      <c r="GZ58" s="505"/>
      <c r="HA58" s="505"/>
      <c r="HB58" s="505"/>
      <c r="HC58" s="505"/>
      <c r="HD58" s="505"/>
      <c r="HE58" s="505"/>
      <c r="HF58" s="505"/>
      <c r="HG58" s="505"/>
      <c r="HH58" s="505"/>
      <c r="HI58" s="505"/>
      <c r="HJ58" s="505"/>
      <c r="HK58" s="505"/>
      <c r="HL58" s="505"/>
      <c r="HM58" s="505"/>
      <c r="HN58" s="505"/>
      <c r="HO58" s="505"/>
      <c r="HP58" s="505"/>
      <c r="HQ58" s="505"/>
      <c r="HR58" s="505"/>
      <c r="HS58" s="505"/>
      <c r="HT58" s="505"/>
      <c r="HU58" s="505"/>
      <c r="HV58" s="505"/>
      <c r="HW58" s="505"/>
      <c r="HX58" s="505"/>
      <c r="HY58" s="505"/>
      <c r="HZ58" s="505"/>
      <c r="IA58" s="505"/>
      <c r="IB58" s="505"/>
      <c r="IC58" s="505"/>
      <c r="ID58" s="505"/>
      <c r="IE58" s="505"/>
      <c r="IF58" s="505"/>
      <c r="IG58" s="505"/>
      <c r="IH58" s="505"/>
      <c r="II58" s="505"/>
      <c r="IJ58" s="505"/>
      <c r="IK58" s="505"/>
    </row>
    <row r="59" s="507" customFormat="true" ht="24" customHeight="true" spans="1:3">
      <c r="A59" s="515" t="s">
        <v>1298</v>
      </c>
      <c r="B59" s="511"/>
      <c r="C59" s="512">
        <v>158200</v>
      </c>
    </row>
    <row r="60" s="507" customFormat="true" ht="24" customHeight="true" spans="1:245">
      <c r="A60" s="358" t="s">
        <v>1299</v>
      </c>
      <c r="B60" s="511">
        <v>41000</v>
      </c>
      <c r="C60" s="511">
        <v>13071</v>
      </c>
      <c r="D60" s="504"/>
      <c r="E60" s="504"/>
      <c r="F60" s="504"/>
      <c r="G60" s="504"/>
      <c r="H60" s="504"/>
      <c r="I60" s="504"/>
      <c r="J60" s="504"/>
      <c r="K60" s="504"/>
      <c r="L60" s="504"/>
      <c r="M60" s="504"/>
      <c r="N60" s="504"/>
      <c r="O60" s="504"/>
      <c r="P60" s="504"/>
      <c r="Q60" s="504"/>
      <c r="R60" s="504"/>
      <c r="S60" s="504"/>
      <c r="T60" s="504"/>
      <c r="U60" s="504"/>
      <c r="V60" s="504"/>
      <c r="W60" s="504"/>
      <c r="X60" s="504"/>
      <c r="Y60" s="504"/>
      <c r="Z60" s="504"/>
      <c r="AA60" s="504"/>
      <c r="AB60" s="504"/>
      <c r="AC60" s="504"/>
      <c r="AD60" s="504"/>
      <c r="AE60" s="504"/>
      <c r="AF60" s="504"/>
      <c r="AG60" s="504"/>
      <c r="AH60" s="504"/>
      <c r="AI60" s="504"/>
      <c r="AJ60" s="504"/>
      <c r="AK60" s="504"/>
      <c r="AL60" s="504"/>
      <c r="AM60" s="504"/>
      <c r="AN60" s="504"/>
      <c r="AO60" s="504"/>
      <c r="AP60" s="504"/>
      <c r="AQ60" s="504"/>
      <c r="AR60" s="504"/>
      <c r="AS60" s="504"/>
      <c r="AT60" s="504"/>
      <c r="AU60" s="504"/>
      <c r="AV60" s="504"/>
      <c r="AW60" s="504"/>
      <c r="AX60" s="504"/>
      <c r="AY60" s="504"/>
      <c r="AZ60" s="504"/>
      <c r="BA60" s="504"/>
      <c r="BB60" s="504"/>
      <c r="BC60" s="504"/>
      <c r="BD60" s="504"/>
      <c r="BE60" s="504"/>
      <c r="BF60" s="504"/>
      <c r="BG60" s="504"/>
      <c r="BH60" s="504"/>
      <c r="BI60" s="504"/>
      <c r="BJ60" s="504"/>
      <c r="BK60" s="504"/>
      <c r="BL60" s="504"/>
      <c r="BM60" s="504"/>
      <c r="BN60" s="504"/>
      <c r="BO60" s="504"/>
      <c r="BP60" s="504"/>
      <c r="BQ60" s="504"/>
      <c r="BR60" s="504"/>
      <c r="BS60" s="504"/>
      <c r="BT60" s="504"/>
      <c r="BU60" s="504"/>
      <c r="BV60" s="504"/>
      <c r="BW60" s="504"/>
      <c r="BX60" s="504"/>
      <c r="BY60" s="504"/>
      <c r="BZ60" s="504"/>
      <c r="CA60" s="504"/>
      <c r="CB60" s="504"/>
      <c r="CC60" s="504"/>
      <c r="CD60" s="504"/>
      <c r="CE60" s="504"/>
      <c r="CF60" s="504"/>
      <c r="CG60" s="504"/>
      <c r="CH60" s="504"/>
      <c r="CI60" s="504"/>
      <c r="CJ60" s="504"/>
      <c r="CK60" s="504"/>
      <c r="CL60" s="504"/>
      <c r="CM60" s="504"/>
      <c r="CN60" s="504"/>
      <c r="CO60" s="504"/>
      <c r="CP60" s="504"/>
      <c r="CQ60" s="504"/>
      <c r="CR60" s="504"/>
      <c r="CS60" s="504"/>
      <c r="CT60" s="504"/>
      <c r="CU60" s="504"/>
      <c r="CV60" s="504"/>
      <c r="CW60" s="504"/>
      <c r="CX60" s="504"/>
      <c r="CY60" s="504"/>
      <c r="CZ60" s="504"/>
      <c r="DA60" s="504"/>
      <c r="DB60" s="504"/>
      <c r="DC60" s="504"/>
      <c r="DD60" s="504"/>
      <c r="DE60" s="504"/>
      <c r="DF60" s="504"/>
      <c r="DG60" s="504"/>
      <c r="DH60" s="504"/>
      <c r="DI60" s="504"/>
      <c r="DJ60" s="504"/>
      <c r="DK60" s="504"/>
      <c r="DL60" s="504"/>
      <c r="DM60" s="504"/>
      <c r="DN60" s="504"/>
      <c r="DO60" s="504"/>
      <c r="DP60" s="504"/>
      <c r="DQ60" s="504"/>
      <c r="DR60" s="504"/>
      <c r="DS60" s="504"/>
      <c r="DT60" s="504"/>
      <c r="DU60" s="504"/>
      <c r="DV60" s="504"/>
      <c r="DW60" s="504"/>
      <c r="DX60" s="504"/>
      <c r="DY60" s="504"/>
      <c r="DZ60" s="504"/>
      <c r="EA60" s="504"/>
      <c r="EB60" s="504"/>
      <c r="EC60" s="504"/>
      <c r="ED60" s="504"/>
      <c r="EE60" s="504"/>
      <c r="EF60" s="504"/>
      <c r="EG60" s="504"/>
      <c r="EH60" s="504"/>
      <c r="EI60" s="504"/>
      <c r="EJ60" s="504"/>
      <c r="EK60" s="504"/>
      <c r="EL60" s="504"/>
      <c r="EM60" s="504"/>
      <c r="EN60" s="504"/>
      <c r="EO60" s="504"/>
      <c r="EP60" s="504"/>
      <c r="EQ60" s="504"/>
      <c r="ER60" s="504"/>
      <c r="ES60" s="504"/>
      <c r="ET60" s="504"/>
      <c r="EU60" s="504"/>
      <c r="EV60" s="504"/>
      <c r="EW60" s="504"/>
      <c r="EX60" s="504"/>
      <c r="EY60" s="504"/>
      <c r="EZ60" s="504"/>
      <c r="FA60" s="504"/>
      <c r="FB60" s="504"/>
      <c r="FC60" s="504"/>
      <c r="FD60" s="504"/>
      <c r="FE60" s="504"/>
      <c r="FF60" s="504"/>
      <c r="FG60" s="504"/>
      <c r="FH60" s="504"/>
      <c r="FI60" s="504"/>
      <c r="FJ60" s="504"/>
      <c r="FK60" s="504"/>
      <c r="FL60" s="504"/>
      <c r="FM60" s="504"/>
      <c r="FN60" s="504"/>
      <c r="FO60" s="504"/>
      <c r="FP60" s="504"/>
      <c r="FQ60" s="504"/>
      <c r="FR60" s="504"/>
      <c r="FS60" s="504"/>
      <c r="FT60" s="504"/>
      <c r="FU60" s="504"/>
      <c r="FV60" s="504"/>
      <c r="FW60" s="504"/>
      <c r="FX60" s="504"/>
      <c r="FY60" s="504"/>
      <c r="FZ60" s="504"/>
      <c r="GA60" s="504"/>
      <c r="GB60" s="504"/>
      <c r="GC60" s="504"/>
      <c r="GD60" s="504"/>
      <c r="GE60" s="504"/>
      <c r="GF60" s="504"/>
      <c r="GG60" s="504"/>
      <c r="GH60" s="504"/>
      <c r="GI60" s="504"/>
      <c r="GJ60" s="504"/>
      <c r="GK60" s="504"/>
      <c r="GL60" s="504"/>
      <c r="GM60" s="504"/>
      <c r="GN60" s="504"/>
      <c r="GO60" s="504"/>
      <c r="GP60" s="504"/>
      <c r="GQ60" s="504"/>
      <c r="GR60" s="504"/>
      <c r="GS60" s="504"/>
      <c r="GT60" s="504"/>
      <c r="GU60" s="504"/>
      <c r="GV60" s="504"/>
      <c r="GW60" s="504"/>
      <c r="GX60" s="504"/>
      <c r="GY60" s="504"/>
      <c r="GZ60" s="504"/>
      <c r="HA60" s="504"/>
      <c r="HB60" s="504"/>
      <c r="HC60" s="504"/>
      <c r="HD60" s="504"/>
      <c r="HE60" s="504"/>
      <c r="HF60" s="504"/>
      <c r="HG60" s="504"/>
      <c r="HH60" s="504"/>
      <c r="HI60" s="504"/>
      <c r="HJ60" s="504"/>
      <c r="HK60" s="504"/>
      <c r="HL60" s="504"/>
      <c r="HM60" s="504"/>
      <c r="HN60" s="504"/>
      <c r="HO60" s="504"/>
      <c r="HP60" s="504"/>
      <c r="HQ60" s="504"/>
      <c r="HR60" s="504"/>
      <c r="HS60" s="504"/>
      <c r="HT60" s="504"/>
      <c r="HU60" s="504"/>
      <c r="HV60" s="504"/>
      <c r="HW60" s="504"/>
      <c r="HX60" s="504"/>
      <c r="HY60" s="504"/>
      <c r="HZ60" s="504"/>
      <c r="IA60" s="504"/>
      <c r="IB60" s="504"/>
      <c r="IC60" s="504"/>
      <c r="ID60" s="504"/>
      <c r="IE60" s="504"/>
      <c r="IF60" s="504"/>
      <c r="IG60" s="504"/>
      <c r="IH60" s="504"/>
      <c r="II60" s="504"/>
      <c r="IJ60" s="504"/>
      <c r="IK60" s="504"/>
    </row>
    <row r="61" s="507" customFormat="true" ht="24" customHeight="true" spans="1:3">
      <c r="A61" s="359" t="s">
        <v>1300</v>
      </c>
      <c r="B61" s="511"/>
      <c r="C61" s="512">
        <v>12499</v>
      </c>
    </row>
    <row r="62" s="507" customFormat="true" ht="24" customHeight="true" spans="1:3">
      <c r="A62" s="359" t="s">
        <v>1301</v>
      </c>
      <c r="B62" s="511"/>
      <c r="C62" s="512"/>
    </row>
    <row r="63" s="506" customFormat="true" ht="24" customHeight="true" spans="1:245">
      <c r="A63" s="359" t="s">
        <v>1302</v>
      </c>
      <c r="B63" s="511"/>
      <c r="C63" s="512">
        <v>572</v>
      </c>
      <c r="D63" s="505"/>
      <c r="E63" s="505"/>
      <c r="F63" s="505"/>
      <c r="G63" s="505"/>
      <c r="H63" s="505"/>
      <c r="I63" s="505"/>
      <c r="J63" s="505"/>
      <c r="K63" s="505"/>
      <c r="L63" s="505"/>
      <c r="M63" s="505"/>
      <c r="N63" s="505"/>
      <c r="O63" s="505"/>
      <c r="P63" s="505"/>
      <c r="Q63" s="505"/>
      <c r="R63" s="505"/>
      <c r="S63" s="505"/>
      <c r="T63" s="505"/>
      <c r="U63" s="505"/>
      <c r="V63" s="505"/>
      <c r="W63" s="505"/>
      <c r="X63" s="505"/>
      <c r="Y63" s="505"/>
      <c r="Z63" s="505"/>
      <c r="AA63" s="505"/>
      <c r="AB63" s="505"/>
      <c r="AC63" s="505"/>
      <c r="AD63" s="505"/>
      <c r="AE63" s="505"/>
      <c r="AF63" s="505"/>
      <c r="AG63" s="505"/>
      <c r="AH63" s="505"/>
      <c r="AI63" s="505"/>
      <c r="AJ63" s="505"/>
      <c r="AK63" s="505"/>
      <c r="AL63" s="505"/>
      <c r="AM63" s="505"/>
      <c r="AN63" s="505"/>
      <c r="AO63" s="505"/>
      <c r="AP63" s="505"/>
      <c r="AQ63" s="505"/>
      <c r="AR63" s="505"/>
      <c r="AS63" s="505"/>
      <c r="AT63" s="505"/>
      <c r="AU63" s="505"/>
      <c r="AV63" s="505"/>
      <c r="AW63" s="505"/>
      <c r="AX63" s="505"/>
      <c r="AY63" s="505"/>
      <c r="AZ63" s="505"/>
      <c r="BA63" s="505"/>
      <c r="BB63" s="505"/>
      <c r="BC63" s="505"/>
      <c r="BD63" s="505"/>
      <c r="BE63" s="505"/>
      <c r="BF63" s="505"/>
      <c r="BG63" s="505"/>
      <c r="BH63" s="505"/>
      <c r="BI63" s="505"/>
      <c r="BJ63" s="505"/>
      <c r="BK63" s="505"/>
      <c r="BL63" s="505"/>
      <c r="BM63" s="505"/>
      <c r="BN63" s="505"/>
      <c r="BO63" s="505"/>
      <c r="BP63" s="505"/>
      <c r="BQ63" s="505"/>
      <c r="BR63" s="505"/>
      <c r="BS63" s="505"/>
      <c r="BT63" s="505"/>
      <c r="BU63" s="505"/>
      <c r="BV63" s="505"/>
      <c r="BW63" s="505"/>
      <c r="BX63" s="505"/>
      <c r="BY63" s="505"/>
      <c r="BZ63" s="505"/>
      <c r="CA63" s="505"/>
      <c r="CB63" s="505"/>
      <c r="CC63" s="505"/>
      <c r="CD63" s="505"/>
      <c r="CE63" s="505"/>
      <c r="CF63" s="505"/>
      <c r="CG63" s="505"/>
      <c r="CH63" s="505"/>
      <c r="CI63" s="505"/>
      <c r="CJ63" s="505"/>
      <c r="CK63" s="505"/>
      <c r="CL63" s="505"/>
      <c r="CM63" s="505"/>
      <c r="CN63" s="505"/>
      <c r="CO63" s="505"/>
      <c r="CP63" s="505"/>
      <c r="CQ63" s="505"/>
      <c r="CR63" s="505"/>
      <c r="CS63" s="505"/>
      <c r="CT63" s="505"/>
      <c r="CU63" s="505"/>
      <c r="CV63" s="505"/>
      <c r="CW63" s="505"/>
      <c r="CX63" s="505"/>
      <c r="CY63" s="505"/>
      <c r="CZ63" s="505"/>
      <c r="DA63" s="505"/>
      <c r="DB63" s="505"/>
      <c r="DC63" s="505"/>
      <c r="DD63" s="505"/>
      <c r="DE63" s="505"/>
      <c r="DF63" s="505"/>
      <c r="DG63" s="505"/>
      <c r="DH63" s="505"/>
      <c r="DI63" s="505"/>
      <c r="DJ63" s="505"/>
      <c r="DK63" s="505"/>
      <c r="DL63" s="505"/>
      <c r="DM63" s="505"/>
      <c r="DN63" s="505"/>
      <c r="DO63" s="505"/>
      <c r="DP63" s="505"/>
      <c r="DQ63" s="505"/>
      <c r="DR63" s="505"/>
      <c r="DS63" s="505"/>
      <c r="DT63" s="505"/>
      <c r="DU63" s="505"/>
      <c r="DV63" s="505"/>
      <c r="DW63" s="505"/>
      <c r="DX63" s="505"/>
      <c r="DY63" s="505"/>
      <c r="DZ63" s="505"/>
      <c r="EA63" s="505"/>
      <c r="EB63" s="505"/>
      <c r="EC63" s="505"/>
      <c r="ED63" s="505"/>
      <c r="EE63" s="505"/>
      <c r="EF63" s="505"/>
      <c r="EG63" s="505"/>
      <c r="EH63" s="505"/>
      <c r="EI63" s="505"/>
      <c r="EJ63" s="505"/>
      <c r="EK63" s="505"/>
      <c r="EL63" s="505"/>
      <c r="EM63" s="505"/>
      <c r="EN63" s="505"/>
      <c r="EO63" s="505"/>
      <c r="EP63" s="505"/>
      <c r="EQ63" s="505"/>
      <c r="ER63" s="505"/>
      <c r="ES63" s="505"/>
      <c r="ET63" s="505"/>
      <c r="EU63" s="505"/>
      <c r="EV63" s="505"/>
      <c r="EW63" s="505"/>
      <c r="EX63" s="505"/>
      <c r="EY63" s="505"/>
      <c r="EZ63" s="505"/>
      <c r="FA63" s="505"/>
      <c r="FB63" s="505"/>
      <c r="FC63" s="505"/>
      <c r="FD63" s="505"/>
      <c r="FE63" s="505"/>
      <c r="FF63" s="505"/>
      <c r="FG63" s="505"/>
      <c r="FH63" s="505"/>
      <c r="FI63" s="505"/>
      <c r="FJ63" s="505"/>
      <c r="FK63" s="505"/>
      <c r="FL63" s="505"/>
      <c r="FM63" s="505"/>
      <c r="FN63" s="505"/>
      <c r="FO63" s="505"/>
      <c r="FP63" s="505"/>
      <c r="FQ63" s="505"/>
      <c r="FR63" s="505"/>
      <c r="FS63" s="505"/>
      <c r="FT63" s="505"/>
      <c r="FU63" s="505"/>
      <c r="FV63" s="505"/>
      <c r="FW63" s="505"/>
      <c r="FX63" s="505"/>
      <c r="FY63" s="505"/>
      <c r="FZ63" s="505"/>
      <c r="GA63" s="505"/>
      <c r="GB63" s="505"/>
      <c r="GC63" s="505"/>
      <c r="GD63" s="505"/>
      <c r="GE63" s="505"/>
      <c r="GF63" s="505"/>
      <c r="GG63" s="505"/>
      <c r="GH63" s="505"/>
      <c r="GI63" s="505"/>
      <c r="GJ63" s="505"/>
      <c r="GK63" s="505"/>
      <c r="GL63" s="505"/>
      <c r="GM63" s="505"/>
      <c r="GN63" s="505"/>
      <c r="GO63" s="505"/>
      <c r="GP63" s="505"/>
      <c r="GQ63" s="505"/>
      <c r="GR63" s="505"/>
      <c r="GS63" s="505"/>
      <c r="GT63" s="505"/>
      <c r="GU63" s="505"/>
      <c r="GV63" s="505"/>
      <c r="GW63" s="505"/>
      <c r="GX63" s="505"/>
      <c r="GY63" s="505"/>
      <c r="GZ63" s="505"/>
      <c r="HA63" s="505"/>
      <c r="HB63" s="505"/>
      <c r="HC63" s="505"/>
      <c r="HD63" s="505"/>
      <c r="HE63" s="505"/>
      <c r="HF63" s="505"/>
      <c r="HG63" s="505"/>
      <c r="HH63" s="505"/>
      <c r="HI63" s="505"/>
      <c r="HJ63" s="505"/>
      <c r="HK63" s="505"/>
      <c r="HL63" s="505"/>
      <c r="HM63" s="505"/>
      <c r="HN63" s="505"/>
      <c r="HO63" s="505"/>
      <c r="HP63" s="505"/>
      <c r="HQ63" s="505"/>
      <c r="HR63" s="505"/>
      <c r="HS63" s="505"/>
      <c r="HT63" s="505"/>
      <c r="HU63" s="505"/>
      <c r="HV63" s="505"/>
      <c r="HW63" s="505"/>
      <c r="HX63" s="505"/>
      <c r="HY63" s="505"/>
      <c r="HZ63" s="505"/>
      <c r="IA63" s="505"/>
      <c r="IB63" s="505"/>
      <c r="IC63" s="505"/>
      <c r="ID63" s="505"/>
      <c r="IE63" s="505"/>
      <c r="IF63" s="505"/>
      <c r="IG63" s="505"/>
      <c r="IH63" s="505"/>
      <c r="II63" s="505"/>
      <c r="IJ63" s="505"/>
      <c r="IK63" s="505"/>
    </row>
    <row r="64" s="507" customFormat="true" ht="24" customHeight="true" spans="1:3">
      <c r="A64" s="359" t="s">
        <v>1303</v>
      </c>
      <c r="B64" s="511"/>
      <c r="C64" s="512"/>
    </row>
    <row r="65" s="507" customFormat="true" ht="24" customHeight="true" spans="1:245">
      <c r="A65" s="358" t="s">
        <v>121</v>
      </c>
      <c r="B65" s="511">
        <f>B70-SUM(B5:B64)</f>
        <v>1561091.76744542</v>
      </c>
      <c r="C65" s="511">
        <v>859477</v>
      </c>
      <c r="D65" s="504"/>
      <c r="E65" s="504"/>
      <c r="F65" s="504"/>
      <c r="G65" s="504"/>
      <c r="H65" s="504"/>
      <c r="I65" s="504"/>
      <c r="J65" s="504"/>
      <c r="K65" s="504"/>
      <c r="L65" s="504"/>
      <c r="M65" s="504"/>
      <c r="N65" s="504"/>
      <c r="O65" s="504"/>
      <c r="P65" s="504"/>
      <c r="Q65" s="504"/>
      <c r="R65" s="504"/>
      <c r="S65" s="504"/>
      <c r="T65" s="504"/>
      <c r="U65" s="504"/>
      <c r="V65" s="504"/>
      <c r="W65" s="504"/>
      <c r="X65" s="504"/>
      <c r="Y65" s="504"/>
      <c r="Z65" s="504"/>
      <c r="AA65" s="504"/>
      <c r="AB65" s="504"/>
      <c r="AC65" s="504"/>
      <c r="AD65" s="504"/>
      <c r="AE65" s="504"/>
      <c r="AF65" s="504"/>
      <c r="AG65" s="504"/>
      <c r="AH65" s="504"/>
      <c r="AI65" s="504"/>
      <c r="AJ65" s="504"/>
      <c r="AK65" s="504"/>
      <c r="AL65" s="504"/>
      <c r="AM65" s="504"/>
      <c r="AN65" s="504"/>
      <c r="AO65" s="504"/>
      <c r="AP65" s="504"/>
      <c r="AQ65" s="504"/>
      <c r="AR65" s="504"/>
      <c r="AS65" s="504"/>
      <c r="AT65" s="504"/>
      <c r="AU65" s="504"/>
      <c r="AV65" s="504"/>
      <c r="AW65" s="504"/>
      <c r="AX65" s="504"/>
      <c r="AY65" s="504"/>
      <c r="AZ65" s="504"/>
      <c r="BA65" s="504"/>
      <c r="BB65" s="504"/>
      <c r="BC65" s="504"/>
      <c r="BD65" s="504"/>
      <c r="BE65" s="504"/>
      <c r="BF65" s="504"/>
      <c r="BG65" s="504"/>
      <c r="BH65" s="504"/>
      <c r="BI65" s="504"/>
      <c r="BJ65" s="504"/>
      <c r="BK65" s="504"/>
      <c r="BL65" s="504"/>
      <c r="BM65" s="504"/>
      <c r="BN65" s="504"/>
      <c r="BO65" s="504"/>
      <c r="BP65" s="504"/>
      <c r="BQ65" s="504"/>
      <c r="BR65" s="504"/>
      <c r="BS65" s="504"/>
      <c r="BT65" s="504"/>
      <c r="BU65" s="504"/>
      <c r="BV65" s="504"/>
      <c r="BW65" s="504"/>
      <c r="BX65" s="504"/>
      <c r="BY65" s="504"/>
      <c r="BZ65" s="504"/>
      <c r="CA65" s="504"/>
      <c r="CB65" s="504"/>
      <c r="CC65" s="504"/>
      <c r="CD65" s="504"/>
      <c r="CE65" s="504"/>
      <c r="CF65" s="504"/>
      <c r="CG65" s="504"/>
      <c r="CH65" s="504"/>
      <c r="CI65" s="504"/>
      <c r="CJ65" s="504"/>
      <c r="CK65" s="504"/>
      <c r="CL65" s="504"/>
      <c r="CM65" s="504"/>
      <c r="CN65" s="504"/>
      <c r="CO65" s="504"/>
      <c r="CP65" s="504"/>
      <c r="CQ65" s="504"/>
      <c r="CR65" s="504"/>
      <c r="CS65" s="504"/>
      <c r="CT65" s="504"/>
      <c r="CU65" s="504"/>
      <c r="CV65" s="504"/>
      <c r="CW65" s="504"/>
      <c r="CX65" s="504"/>
      <c r="CY65" s="504"/>
      <c r="CZ65" s="504"/>
      <c r="DA65" s="504"/>
      <c r="DB65" s="504"/>
      <c r="DC65" s="504"/>
      <c r="DD65" s="504"/>
      <c r="DE65" s="504"/>
      <c r="DF65" s="504"/>
      <c r="DG65" s="504"/>
      <c r="DH65" s="504"/>
      <c r="DI65" s="504"/>
      <c r="DJ65" s="504"/>
      <c r="DK65" s="504"/>
      <c r="DL65" s="504"/>
      <c r="DM65" s="504"/>
      <c r="DN65" s="504"/>
      <c r="DO65" s="504"/>
      <c r="DP65" s="504"/>
      <c r="DQ65" s="504"/>
      <c r="DR65" s="504"/>
      <c r="DS65" s="504"/>
      <c r="DT65" s="504"/>
      <c r="DU65" s="504"/>
      <c r="DV65" s="504"/>
      <c r="DW65" s="504"/>
      <c r="DX65" s="504"/>
      <c r="DY65" s="504"/>
      <c r="DZ65" s="504"/>
      <c r="EA65" s="504"/>
      <c r="EB65" s="504"/>
      <c r="EC65" s="504"/>
      <c r="ED65" s="504"/>
      <c r="EE65" s="504"/>
      <c r="EF65" s="504"/>
      <c r="EG65" s="504"/>
      <c r="EH65" s="504"/>
      <c r="EI65" s="504"/>
      <c r="EJ65" s="504"/>
      <c r="EK65" s="504"/>
      <c r="EL65" s="504"/>
      <c r="EM65" s="504"/>
      <c r="EN65" s="504"/>
      <c r="EO65" s="504"/>
      <c r="EP65" s="504"/>
      <c r="EQ65" s="504"/>
      <c r="ER65" s="504"/>
      <c r="ES65" s="504"/>
      <c r="ET65" s="504"/>
      <c r="EU65" s="504"/>
      <c r="EV65" s="504"/>
      <c r="EW65" s="504"/>
      <c r="EX65" s="504"/>
      <c r="EY65" s="504"/>
      <c r="EZ65" s="504"/>
      <c r="FA65" s="504"/>
      <c r="FB65" s="504"/>
      <c r="FC65" s="504"/>
      <c r="FD65" s="504"/>
      <c r="FE65" s="504"/>
      <c r="FF65" s="504"/>
      <c r="FG65" s="504"/>
      <c r="FH65" s="504"/>
      <c r="FI65" s="504"/>
      <c r="FJ65" s="504"/>
      <c r="FK65" s="504"/>
      <c r="FL65" s="504"/>
      <c r="FM65" s="504"/>
      <c r="FN65" s="504"/>
      <c r="FO65" s="504"/>
      <c r="FP65" s="504"/>
      <c r="FQ65" s="504"/>
      <c r="FR65" s="504"/>
      <c r="FS65" s="504"/>
      <c r="FT65" s="504"/>
      <c r="FU65" s="504"/>
      <c r="FV65" s="504"/>
      <c r="FW65" s="504"/>
      <c r="FX65" s="504"/>
      <c r="FY65" s="504"/>
      <c r="FZ65" s="504"/>
      <c r="GA65" s="504"/>
      <c r="GB65" s="504"/>
      <c r="GC65" s="504"/>
      <c r="GD65" s="504"/>
      <c r="GE65" s="504"/>
      <c r="GF65" s="504"/>
      <c r="GG65" s="504"/>
      <c r="GH65" s="504"/>
      <c r="GI65" s="504"/>
      <c r="GJ65" s="504"/>
      <c r="GK65" s="504"/>
      <c r="GL65" s="504"/>
      <c r="GM65" s="504"/>
      <c r="GN65" s="504"/>
      <c r="GO65" s="504"/>
      <c r="GP65" s="504"/>
      <c r="GQ65" s="504"/>
      <c r="GR65" s="504"/>
      <c r="GS65" s="504"/>
      <c r="GT65" s="504"/>
      <c r="GU65" s="504"/>
      <c r="GV65" s="504"/>
      <c r="GW65" s="504"/>
      <c r="GX65" s="504"/>
      <c r="GY65" s="504"/>
      <c r="GZ65" s="504"/>
      <c r="HA65" s="504"/>
      <c r="HB65" s="504"/>
      <c r="HC65" s="504"/>
      <c r="HD65" s="504"/>
      <c r="HE65" s="504"/>
      <c r="HF65" s="504"/>
      <c r="HG65" s="504"/>
      <c r="HH65" s="504"/>
      <c r="HI65" s="504"/>
      <c r="HJ65" s="504"/>
      <c r="HK65" s="504"/>
      <c r="HL65" s="504"/>
      <c r="HM65" s="504"/>
      <c r="HN65" s="504"/>
      <c r="HO65" s="504"/>
      <c r="HP65" s="504"/>
      <c r="HQ65" s="504"/>
      <c r="HR65" s="504"/>
      <c r="HS65" s="504"/>
      <c r="HT65" s="504"/>
      <c r="HU65" s="504"/>
      <c r="HV65" s="504"/>
      <c r="HW65" s="504"/>
      <c r="HX65" s="504"/>
      <c r="HY65" s="504"/>
      <c r="HZ65" s="504"/>
      <c r="IA65" s="504"/>
      <c r="IB65" s="504"/>
      <c r="IC65" s="504"/>
      <c r="ID65" s="504"/>
      <c r="IE65" s="504"/>
      <c r="IF65" s="504"/>
      <c r="IG65" s="504"/>
      <c r="IH65" s="504"/>
      <c r="II65" s="504"/>
      <c r="IJ65" s="504"/>
      <c r="IK65" s="504"/>
    </row>
    <row r="66" s="507" customFormat="true" ht="24" customHeight="true" spans="1:3">
      <c r="A66" s="359" t="s">
        <v>1304</v>
      </c>
      <c r="B66" s="359"/>
      <c r="C66" s="512">
        <v>0</v>
      </c>
    </row>
    <row r="67" s="507" customFormat="true" ht="24" customHeight="true" spans="1:3">
      <c r="A67" s="359" t="s">
        <v>1305</v>
      </c>
      <c r="B67" s="516"/>
      <c r="C67" s="513">
        <v>1504</v>
      </c>
    </row>
    <row r="68" s="507" customFormat="true" ht="24" customHeight="true" spans="1:3">
      <c r="A68" s="359" t="s">
        <v>1306</v>
      </c>
      <c r="B68" s="516"/>
      <c r="C68" s="513">
        <v>0</v>
      </c>
    </row>
    <row r="69" s="507" customFormat="true" ht="24" customHeight="true" spans="1:3">
      <c r="A69" s="359" t="s">
        <v>1078</v>
      </c>
      <c r="B69" s="516"/>
      <c r="C69" s="513">
        <v>857973</v>
      </c>
    </row>
    <row r="70" s="506" customFormat="true" ht="24" customHeight="true" spans="1:3">
      <c r="A70" s="517" t="s">
        <v>122</v>
      </c>
      <c r="B70" s="511">
        <f>23428000</f>
        <v>23428000</v>
      </c>
      <c r="C70" s="511">
        <f>C5+C10+C21+C29+C36+C40+C43+C47+C50+C56+C60+C65</f>
        <v>20540838</v>
      </c>
    </row>
  </sheetData>
  <autoFilter ref="A4:IK70">
    <extLst/>
  </autoFilter>
  <mergeCells count="2">
    <mergeCell ref="A2:C2"/>
    <mergeCell ref="A3:C3"/>
  </mergeCells>
  <printOptions horizontalCentered="true"/>
  <pageMargins left="0.161111111111111" right="0.161111111111111" top="0.60625" bottom="0.60625" header="0.302777777777778" footer="0.302777777777778"/>
  <pageSetup paperSize="9" fitToHeight="0" orientation="landscape" horizontalDpi="600"/>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I72"/>
  <sheetViews>
    <sheetView workbookViewId="0">
      <pane ySplit="6" topLeftCell="A60" activePane="bottomLeft" state="frozen"/>
      <selection/>
      <selection pane="bottomLeft" activeCell="F60" sqref="F60"/>
    </sheetView>
  </sheetViews>
  <sheetFormatPr defaultColWidth="12.1230769230769" defaultRowHeight="15.6" customHeight="true"/>
  <cols>
    <col min="1" max="1" width="8.75384615384615" style="87" hidden="true" customWidth="true"/>
    <col min="2" max="2" width="45.2538461538462" style="87" customWidth="true"/>
    <col min="3" max="4" width="20.7153846153846" style="87" customWidth="true"/>
    <col min="5" max="6" width="12.1230769230769" style="87"/>
    <col min="7" max="9" width="14.3769230769231" style="87" customWidth="true"/>
    <col min="10" max="16384" width="12.1230769230769" style="87"/>
  </cols>
  <sheetData>
    <row r="1" customHeight="true" spans="2:2">
      <c r="B1" s="491" t="s">
        <v>1307</v>
      </c>
    </row>
    <row r="2" ht="42.75" customHeight="true" spans="1:4">
      <c r="A2" s="492" t="s">
        <v>1308</v>
      </c>
      <c r="B2" s="492"/>
      <c r="C2" s="492"/>
      <c r="D2" s="492"/>
    </row>
    <row r="3" ht="16.9" customHeight="true" spans="1:4">
      <c r="A3" s="493"/>
      <c r="B3" s="493"/>
      <c r="C3" s="493"/>
      <c r="D3" s="493"/>
    </row>
    <row r="4" ht="16.9" customHeight="true" spans="1:4">
      <c r="A4" s="493"/>
      <c r="B4" s="493"/>
      <c r="C4" s="356"/>
      <c r="D4" s="494" t="s">
        <v>56</v>
      </c>
    </row>
    <row r="5" s="490" customFormat="true" ht="17.25" customHeight="true" spans="1:4">
      <c r="A5" s="495" t="s">
        <v>144</v>
      </c>
      <c r="B5" s="496" t="s">
        <v>148</v>
      </c>
      <c r="C5" s="497" t="s">
        <v>134</v>
      </c>
      <c r="D5" s="495" t="s">
        <v>136</v>
      </c>
    </row>
    <row r="6" s="490" customFormat="true" ht="35.25" customHeight="true" spans="1:9">
      <c r="A6" s="498"/>
      <c r="B6" s="497"/>
      <c r="C6" s="499"/>
      <c r="D6" s="495"/>
      <c r="G6" s="87"/>
      <c r="H6" s="87"/>
      <c r="I6" s="87"/>
    </row>
    <row r="7" ht="17.25" customHeight="true" spans="1:4">
      <c r="A7" s="500"/>
      <c r="B7" s="501" t="s">
        <v>1309</v>
      </c>
      <c r="C7" s="502">
        <f>SUM(C8:C72)/2</f>
        <v>3170627.590881</v>
      </c>
      <c r="D7" s="502">
        <v>3155930</v>
      </c>
    </row>
    <row r="8" ht="16.9" customHeight="true" spans="1:4">
      <c r="A8" s="500">
        <v>501</v>
      </c>
      <c r="B8" s="503" t="s">
        <v>1251</v>
      </c>
      <c r="C8" s="502">
        <v>1016423.238687</v>
      </c>
      <c r="D8" s="502">
        <v>1029303</v>
      </c>
    </row>
    <row r="9" ht="16.9" customHeight="true" spans="1:4">
      <c r="A9" s="500">
        <v>50101</v>
      </c>
      <c r="B9" s="500" t="s">
        <v>1252</v>
      </c>
      <c r="C9" s="502">
        <v>794575.952221</v>
      </c>
      <c r="D9" s="502">
        <v>785822</v>
      </c>
    </row>
    <row r="10" ht="16.9" customHeight="true" spans="1:4">
      <c r="A10" s="500">
        <v>50102</v>
      </c>
      <c r="B10" s="500" t="s">
        <v>1253</v>
      </c>
      <c r="C10" s="502">
        <v>131998.0033</v>
      </c>
      <c r="D10" s="502">
        <v>136415</v>
      </c>
    </row>
    <row r="11" ht="16.9" customHeight="true" spans="1:4">
      <c r="A11" s="500">
        <v>50103</v>
      </c>
      <c r="B11" s="500" t="s">
        <v>1254</v>
      </c>
      <c r="C11" s="502">
        <v>84673.151904</v>
      </c>
      <c r="D11" s="502">
        <v>99938</v>
      </c>
    </row>
    <row r="12" ht="16.9" customHeight="true" spans="1:4">
      <c r="A12" s="500">
        <v>50199</v>
      </c>
      <c r="B12" s="500" t="s">
        <v>1255</v>
      </c>
      <c r="C12" s="502">
        <v>5176.131262</v>
      </c>
      <c r="D12" s="502">
        <v>7128</v>
      </c>
    </row>
    <row r="13" ht="16.9" customHeight="true" spans="1:4">
      <c r="A13" s="500">
        <v>502</v>
      </c>
      <c r="B13" s="503" t="s">
        <v>1256</v>
      </c>
      <c r="C13" s="502">
        <v>173266.165872</v>
      </c>
      <c r="D13" s="502">
        <v>155198</v>
      </c>
    </row>
    <row r="14" ht="16.9" customHeight="true" spans="1:4">
      <c r="A14" s="500">
        <v>50201</v>
      </c>
      <c r="B14" s="500" t="s">
        <v>1257</v>
      </c>
      <c r="C14" s="502">
        <v>144150.97238</v>
      </c>
      <c r="D14" s="502">
        <v>131155</v>
      </c>
    </row>
    <row r="15" ht="16.9" customHeight="true" spans="1:4">
      <c r="A15" s="500">
        <v>50202</v>
      </c>
      <c r="B15" s="500" t="s">
        <v>1258</v>
      </c>
      <c r="C15" s="502">
        <v>297.9235</v>
      </c>
      <c r="D15" s="502">
        <v>107</v>
      </c>
    </row>
    <row r="16" ht="16.9" customHeight="true" spans="1:4">
      <c r="A16" s="500">
        <v>50203</v>
      </c>
      <c r="B16" s="500" t="s">
        <v>1259</v>
      </c>
      <c r="C16" s="502">
        <v>1034.0505</v>
      </c>
      <c r="D16" s="502">
        <v>467</v>
      </c>
    </row>
    <row r="17" ht="16.9" customHeight="true" spans="1:4">
      <c r="A17" s="500">
        <v>50204</v>
      </c>
      <c r="B17" s="500" t="s">
        <v>1260</v>
      </c>
      <c r="C17" s="502">
        <v>536</v>
      </c>
      <c r="D17" s="502">
        <v>392</v>
      </c>
    </row>
    <row r="18" ht="16.9" customHeight="true" spans="1:4">
      <c r="A18" s="500">
        <v>50205</v>
      </c>
      <c r="B18" s="500" t="s">
        <v>1261</v>
      </c>
      <c r="C18" s="502">
        <v>1966.921892</v>
      </c>
      <c r="D18" s="502">
        <v>1650</v>
      </c>
    </row>
    <row r="19" ht="16.9" customHeight="true" spans="1:4">
      <c r="A19" s="500">
        <v>50206</v>
      </c>
      <c r="B19" s="500" t="s">
        <v>1262</v>
      </c>
      <c r="C19" s="502">
        <v>641.47948</v>
      </c>
      <c r="D19" s="502">
        <v>179</v>
      </c>
    </row>
    <row r="20" ht="16.9" customHeight="true" spans="1:4">
      <c r="A20" s="500">
        <v>50207</v>
      </c>
      <c r="B20" s="500" t="s">
        <v>1263</v>
      </c>
      <c r="C20" s="502">
        <v>0</v>
      </c>
      <c r="D20" s="502">
        <v>0</v>
      </c>
    </row>
    <row r="21" ht="16.9" customHeight="true" spans="1:4">
      <c r="A21" s="500">
        <v>50208</v>
      </c>
      <c r="B21" s="500" t="s">
        <v>1264</v>
      </c>
      <c r="C21" s="502">
        <v>11220.28</v>
      </c>
      <c r="D21" s="502">
        <v>7919</v>
      </c>
    </row>
    <row r="22" ht="16.9" customHeight="true" spans="1:4">
      <c r="A22" s="500">
        <v>50209</v>
      </c>
      <c r="B22" s="500" t="s">
        <v>1265</v>
      </c>
      <c r="C22" s="502">
        <v>7030.357</v>
      </c>
      <c r="D22" s="502">
        <v>5857</v>
      </c>
    </row>
    <row r="23" ht="16.9" customHeight="true" spans="1:4">
      <c r="A23" s="500">
        <v>50299</v>
      </c>
      <c r="B23" s="500" t="s">
        <v>1266</v>
      </c>
      <c r="C23" s="502">
        <v>6388.18112</v>
      </c>
      <c r="D23" s="502">
        <v>7472</v>
      </c>
    </row>
    <row r="24" ht="16.9" customHeight="true" spans="1:4">
      <c r="A24" s="500">
        <v>503</v>
      </c>
      <c r="B24" s="503" t="s">
        <v>1267</v>
      </c>
      <c r="C24" s="502">
        <v>876.01</v>
      </c>
      <c r="D24" s="502">
        <v>1296</v>
      </c>
    </row>
    <row r="25" ht="16.9" customHeight="true" spans="1:4">
      <c r="A25" s="500">
        <v>50301</v>
      </c>
      <c r="B25" s="500" t="s">
        <v>1268</v>
      </c>
      <c r="C25" s="502">
        <v>0</v>
      </c>
      <c r="D25" s="502">
        <v>0</v>
      </c>
    </row>
    <row r="26" ht="16.9" customHeight="true" spans="1:4">
      <c r="A26" s="500">
        <v>50302</v>
      </c>
      <c r="B26" s="500" t="s">
        <v>1269</v>
      </c>
      <c r="C26" s="502">
        <v>0</v>
      </c>
      <c r="D26" s="502">
        <v>0</v>
      </c>
    </row>
    <row r="27" ht="16.9" customHeight="true" spans="1:4">
      <c r="A27" s="500">
        <v>50303</v>
      </c>
      <c r="B27" s="500" t="s">
        <v>1270</v>
      </c>
      <c r="C27" s="502">
        <v>0</v>
      </c>
      <c r="D27" s="502">
        <v>59</v>
      </c>
    </row>
    <row r="28" ht="17.25" customHeight="true" spans="1:4">
      <c r="A28" s="500">
        <v>50305</v>
      </c>
      <c r="B28" s="500" t="s">
        <v>1271</v>
      </c>
      <c r="C28" s="502">
        <v>0</v>
      </c>
      <c r="D28" s="502">
        <v>0</v>
      </c>
    </row>
    <row r="29" ht="16.9" customHeight="true" spans="1:4">
      <c r="A29" s="500">
        <v>50306</v>
      </c>
      <c r="B29" s="500" t="s">
        <v>1272</v>
      </c>
      <c r="C29" s="502">
        <v>857.01</v>
      </c>
      <c r="D29" s="502">
        <v>1153</v>
      </c>
    </row>
    <row r="30" ht="16.9" customHeight="true" spans="1:4">
      <c r="A30" s="500">
        <v>50307</v>
      </c>
      <c r="B30" s="500" t="s">
        <v>1273</v>
      </c>
      <c r="C30" s="502">
        <v>0</v>
      </c>
      <c r="D30" s="502">
        <v>0</v>
      </c>
    </row>
    <row r="31" ht="16.9" customHeight="true" spans="1:4">
      <c r="A31" s="500">
        <v>50399</v>
      </c>
      <c r="B31" s="500" t="s">
        <v>1274</v>
      </c>
      <c r="C31" s="502">
        <v>19</v>
      </c>
      <c r="D31" s="502">
        <v>84</v>
      </c>
    </row>
    <row r="32" ht="16.9" customHeight="true" spans="1:4">
      <c r="A32" s="500">
        <v>504</v>
      </c>
      <c r="B32" s="503" t="s">
        <v>1275</v>
      </c>
      <c r="C32" s="502">
        <v>0</v>
      </c>
      <c r="D32" s="502">
        <v>0</v>
      </c>
    </row>
    <row r="33" ht="16.9" customHeight="true" spans="1:4">
      <c r="A33" s="500">
        <v>50401</v>
      </c>
      <c r="B33" s="500" t="s">
        <v>1268</v>
      </c>
      <c r="C33" s="502">
        <v>0</v>
      </c>
      <c r="D33" s="502">
        <v>0</v>
      </c>
    </row>
    <row r="34" ht="16.9" customHeight="true" spans="1:4">
      <c r="A34" s="500">
        <v>50402</v>
      </c>
      <c r="B34" s="500" t="s">
        <v>1269</v>
      </c>
      <c r="C34" s="502">
        <v>0</v>
      </c>
      <c r="D34" s="502">
        <v>0</v>
      </c>
    </row>
    <row r="35" ht="16.9" customHeight="true" spans="1:4">
      <c r="A35" s="500">
        <v>50403</v>
      </c>
      <c r="B35" s="500" t="s">
        <v>1270</v>
      </c>
      <c r="C35" s="502">
        <v>0</v>
      </c>
      <c r="D35" s="502">
        <v>0</v>
      </c>
    </row>
    <row r="36" ht="16.9" customHeight="true" spans="1:4">
      <c r="A36" s="500">
        <v>50404</v>
      </c>
      <c r="B36" s="500" t="s">
        <v>1272</v>
      </c>
      <c r="C36" s="502">
        <v>0</v>
      </c>
      <c r="D36" s="502">
        <v>0</v>
      </c>
    </row>
    <row r="37" ht="16.9" customHeight="true" spans="1:4">
      <c r="A37" s="500">
        <v>50405</v>
      </c>
      <c r="B37" s="500" t="s">
        <v>1273</v>
      </c>
      <c r="C37" s="502">
        <v>0</v>
      </c>
      <c r="D37" s="502">
        <v>0</v>
      </c>
    </row>
    <row r="38" ht="17.25" customHeight="true" spans="1:4">
      <c r="A38" s="500">
        <v>50499</v>
      </c>
      <c r="B38" s="500" t="s">
        <v>1274</v>
      </c>
      <c r="C38" s="502">
        <v>0</v>
      </c>
      <c r="D38" s="502">
        <v>0</v>
      </c>
    </row>
    <row r="39" ht="16.9" customHeight="true" spans="1:4">
      <c r="A39" s="500">
        <v>505</v>
      </c>
      <c r="B39" s="503" t="s">
        <v>1276</v>
      </c>
      <c r="C39" s="502">
        <v>1835551.070076</v>
      </c>
      <c r="D39" s="502">
        <v>1830951</v>
      </c>
    </row>
    <row r="40" ht="16.9" customHeight="true" spans="1:4">
      <c r="A40" s="500">
        <v>50501</v>
      </c>
      <c r="B40" s="500" t="s">
        <v>1277</v>
      </c>
      <c r="C40" s="502">
        <v>1647113.048553</v>
      </c>
      <c r="D40" s="502">
        <v>1648811</v>
      </c>
    </row>
    <row r="41" ht="16.9" customHeight="true" spans="1:4">
      <c r="A41" s="500">
        <v>50502</v>
      </c>
      <c r="B41" s="500" t="s">
        <v>1278</v>
      </c>
      <c r="C41" s="502">
        <v>188438.021523</v>
      </c>
      <c r="D41" s="502">
        <v>182140</v>
      </c>
    </row>
    <row r="42" ht="16.9" customHeight="true" spans="1:4">
      <c r="A42" s="500">
        <v>50599</v>
      </c>
      <c r="B42" s="500" t="s">
        <v>1279</v>
      </c>
      <c r="C42" s="502">
        <v>0</v>
      </c>
      <c r="D42" s="502">
        <v>0</v>
      </c>
    </row>
    <row r="43" ht="16.9" customHeight="true" spans="1:4">
      <c r="A43" s="500">
        <v>506</v>
      </c>
      <c r="B43" s="503" t="s">
        <v>1280</v>
      </c>
      <c r="C43" s="502">
        <v>590.9</v>
      </c>
      <c r="D43" s="502">
        <v>576</v>
      </c>
    </row>
    <row r="44" ht="16.9" customHeight="true" spans="1:4">
      <c r="A44" s="500">
        <v>50601</v>
      </c>
      <c r="B44" s="500" t="s">
        <v>1281</v>
      </c>
      <c r="C44" s="502">
        <v>590.9</v>
      </c>
      <c r="D44" s="502">
        <v>576</v>
      </c>
    </row>
    <row r="45" ht="16.9" customHeight="true" spans="1:4">
      <c r="A45" s="500">
        <v>50602</v>
      </c>
      <c r="B45" s="500" t="s">
        <v>1282</v>
      </c>
      <c r="C45" s="502">
        <v>0</v>
      </c>
      <c r="D45" s="502">
        <v>0</v>
      </c>
    </row>
    <row r="46" ht="16.9" customHeight="true" spans="1:4">
      <c r="A46" s="500">
        <v>507</v>
      </c>
      <c r="B46" s="503" t="s">
        <v>1283</v>
      </c>
      <c r="C46" s="502">
        <v>0</v>
      </c>
      <c r="D46" s="502">
        <v>0</v>
      </c>
    </row>
    <row r="47" ht="16.9" customHeight="true" spans="1:4">
      <c r="A47" s="500">
        <v>50701</v>
      </c>
      <c r="B47" s="500" t="s">
        <v>1284</v>
      </c>
      <c r="C47" s="502">
        <v>0</v>
      </c>
      <c r="D47" s="502">
        <v>0</v>
      </c>
    </row>
    <row r="48" ht="16.9" customHeight="true" spans="1:4">
      <c r="A48" s="500">
        <v>50702</v>
      </c>
      <c r="B48" s="500" t="s">
        <v>1285</v>
      </c>
      <c r="C48" s="502">
        <v>0</v>
      </c>
      <c r="D48" s="502">
        <v>0</v>
      </c>
    </row>
    <row r="49" ht="16.9" customHeight="true" spans="1:4">
      <c r="A49" s="500">
        <v>50799</v>
      </c>
      <c r="B49" s="500" t="s">
        <v>1286</v>
      </c>
      <c r="C49" s="502">
        <v>0</v>
      </c>
      <c r="D49" s="502">
        <v>0</v>
      </c>
    </row>
    <row r="50" ht="16.9" customHeight="true" spans="1:4">
      <c r="A50" s="500">
        <v>508</v>
      </c>
      <c r="B50" s="503" t="s">
        <v>1287</v>
      </c>
      <c r="C50" s="502">
        <v>0</v>
      </c>
      <c r="D50" s="502">
        <v>0</v>
      </c>
    </row>
    <row r="51" ht="16.9" customHeight="true" spans="1:4">
      <c r="A51" s="500">
        <v>50801</v>
      </c>
      <c r="B51" s="500" t="s">
        <v>1288</v>
      </c>
      <c r="C51" s="502">
        <v>0</v>
      </c>
      <c r="D51" s="502">
        <v>0</v>
      </c>
    </row>
    <row r="52" ht="17.25" customHeight="true" spans="1:4">
      <c r="A52" s="500">
        <v>50802</v>
      </c>
      <c r="B52" s="500" t="s">
        <v>1289</v>
      </c>
      <c r="C52" s="502">
        <v>0</v>
      </c>
      <c r="D52" s="502">
        <v>0</v>
      </c>
    </row>
    <row r="53" ht="16.9" customHeight="true" spans="1:4">
      <c r="A53" s="500">
        <v>509</v>
      </c>
      <c r="B53" s="503" t="s">
        <v>1290</v>
      </c>
      <c r="C53" s="502">
        <v>143920.206246</v>
      </c>
      <c r="D53" s="502">
        <v>138538</v>
      </c>
    </row>
    <row r="54" ht="16.9" customHeight="true" spans="1:4">
      <c r="A54" s="500">
        <v>50901</v>
      </c>
      <c r="B54" s="500" t="s">
        <v>1291</v>
      </c>
      <c r="C54" s="502">
        <v>32716.058739</v>
      </c>
      <c r="D54" s="502">
        <v>21539</v>
      </c>
    </row>
    <row r="55" ht="16.9" customHeight="true" spans="1:4">
      <c r="A55" s="500">
        <v>50902</v>
      </c>
      <c r="B55" s="500" t="s">
        <v>1292</v>
      </c>
      <c r="C55" s="502">
        <v>5201.43</v>
      </c>
      <c r="D55" s="502">
        <v>5643</v>
      </c>
    </row>
    <row r="56" ht="16.9" customHeight="true" spans="1:4">
      <c r="A56" s="500">
        <v>50903</v>
      </c>
      <c r="B56" s="500" t="s">
        <v>1293</v>
      </c>
      <c r="C56" s="502">
        <v>0</v>
      </c>
      <c r="D56" s="502">
        <v>0</v>
      </c>
    </row>
    <row r="57" ht="16.9" customHeight="true" spans="1:4">
      <c r="A57" s="500">
        <v>50905</v>
      </c>
      <c r="B57" s="500" t="s">
        <v>1294</v>
      </c>
      <c r="C57" s="502">
        <v>100813.135423</v>
      </c>
      <c r="D57" s="502">
        <v>106893</v>
      </c>
    </row>
    <row r="58" ht="16.9" customHeight="true" spans="1:4">
      <c r="A58" s="500">
        <v>50999</v>
      </c>
      <c r="B58" s="500" t="s">
        <v>1295</v>
      </c>
      <c r="C58" s="502">
        <v>5189.582084</v>
      </c>
      <c r="D58" s="502">
        <v>4463</v>
      </c>
    </row>
    <row r="59" ht="16.9" customHeight="true" spans="1:4">
      <c r="A59" s="500">
        <v>510</v>
      </c>
      <c r="B59" s="503" t="s">
        <v>1296</v>
      </c>
      <c r="C59" s="502">
        <v>0</v>
      </c>
      <c r="D59" s="502">
        <v>0</v>
      </c>
    </row>
    <row r="60" ht="16.9" customHeight="true" spans="1:4">
      <c r="A60" s="500">
        <v>51002</v>
      </c>
      <c r="B60" s="500" t="s">
        <v>1297</v>
      </c>
      <c r="C60" s="502">
        <v>0</v>
      </c>
      <c r="D60" s="502">
        <v>0</v>
      </c>
    </row>
    <row r="61" ht="16.9" customHeight="true" spans="1:4">
      <c r="A61" s="500">
        <v>51003</v>
      </c>
      <c r="B61" s="500" t="s">
        <v>513</v>
      </c>
      <c r="C61" s="502">
        <v>0</v>
      </c>
      <c r="D61" s="502">
        <v>0</v>
      </c>
    </row>
    <row r="62" ht="16.9" customHeight="true" spans="1:4">
      <c r="A62" s="500">
        <v>51004</v>
      </c>
      <c r="B62" s="503" t="s">
        <v>1298</v>
      </c>
      <c r="C62" s="502">
        <v>0</v>
      </c>
      <c r="D62" s="502">
        <v>0</v>
      </c>
    </row>
    <row r="63" ht="16.9" customHeight="true" spans="1:4">
      <c r="A63" s="500">
        <v>511</v>
      </c>
      <c r="B63" s="500" t="s">
        <v>1299</v>
      </c>
      <c r="C63" s="502">
        <v>0</v>
      </c>
      <c r="D63" s="502">
        <v>0</v>
      </c>
    </row>
    <row r="64" ht="16.9" customHeight="true" spans="1:4">
      <c r="A64" s="500">
        <v>51101</v>
      </c>
      <c r="B64" s="500" t="s">
        <v>1300</v>
      </c>
      <c r="C64" s="502">
        <v>0</v>
      </c>
      <c r="D64" s="502">
        <v>0</v>
      </c>
    </row>
    <row r="65" ht="16.9" customHeight="true" spans="1:4">
      <c r="A65" s="500">
        <v>51102</v>
      </c>
      <c r="B65" s="500" t="s">
        <v>1301</v>
      </c>
      <c r="C65" s="502">
        <v>0</v>
      </c>
      <c r="D65" s="502">
        <v>0</v>
      </c>
    </row>
    <row r="66" ht="16.9" customHeight="true" spans="1:4">
      <c r="A66" s="500">
        <v>51103</v>
      </c>
      <c r="B66" s="500" t="s">
        <v>1302</v>
      </c>
      <c r="C66" s="502">
        <v>0</v>
      </c>
      <c r="D66" s="502">
        <v>0</v>
      </c>
    </row>
    <row r="67" ht="16.9" customHeight="true" spans="1:4">
      <c r="A67" s="500">
        <v>51104</v>
      </c>
      <c r="B67" s="503" t="s">
        <v>1303</v>
      </c>
      <c r="C67" s="502">
        <v>0</v>
      </c>
      <c r="D67" s="502">
        <v>0</v>
      </c>
    </row>
    <row r="68" ht="17.25" customHeight="true" spans="1:4">
      <c r="A68" s="500">
        <v>599</v>
      </c>
      <c r="B68" s="500" t="s">
        <v>121</v>
      </c>
      <c r="C68" s="502">
        <v>0</v>
      </c>
      <c r="D68" s="502">
        <v>68</v>
      </c>
    </row>
    <row r="69" ht="16.9" customHeight="true" spans="1:4">
      <c r="A69" s="500">
        <v>59906</v>
      </c>
      <c r="B69" s="500" t="s">
        <v>1304</v>
      </c>
      <c r="C69" s="502">
        <v>0</v>
      </c>
      <c r="D69" s="502">
        <v>0</v>
      </c>
    </row>
    <row r="70" ht="16.9" customHeight="true" spans="1:4">
      <c r="A70" s="500">
        <v>59907</v>
      </c>
      <c r="B70" s="500" t="s">
        <v>1305</v>
      </c>
      <c r="C70" s="502">
        <v>0</v>
      </c>
      <c r="D70" s="502">
        <v>0</v>
      </c>
    </row>
    <row r="71" ht="16.9" customHeight="true" spans="1:4">
      <c r="A71" s="500">
        <v>59908</v>
      </c>
      <c r="B71" s="500" t="s">
        <v>1306</v>
      </c>
      <c r="C71" s="502">
        <v>0</v>
      </c>
      <c r="D71" s="502">
        <v>0</v>
      </c>
    </row>
    <row r="72" customHeight="true" spans="1:4">
      <c r="A72" s="500">
        <v>59999</v>
      </c>
      <c r="B72" s="500" t="s">
        <v>1078</v>
      </c>
      <c r="C72" s="502">
        <v>0</v>
      </c>
      <c r="D72" s="502">
        <v>68</v>
      </c>
    </row>
  </sheetData>
  <mergeCells count="5">
    <mergeCell ref="A2:D2"/>
    <mergeCell ref="A5:A6"/>
    <mergeCell ref="B5:B6"/>
    <mergeCell ref="C5:C6"/>
    <mergeCell ref="D5:D6"/>
  </mergeCells>
  <printOptions horizontalCentered="true"/>
  <pageMargins left="0.161111111111111" right="0.161111111111111" top="0.60625" bottom="0.60625" header="0.302777777777778" footer="0.302777777777778"/>
  <pageSetup paperSize="9" fitToHeight="0" orientation="landscape" horizontalDpi="600"/>
  <headerFooter alignWithMargins="0">
    <oddFooter>&amp;C第 &amp;P 页，共 &amp;N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FD63"/>
  <sheetViews>
    <sheetView showGridLines="0" view="pageBreakPreview" zoomScale="90" zoomScaleNormal="90" zoomScaleSheetLayoutView="90" workbookViewId="0">
      <pane ySplit="4" topLeftCell="A46" activePane="bottomLeft" state="frozen"/>
      <selection/>
      <selection pane="bottomLeft" activeCell="L69" sqref="L69"/>
    </sheetView>
  </sheetViews>
  <sheetFormatPr defaultColWidth="9" defaultRowHeight="15.8"/>
  <cols>
    <col min="1" max="1" width="52.8769230769231" style="293" customWidth="true"/>
    <col min="2" max="2" width="15.7538461538462" style="293" customWidth="true"/>
    <col min="3" max="3" width="13.3769230769231" style="293" customWidth="true"/>
    <col min="4" max="4" width="13.5" style="293" customWidth="true"/>
    <col min="5" max="5" width="12.5" style="293" customWidth="true"/>
    <col min="6" max="6" width="12.7538461538462" style="293" customWidth="true"/>
    <col min="7" max="8" width="13.3769230769231" style="293" customWidth="true"/>
    <col min="9" max="9" width="12.8769230769231" style="293" customWidth="true"/>
    <col min="10" max="10" width="12.7538461538462" style="293" customWidth="true"/>
    <col min="11" max="11" width="12.2538461538462" style="293" customWidth="true"/>
    <col min="12" max="13" width="13.6230769230769" style="293" customWidth="true"/>
    <col min="14" max="16384" width="9" style="293"/>
  </cols>
  <sheetData>
    <row r="1" s="293" customFormat="true" spans="1:1">
      <c r="A1" s="297" t="s">
        <v>1310</v>
      </c>
    </row>
    <row r="2" s="293" customFormat="true" ht="39.75" customHeight="true" spans="1:13">
      <c r="A2" s="478" t="s">
        <v>1311</v>
      </c>
      <c r="B2" s="478"/>
      <c r="C2" s="478"/>
      <c r="D2" s="478"/>
      <c r="E2" s="478"/>
      <c r="F2" s="478"/>
      <c r="G2" s="478"/>
      <c r="H2" s="478"/>
      <c r="I2" s="478"/>
      <c r="J2" s="478"/>
      <c r="K2" s="478"/>
      <c r="L2" s="478"/>
      <c r="M2" s="478"/>
    </row>
    <row r="3" s="293" customFormat="true" ht="24.75" customHeight="true" spans="1:13">
      <c r="A3" s="479"/>
      <c r="M3" s="489" t="s">
        <v>56</v>
      </c>
    </row>
    <row r="4" s="293" customFormat="true" ht="22.5" customHeight="true" spans="1:13">
      <c r="A4" s="367" t="s">
        <v>1312</v>
      </c>
      <c r="B4" s="367" t="s">
        <v>1313</v>
      </c>
      <c r="C4" s="367" t="s">
        <v>1314</v>
      </c>
      <c r="D4" s="367" t="s">
        <v>1315</v>
      </c>
      <c r="E4" s="367" t="s">
        <v>1316</v>
      </c>
      <c r="F4" s="367" t="s">
        <v>1317</v>
      </c>
      <c r="G4" s="367" t="s">
        <v>1318</v>
      </c>
      <c r="H4" s="367" t="s">
        <v>1319</v>
      </c>
      <c r="I4" s="367" t="s">
        <v>1320</v>
      </c>
      <c r="J4" s="367" t="s">
        <v>1321</v>
      </c>
      <c r="K4" s="367" t="s">
        <v>1322</v>
      </c>
      <c r="L4" s="367" t="s">
        <v>1323</v>
      </c>
      <c r="M4" s="367" t="s">
        <v>1324</v>
      </c>
    </row>
    <row r="5" s="293" customFormat="true" ht="22.5" customHeight="true" spans="1:13">
      <c r="A5" s="367" t="s">
        <v>1325</v>
      </c>
      <c r="B5" s="480">
        <v>5299254</v>
      </c>
      <c r="C5" s="480">
        <v>315020</v>
      </c>
      <c r="D5" s="480">
        <v>490317</v>
      </c>
      <c r="E5" s="480">
        <v>410320</v>
      </c>
      <c r="F5" s="480">
        <v>789918</v>
      </c>
      <c r="G5" s="480">
        <v>800414</v>
      </c>
      <c r="H5" s="480">
        <v>252541</v>
      </c>
      <c r="I5" s="480">
        <v>409933</v>
      </c>
      <c r="J5" s="480">
        <v>518996</v>
      </c>
      <c r="K5" s="480">
        <v>466597</v>
      </c>
      <c r="L5" s="480">
        <v>366499</v>
      </c>
      <c r="M5" s="480">
        <v>478699</v>
      </c>
    </row>
    <row r="6" s="293" customFormat="true" ht="22.5" customHeight="true" spans="1:13">
      <c r="A6" s="481" t="s">
        <v>1326</v>
      </c>
      <c r="B6" s="480">
        <v>391834</v>
      </c>
      <c r="C6" s="482">
        <v>28005</v>
      </c>
      <c r="D6" s="482">
        <v>58782</v>
      </c>
      <c r="E6" s="482">
        <v>71497</v>
      </c>
      <c r="F6" s="482">
        <v>63281</v>
      </c>
      <c r="G6" s="482">
        <v>64743</v>
      </c>
      <c r="H6" s="482">
        <v>21503</v>
      </c>
      <c r="I6" s="482">
        <v>49773</v>
      </c>
      <c r="J6" s="482">
        <v>11948</v>
      </c>
      <c r="K6" s="482">
        <v>10254</v>
      </c>
      <c r="L6" s="482">
        <v>11559</v>
      </c>
      <c r="M6" s="482">
        <v>489</v>
      </c>
    </row>
    <row r="7" s="293" customFormat="true" ht="22.5" customHeight="true" spans="1:13">
      <c r="A7" s="483" t="s">
        <v>1327</v>
      </c>
      <c r="B7" s="484">
        <v>208139</v>
      </c>
      <c r="C7" s="484">
        <v>18180</v>
      </c>
      <c r="D7" s="484">
        <v>42034</v>
      </c>
      <c r="E7" s="484">
        <v>39702</v>
      </c>
      <c r="F7" s="484">
        <v>30415</v>
      </c>
      <c r="G7" s="484">
        <v>34029</v>
      </c>
      <c r="H7" s="484">
        <v>12077</v>
      </c>
      <c r="I7" s="484">
        <v>20875</v>
      </c>
      <c r="J7" s="484">
        <v>1775</v>
      </c>
      <c r="K7" s="484">
        <v>3327</v>
      </c>
      <c r="L7" s="484">
        <v>5725</v>
      </c>
      <c r="M7" s="484"/>
    </row>
    <row r="8" s="293" customFormat="true" ht="22.5" customHeight="true" spans="1:13">
      <c r="A8" s="483" t="s">
        <v>1328</v>
      </c>
      <c r="B8" s="484">
        <v>171697</v>
      </c>
      <c r="C8" s="484">
        <v>9600</v>
      </c>
      <c r="D8" s="484">
        <v>16583</v>
      </c>
      <c r="E8" s="484">
        <v>31496</v>
      </c>
      <c r="F8" s="484">
        <v>32255</v>
      </c>
      <c r="G8" s="484">
        <v>30348</v>
      </c>
      <c r="H8" s="484">
        <v>8723</v>
      </c>
      <c r="I8" s="484">
        <v>21389</v>
      </c>
      <c r="J8" s="484">
        <v>8724</v>
      </c>
      <c r="K8" s="484">
        <v>6833</v>
      </c>
      <c r="L8" s="484">
        <v>5746</v>
      </c>
      <c r="M8" s="484"/>
    </row>
    <row r="9" s="293" customFormat="true" ht="22.5" customHeight="true" spans="1:13">
      <c r="A9" s="483" t="s">
        <v>1329</v>
      </c>
      <c r="B9" s="484">
        <v>11509</v>
      </c>
      <c r="C9" s="484">
        <v>225</v>
      </c>
      <c r="D9" s="484">
        <v>165</v>
      </c>
      <c r="E9" s="484">
        <v>299</v>
      </c>
      <c r="F9" s="484">
        <v>611</v>
      </c>
      <c r="G9" s="484">
        <v>366</v>
      </c>
      <c r="H9" s="484">
        <v>703</v>
      </c>
      <c r="I9" s="484">
        <v>7509</v>
      </c>
      <c r="J9" s="484">
        <v>1449</v>
      </c>
      <c r="K9" s="484">
        <v>94</v>
      </c>
      <c r="L9" s="484">
        <v>88</v>
      </c>
      <c r="M9" s="484"/>
    </row>
    <row r="10" s="293" customFormat="true" ht="22.5" customHeight="true" spans="1:13">
      <c r="A10" s="483" t="s">
        <v>1330</v>
      </c>
      <c r="B10" s="484">
        <v>489</v>
      </c>
      <c r="C10" s="484"/>
      <c r="D10" s="484"/>
      <c r="E10" s="484"/>
      <c r="F10" s="484"/>
      <c r="G10" s="484"/>
      <c r="H10" s="484"/>
      <c r="I10" s="484"/>
      <c r="J10" s="484"/>
      <c r="K10" s="484"/>
      <c r="L10" s="484"/>
      <c r="M10" s="484">
        <v>489</v>
      </c>
    </row>
    <row r="11" s="293" customFormat="true" ht="22.5" customHeight="true" spans="1:13">
      <c r="A11" s="485" t="s">
        <v>1331</v>
      </c>
      <c r="B11" s="480">
        <v>2755537</v>
      </c>
      <c r="C11" s="482">
        <v>227283</v>
      </c>
      <c r="D11" s="482">
        <v>395903</v>
      </c>
      <c r="E11" s="482">
        <v>231341</v>
      </c>
      <c r="F11" s="482">
        <v>546999</v>
      </c>
      <c r="G11" s="482">
        <v>462706</v>
      </c>
      <c r="H11" s="482">
        <v>81140</v>
      </c>
      <c r="I11" s="482">
        <v>222274</v>
      </c>
      <c r="J11" s="482">
        <v>244036</v>
      </c>
      <c r="K11" s="482">
        <v>209562</v>
      </c>
      <c r="L11" s="482">
        <v>124896</v>
      </c>
      <c r="M11" s="482">
        <v>9397</v>
      </c>
    </row>
    <row r="12" s="293" customFormat="true" ht="22.5" customHeight="true" spans="1:13">
      <c r="A12" s="486" t="s">
        <v>1332</v>
      </c>
      <c r="B12" s="484">
        <v>174169</v>
      </c>
      <c r="C12" s="484">
        <v>41390</v>
      </c>
      <c r="D12" s="484">
        <v>33953</v>
      </c>
      <c r="E12" s="484">
        <v>23329</v>
      </c>
      <c r="F12" s="484">
        <v>15131</v>
      </c>
      <c r="G12" s="484">
        <v>7200</v>
      </c>
      <c r="H12" s="484">
        <v>17399</v>
      </c>
      <c r="I12" s="484">
        <v>5768</v>
      </c>
      <c r="J12" s="484">
        <v>19893</v>
      </c>
      <c r="K12" s="484">
        <v>9771</v>
      </c>
      <c r="L12" s="484">
        <v>335</v>
      </c>
      <c r="M12" s="484"/>
    </row>
    <row r="13" s="293" customFormat="true" ht="22.5" customHeight="true" spans="1:13">
      <c r="A13" s="483" t="s">
        <v>1333</v>
      </c>
      <c r="B13" s="484">
        <v>44400</v>
      </c>
      <c r="C13" s="484">
        <v>2991</v>
      </c>
      <c r="D13" s="484">
        <v>4063</v>
      </c>
      <c r="E13" s="484">
        <v>4697</v>
      </c>
      <c r="F13" s="484">
        <v>14818</v>
      </c>
      <c r="G13" s="484">
        <v>7812</v>
      </c>
      <c r="H13" s="484">
        <v>561</v>
      </c>
      <c r="I13" s="484">
        <v>4965</v>
      </c>
      <c r="J13" s="484">
        <v>1826</v>
      </c>
      <c r="K13" s="484">
        <v>2151</v>
      </c>
      <c r="L13" s="484">
        <v>516</v>
      </c>
      <c r="M13" s="484"/>
    </row>
    <row r="14" s="293" customFormat="true" ht="22.5" customHeight="true" spans="1:13">
      <c r="A14" s="483" t="s">
        <v>1334</v>
      </c>
      <c r="B14" s="484">
        <v>272584</v>
      </c>
      <c r="C14" s="484">
        <v>48006</v>
      </c>
      <c r="D14" s="484">
        <v>73890</v>
      </c>
      <c r="E14" s="484">
        <v>27826</v>
      </c>
      <c r="F14" s="484">
        <v>87529</v>
      </c>
      <c r="G14" s="484">
        <v>42729</v>
      </c>
      <c r="H14" s="484">
        <v>6375</v>
      </c>
      <c r="I14" s="484">
        <v>1243</v>
      </c>
      <c r="J14" s="484">
        <v>-3408</v>
      </c>
      <c r="K14" s="484">
        <v>-11921</v>
      </c>
      <c r="L14" s="484">
        <v>292</v>
      </c>
      <c r="M14" s="484">
        <v>23</v>
      </c>
    </row>
    <row r="15" s="293" customFormat="true" ht="22.5" customHeight="true" spans="1:13">
      <c r="A15" s="483" t="s">
        <v>1335</v>
      </c>
      <c r="B15" s="484">
        <v>100000</v>
      </c>
      <c r="C15" s="484"/>
      <c r="D15" s="484"/>
      <c r="E15" s="484"/>
      <c r="F15" s="484"/>
      <c r="G15" s="484"/>
      <c r="H15" s="484"/>
      <c r="I15" s="484"/>
      <c r="J15" s="484"/>
      <c r="K15" s="484"/>
      <c r="L15" s="484">
        <v>100000</v>
      </c>
      <c r="M15" s="484"/>
    </row>
    <row r="16" s="293" customFormat="true" ht="22.5" customHeight="true" spans="1:13">
      <c r="A16" s="483" t="s">
        <v>1336</v>
      </c>
      <c r="B16" s="484">
        <v>31256</v>
      </c>
      <c r="C16" s="484">
        <v>293</v>
      </c>
      <c r="D16" s="484">
        <v>9</v>
      </c>
      <c r="E16" s="484">
        <v>61</v>
      </c>
      <c r="F16" s="484">
        <v>16898</v>
      </c>
      <c r="G16" s="484">
        <v>12054</v>
      </c>
      <c r="H16" s="484">
        <v>-194</v>
      </c>
      <c r="I16" s="484">
        <v>-86</v>
      </c>
      <c r="J16" s="484">
        <v>207</v>
      </c>
      <c r="K16" s="484">
        <v>314</v>
      </c>
      <c r="L16" s="484">
        <v>1700</v>
      </c>
      <c r="M16" s="484"/>
    </row>
    <row r="17" s="293" customFormat="true" ht="22.5" customHeight="true" spans="1:13">
      <c r="A17" s="486" t="s">
        <v>1337</v>
      </c>
      <c r="B17" s="484">
        <v>1916</v>
      </c>
      <c r="C17" s="484">
        <v>178</v>
      </c>
      <c r="D17" s="484">
        <v>132</v>
      </c>
      <c r="E17" s="484">
        <v>132</v>
      </c>
      <c r="F17" s="484">
        <v>212</v>
      </c>
      <c r="G17" s="484">
        <v>178</v>
      </c>
      <c r="H17" s="484">
        <v>178</v>
      </c>
      <c r="I17" s="484">
        <v>212</v>
      </c>
      <c r="J17" s="484">
        <v>178</v>
      </c>
      <c r="K17" s="484">
        <v>178</v>
      </c>
      <c r="L17" s="484">
        <v>71</v>
      </c>
      <c r="M17" s="484">
        <v>267</v>
      </c>
    </row>
    <row r="18" s="293" customFormat="true" ht="22.5" customHeight="true" spans="1:13">
      <c r="A18" s="483" t="s">
        <v>1338</v>
      </c>
      <c r="B18" s="484">
        <v>4952</v>
      </c>
      <c r="C18" s="484">
        <v>700</v>
      </c>
      <c r="D18" s="484">
        <v>350</v>
      </c>
      <c r="E18" s="484">
        <v>350</v>
      </c>
      <c r="F18" s="484">
        <v>600</v>
      </c>
      <c r="G18" s="484">
        <v>900</v>
      </c>
      <c r="H18" s="484">
        <v>100</v>
      </c>
      <c r="I18" s="484">
        <v>500</v>
      </c>
      <c r="J18" s="484">
        <v>898</v>
      </c>
      <c r="K18" s="484">
        <v>200</v>
      </c>
      <c r="L18" s="484">
        <v>300</v>
      </c>
      <c r="M18" s="484">
        <v>54</v>
      </c>
    </row>
    <row r="19" s="293" customFormat="true" ht="22.5" customHeight="true" spans="1:13">
      <c r="A19" s="483" t="s">
        <v>1339</v>
      </c>
      <c r="B19" s="484">
        <v>1528135</v>
      </c>
      <c r="C19" s="484">
        <v>110920</v>
      </c>
      <c r="D19" s="484">
        <v>161324</v>
      </c>
      <c r="E19" s="484">
        <v>155830</v>
      </c>
      <c r="F19" s="484">
        <v>350887</v>
      </c>
      <c r="G19" s="484">
        <v>357318</v>
      </c>
      <c r="H19" s="484">
        <v>28852</v>
      </c>
      <c r="I19" s="484">
        <v>194591</v>
      </c>
      <c r="J19" s="484">
        <v>58682</v>
      </c>
      <c r="K19" s="484">
        <v>92173</v>
      </c>
      <c r="L19" s="484">
        <v>16165</v>
      </c>
      <c r="M19" s="484">
        <v>1393</v>
      </c>
    </row>
    <row r="20" s="293" customFormat="true" ht="22.5" customHeight="true" spans="1:13">
      <c r="A20" s="483" t="s">
        <v>1340</v>
      </c>
      <c r="B20" s="484">
        <v>1030</v>
      </c>
      <c r="C20" s="484"/>
      <c r="D20" s="484"/>
      <c r="E20" s="484"/>
      <c r="F20" s="484">
        <v>15</v>
      </c>
      <c r="G20" s="484">
        <v>15</v>
      </c>
      <c r="H20" s="484"/>
      <c r="I20" s="484"/>
      <c r="J20" s="484">
        <v>1000</v>
      </c>
      <c r="K20" s="484"/>
      <c r="L20" s="484"/>
      <c r="M20" s="484"/>
    </row>
    <row r="21" s="293" customFormat="true" ht="22.5" customHeight="true" spans="1:13">
      <c r="A21" s="483" t="s">
        <v>1341</v>
      </c>
      <c r="B21" s="484">
        <v>1215</v>
      </c>
      <c r="C21" s="484">
        <v>95</v>
      </c>
      <c r="D21" s="484">
        <v>166</v>
      </c>
      <c r="E21" s="484">
        <v>199</v>
      </c>
      <c r="F21" s="484">
        <v>146</v>
      </c>
      <c r="G21" s="484">
        <v>125</v>
      </c>
      <c r="H21" s="484">
        <v>126</v>
      </c>
      <c r="I21" s="484">
        <v>100</v>
      </c>
      <c r="J21" s="484">
        <v>63</v>
      </c>
      <c r="K21" s="484">
        <v>66</v>
      </c>
      <c r="L21" s="484">
        <v>60</v>
      </c>
      <c r="M21" s="484">
        <v>69</v>
      </c>
    </row>
    <row r="22" s="293" customFormat="true" ht="22.5" customHeight="true" spans="1:13">
      <c r="A22" s="486" t="s">
        <v>1342</v>
      </c>
      <c r="B22" s="484">
        <v>85594</v>
      </c>
      <c r="C22" s="484">
        <v>11170</v>
      </c>
      <c r="D22" s="484">
        <v>11041</v>
      </c>
      <c r="E22" s="484">
        <v>13060</v>
      </c>
      <c r="F22" s="484">
        <v>15198</v>
      </c>
      <c r="G22" s="484">
        <v>16025</v>
      </c>
      <c r="H22" s="484">
        <v>2401</v>
      </c>
      <c r="I22" s="484">
        <v>7486</v>
      </c>
      <c r="J22" s="484">
        <v>2933</v>
      </c>
      <c r="K22" s="484">
        <v>3578</v>
      </c>
      <c r="L22" s="484">
        <v>2693</v>
      </c>
      <c r="M22" s="484">
        <v>9</v>
      </c>
    </row>
    <row r="23" s="293" customFormat="true" ht="22.5" customHeight="true" spans="1:13">
      <c r="A23" s="487" t="s">
        <v>1343</v>
      </c>
      <c r="B23" s="484">
        <v>35830</v>
      </c>
      <c r="C23" s="484">
        <v>2663</v>
      </c>
      <c r="D23" s="484">
        <v>3611</v>
      </c>
      <c r="E23" s="484">
        <v>4173</v>
      </c>
      <c r="F23" s="484">
        <v>8666</v>
      </c>
      <c r="G23" s="484">
        <v>6883</v>
      </c>
      <c r="H23" s="484">
        <v>608</v>
      </c>
      <c r="I23" s="484">
        <v>5039</v>
      </c>
      <c r="J23" s="484">
        <v>1126</v>
      </c>
      <c r="K23" s="484">
        <v>2577</v>
      </c>
      <c r="L23" s="484">
        <v>374</v>
      </c>
      <c r="M23" s="484">
        <v>110</v>
      </c>
    </row>
    <row r="24" s="293" customFormat="true" ht="22.5" customHeight="true" spans="1:13">
      <c r="A24" s="483" t="s">
        <v>1344</v>
      </c>
      <c r="B24" s="484">
        <v>157811</v>
      </c>
      <c r="C24" s="484"/>
      <c r="D24" s="484"/>
      <c r="E24" s="484"/>
      <c r="F24" s="484"/>
      <c r="G24" s="484"/>
      <c r="H24" s="484"/>
      <c r="I24" s="484"/>
      <c r="J24" s="484">
        <v>154298</v>
      </c>
      <c r="K24" s="484">
        <v>3513</v>
      </c>
      <c r="L24" s="484"/>
      <c r="M24" s="484"/>
    </row>
    <row r="25" s="293" customFormat="true" ht="22.5" customHeight="true" spans="1:13">
      <c r="A25" s="483" t="s">
        <v>1345</v>
      </c>
      <c r="B25" s="484">
        <v>12204</v>
      </c>
      <c r="C25" s="484"/>
      <c r="D25" s="484">
        <v>2</v>
      </c>
      <c r="E25" s="484">
        <v>7</v>
      </c>
      <c r="F25" s="484">
        <v>772</v>
      </c>
      <c r="G25" s="484">
        <v>1252</v>
      </c>
      <c r="H25" s="484">
        <v>200</v>
      </c>
      <c r="I25" s="484">
        <v>144</v>
      </c>
      <c r="J25" s="484">
        <v>296</v>
      </c>
      <c r="K25" s="484">
        <v>911</v>
      </c>
      <c r="L25" s="484">
        <v>1398</v>
      </c>
      <c r="M25" s="484">
        <v>7222</v>
      </c>
    </row>
    <row r="26" s="293" customFormat="true" ht="22.5" customHeight="true" spans="1:13">
      <c r="A26" s="483" t="s">
        <v>1346</v>
      </c>
      <c r="B26" s="484">
        <v>15672</v>
      </c>
      <c r="C26" s="484">
        <v>7263</v>
      </c>
      <c r="D26" s="484">
        <v>5671</v>
      </c>
      <c r="E26" s="484">
        <v>28</v>
      </c>
      <c r="F26" s="484">
        <v>646</v>
      </c>
      <c r="G26" s="484">
        <v>471</v>
      </c>
      <c r="H26" s="484">
        <v>113</v>
      </c>
      <c r="I26" s="484">
        <v>700</v>
      </c>
      <c r="J26" s="484"/>
      <c r="K26" s="484">
        <v>600</v>
      </c>
      <c r="L26" s="484">
        <v>-70</v>
      </c>
      <c r="M26" s="484">
        <v>250</v>
      </c>
    </row>
    <row r="27" s="293" customFormat="true" ht="22.5" customHeight="true" spans="1:13">
      <c r="A27" s="483" t="s">
        <v>1347</v>
      </c>
      <c r="B27" s="484">
        <v>288769</v>
      </c>
      <c r="C27" s="484">
        <v>1614</v>
      </c>
      <c r="D27" s="484">
        <v>101691</v>
      </c>
      <c r="E27" s="484">
        <v>1649</v>
      </c>
      <c r="F27" s="484">
        <v>35481</v>
      </c>
      <c r="G27" s="484">
        <v>9744</v>
      </c>
      <c r="H27" s="484">
        <v>24421</v>
      </c>
      <c r="I27" s="484">
        <v>1612</v>
      </c>
      <c r="J27" s="484">
        <v>6044</v>
      </c>
      <c r="K27" s="484">
        <v>105451</v>
      </c>
      <c r="L27" s="484">
        <v>1062</v>
      </c>
      <c r="M27" s="484"/>
    </row>
    <row r="28" s="293" customFormat="true" ht="22.5" customHeight="true" spans="1:13">
      <c r="A28" s="485" t="s">
        <v>1348</v>
      </c>
      <c r="B28" s="480">
        <v>2151883</v>
      </c>
      <c r="C28" s="482">
        <v>59732</v>
      </c>
      <c r="D28" s="482">
        <v>35632</v>
      </c>
      <c r="E28" s="482">
        <v>107482</v>
      </c>
      <c r="F28" s="482">
        <v>179638</v>
      </c>
      <c r="G28" s="482">
        <v>272965</v>
      </c>
      <c r="H28" s="482">
        <v>149898</v>
      </c>
      <c r="I28" s="482">
        <v>137886</v>
      </c>
      <c r="J28" s="482">
        <v>263012</v>
      </c>
      <c r="K28" s="482">
        <v>246781</v>
      </c>
      <c r="L28" s="482">
        <v>230044</v>
      </c>
      <c r="M28" s="482">
        <v>468813</v>
      </c>
    </row>
    <row r="29" s="293" customFormat="true" ht="22.5" customHeight="true" spans="1:13">
      <c r="A29" s="483" t="s">
        <v>1349</v>
      </c>
      <c r="B29" s="488">
        <v>1211191</v>
      </c>
      <c r="C29" s="488">
        <v>8626</v>
      </c>
      <c r="D29" s="488">
        <v>1000</v>
      </c>
      <c r="E29" s="488">
        <v>30000</v>
      </c>
      <c r="F29" s="488">
        <v>72280</v>
      </c>
      <c r="G29" s="488">
        <v>186000</v>
      </c>
      <c r="H29" s="488">
        <v>140000</v>
      </c>
      <c r="I29" s="488">
        <v>86200</v>
      </c>
      <c r="J29" s="488">
        <v>179875</v>
      </c>
      <c r="K29" s="488">
        <v>215600</v>
      </c>
      <c r="L29" s="488">
        <v>210400</v>
      </c>
      <c r="M29" s="488">
        <v>81210</v>
      </c>
    </row>
    <row r="30" s="293" customFormat="true" ht="22.5" customHeight="true" spans="1:13">
      <c r="A30" s="483" t="s">
        <v>1350</v>
      </c>
      <c r="B30" s="484">
        <v>6356.79</v>
      </c>
      <c r="C30" s="484">
        <v>659.48</v>
      </c>
      <c r="D30" s="484">
        <v>764.7</v>
      </c>
      <c r="E30" s="484">
        <v>592.08</v>
      </c>
      <c r="F30" s="484">
        <v>1249.44</v>
      </c>
      <c r="G30" s="484">
        <v>1142.34</v>
      </c>
      <c r="H30" s="484">
        <v>231.2</v>
      </c>
      <c r="I30" s="484">
        <v>778.42</v>
      </c>
      <c r="J30" s="484">
        <v>363.31</v>
      </c>
      <c r="K30" s="484">
        <v>437.82</v>
      </c>
      <c r="L30" s="484">
        <v>138</v>
      </c>
      <c r="M30" s="484"/>
    </row>
    <row r="31" s="293" customFormat="true" ht="22.5" customHeight="true" spans="1:13">
      <c r="A31" s="486" t="s">
        <v>1351</v>
      </c>
      <c r="B31" s="484">
        <v>16000</v>
      </c>
      <c r="C31" s="484"/>
      <c r="D31" s="484"/>
      <c r="E31" s="484"/>
      <c r="F31" s="484"/>
      <c r="G31" s="484">
        <v>12000</v>
      </c>
      <c r="H31" s="484">
        <v>1500</v>
      </c>
      <c r="I31" s="484"/>
      <c r="J31" s="484">
        <v>600</v>
      </c>
      <c r="K31" s="484">
        <v>1900</v>
      </c>
      <c r="L31" s="484"/>
      <c r="M31" s="484"/>
    </row>
    <row r="32" s="293" customFormat="true" ht="22.5" customHeight="true" spans="1:13">
      <c r="A32" s="483" t="s">
        <v>1352</v>
      </c>
      <c r="B32" s="484">
        <v>32921.81</v>
      </c>
      <c r="C32" s="484">
        <v>1138.72</v>
      </c>
      <c r="D32" s="484">
        <v>1852.53</v>
      </c>
      <c r="E32" s="484">
        <v>1750.89</v>
      </c>
      <c r="F32" s="484">
        <v>15192.17</v>
      </c>
      <c r="G32" s="484">
        <v>6597.59</v>
      </c>
      <c r="H32" s="484">
        <v>277.18</v>
      </c>
      <c r="I32" s="484">
        <v>3701.75</v>
      </c>
      <c r="J32" s="484">
        <v>782.08</v>
      </c>
      <c r="K32" s="484">
        <v>526.29</v>
      </c>
      <c r="L32" s="484">
        <v>636.37</v>
      </c>
      <c r="M32" s="484">
        <v>466.24</v>
      </c>
    </row>
    <row r="33" s="293" customFormat="true" ht="22.5" customHeight="true" spans="1:13">
      <c r="A33" s="483" t="s">
        <v>1353</v>
      </c>
      <c r="B33" s="484">
        <v>846.76</v>
      </c>
      <c r="C33" s="484">
        <v>100</v>
      </c>
      <c r="D33" s="484">
        <v>98.86</v>
      </c>
      <c r="E33" s="484">
        <v>64.77</v>
      </c>
      <c r="F33" s="484">
        <v>286.02</v>
      </c>
      <c r="G33" s="484">
        <v>68.4</v>
      </c>
      <c r="H33" s="484">
        <v>28.71</v>
      </c>
      <c r="I33" s="484">
        <v>100</v>
      </c>
      <c r="J33" s="484">
        <v>100</v>
      </c>
      <c r="K33" s="484"/>
      <c r="L33" s="484"/>
      <c r="M33" s="484"/>
    </row>
    <row r="34" s="293" customFormat="true" ht="22.5" customHeight="true" spans="1:13">
      <c r="A34" s="483" t="s">
        <v>1354</v>
      </c>
      <c r="B34" s="484">
        <v>4924.1</v>
      </c>
      <c r="C34" s="484">
        <v>564.1</v>
      </c>
      <c r="D34" s="484">
        <v>712.4</v>
      </c>
      <c r="E34" s="484">
        <v>816.7</v>
      </c>
      <c r="F34" s="484">
        <v>847.7</v>
      </c>
      <c r="G34" s="484">
        <v>793</v>
      </c>
      <c r="H34" s="484">
        <v>193.6</v>
      </c>
      <c r="I34" s="484">
        <v>344.5</v>
      </c>
      <c r="J34" s="484">
        <v>321.4</v>
      </c>
      <c r="K34" s="484">
        <v>256.7</v>
      </c>
      <c r="L34" s="484">
        <v>72</v>
      </c>
      <c r="M34" s="484">
        <v>2</v>
      </c>
    </row>
    <row r="35" s="293" customFormat="true" ht="22.5" customHeight="true" spans="1:13">
      <c r="A35" s="483" t="s">
        <v>1355</v>
      </c>
      <c r="B35" s="484">
        <v>1195</v>
      </c>
      <c r="C35" s="484">
        <v>40</v>
      </c>
      <c r="D35" s="484">
        <v>50</v>
      </c>
      <c r="E35" s="484">
        <v>230</v>
      </c>
      <c r="F35" s="484">
        <v>280</v>
      </c>
      <c r="G35" s="484">
        <v>365</v>
      </c>
      <c r="H35" s="484">
        <v>15</v>
      </c>
      <c r="I35" s="484">
        <v>135</v>
      </c>
      <c r="J35" s="484">
        <v>10</v>
      </c>
      <c r="K35" s="484">
        <v>60</v>
      </c>
      <c r="L35" s="484">
        <v>10</v>
      </c>
      <c r="M35" s="484"/>
    </row>
    <row r="36" s="293" customFormat="true" ht="22.5" customHeight="true" spans="1:13">
      <c r="A36" s="483" t="s">
        <v>1356</v>
      </c>
      <c r="B36" s="484">
        <v>2409.37</v>
      </c>
      <c r="C36" s="484">
        <v>159.53</v>
      </c>
      <c r="D36" s="484">
        <v>233.93</v>
      </c>
      <c r="E36" s="484">
        <v>93.21</v>
      </c>
      <c r="F36" s="484">
        <v>875.89</v>
      </c>
      <c r="G36" s="484">
        <v>503.51</v>
      </c>
      <c r="H36" s="484">
        <v>36.62</v>
      </c>
      <c r="I36" s="484">
        <v>298.98</v>
      </c>
      <c r="J36" s="484">
        <v>82.25</v>
      </c>
      <c r="K36" s="484">
        <v>111.4</v>
      </c>
      <c r="L36" s="484">
        <v>14.05</v>
      </c>
      <c r="M36" s="484"/>
    </row>
    <row r="37" s="293" customFormat="true" ht="22.5" customHeight="true" spans="1:13">
      <c r="A37" s="483" t="s">
        <v>1357</v>
      </c>
      <c r="B37" s="484">
        <v>1920</v>
      </c>
      <c r="C37" s="484">
        <v>90</v>
      </c>
      <c r="D37" s="484">
        <v>50</v>
      </c>
      <c r="E37" s="484">
        <v>50</v>
      </c>
      <c r="F37" s="484">
        <v>630</v>
      </c>
      <c r="G37" s="484">
        <v>520</v>
      </c>
      <c r="H37" s="484">
        <v>60</v>
      </c>
      <c r="I37" s="484">
        <v>230</v>
      </c>
      <c r="J37" s="484">
        <v>110</v>
      </c>
      <c r="K37" s="484">
        <v>130</v>
      </c>
      <c r="L37" s="484">
        <v>50</v>
      </c>
      <c r="M37" s="484">
        <v>0</v>
      </c>
    </row>
    <row r="38" s="293" customFormat="true" ht="22.5" customHeight="true" spans="1:13">
      <c r="A38" s="483" t="s">
        <v>1358</v>
      </c>
      <c r="B38" s="484">
        <v>26273.66</v>
      </c>
      <c r="C38" s="484"/>
      <c r="D38" s="484"/>
      <c r="E38" s="484"/>
      <c r="F38" s="484"/>
      <c r="G38" s="484"/>
      <c r="H38" s="484"/>
      <c r="I38" s="484">
        <v>17455.66</v>
      </c>
      <c r="J38" s="484"/>
      <c r="K38" s="484">
        <v>6550</v>
      </c>
      <c r="L38" s="484">
        <v>2268</v>
      </c>
      <c r="M38" s="484"/>
    </row>
    <row r="39" s="293" customFormat="true" ht="22.5" customHeight="true" spans="1:13">
      <c r="A39" s="483" t="s">
        <v>1359</v>
      </c>
      <c r="B39" s="484">
        <v>64839</v>
      </c>
      <c r="C39" s="484">
        <v>4396</v>
      </c>
      <c r="D39" s="484">
        <v>9094</v>
      </c>
      <c r="E39" s="484">
        <v>12367</v>
      </c>
      <c r="F39" s="484">
        <v>14557</v>
      </c>
      <c r="G39" s="484">
        <v>10844</v>
      </c>
      <c r="H39" s="484">
        <v>850</v>
      </c>
      <c r="I39" s="484">
        <v>5942</v>
      </c>
      <c r="J39" s="484">
        <v>2262</v>
      </c>
      <c r="K39" s="484">
        <v>3625</v>
      </c>
      <c r="L39" s="484">
        <v>902</v>
      </c>
      <c r="M39" s="484"/>
    </row>
    <row r="40" s="293" customFormat="true" ht="22.5" customHeight="true" spans="1:13">
      <c r="A40" s="483" t="s">
        <v>1360</v>
      </c>
      <c r="B40" s="484">
        <v>610</v>
      </c>
      <c r="C40" s="484">
        <v>70</v>
      </c>
      <c r="D40" s="484">
        <v>70</v>
      </c>
      <c r="E40" s="484">
        <v>130</v>
      </c>
      <c r="F40" s="484">
        <v>130</v>
      </c>
      <c r="G40" s="484">
        <v>90</v>
      </c>
      <c r="H40" s="484"/>
      <c r="I40" s="484">
        <v>40</v>
      </c>
      <c r="J40" s="484"/>
      <c r="K40" s="484">
        <v>20</v>
      </c>
      <c r="L40" s="484">
        <v>60</v>
      </c>
      <c r="M40" s="484"/>
    </row>
    <row r="41" s="293" customFormat="true" ht="22.5" customHeight="true" spans="1:13">
      <c r="A41" s="483" t="s">
        <v>1361</v>
      </c>
      <c r="B41" s="484">
        <v>36.09</v>
      </c>
      <c r="C41" s="484"/>
      <c r="D41" s="484">
        <v>6.015</v>
      </c>
      <c r="E41" s="484"/>
      <c r="F41" s="484">
        <v>8.02</v>
      </c>
      <c r="G41" s="484">
        <v>8.02</v>
      </c>
      <c r="H41" s="484">
        <v>2.005</v>
      </c>
      <c r="I41" s="484">
        <v>4.01</v>
      </c>
      <c r="J41" s="484">
        <v>4.01</v>
      </c>
      <c r="K41" s="484">
        <v>2.005</v>
      </c>
      <c r="L41" s="484">
        <v>2.005</v>
      </c>
      <c r="M41" s="484"/>
    </row>
    <row r="42" s="293" customFormat="true" ht="22.5" customHeight="true" spans="1:13">
      <c r="A42" s="483" t="s">
        <v>1362</v>
      </c>
      <c r="B42" s="484">
        <v>543.9065</v>
      </c>
      <c r="C42" s="484">
        <v>84.154</v>
      </c>
      <c r="D42" s="484">
        <v>215.0965</v>
      </c>
      <c r="E42" s="484">
        <v>244.656</v>
      </c>
      <c r="F42" s="484">
        <v>0</v>
      </c>
      <c r="G42" s="484">
        <v>0</v>
      </c>
      <c r="H42" s="484">
        <v>0</v>
      </c>
      <c r="I42" s="484">
        <v>0</v>
      </c>
      <c r="J42" s="484">
        <v>0</v>
      </c>
      <c r="K42" s="484">
        <v>0</v>
      </c>
      <c r="L42" s="484">
        <v>0</v>
      </c>
      <c r="M42" s="484">
        <v>0</v>
      </c>
    </row>
    <row r="43" s="293" customFormat="true" ht="22.5" customHeight="true" spans="1:13">
      <c r="A43" s="483" t="s">
        <v>1363</v>
      </c>
      <c r="B43" s="484">
        <v>345</v>
      </c>
      <c r="C43" s="484">
        <v>245</v>
      </c>
      <c r="D43" s="484">
        <v>80</v>
      </c>
      <c r="E43" s="484"/>
      <c r="F43" s="484">
        <v>20</v>
      </c>
      <c r="G43" s="484"/>
      <c r="H43" s="484"/>
      <c r="I43" s="484"/>
      <c r="J43" s="484"/>
      <c r="K43" s="484"/>
      <c r="L43" s="484"/>
      <c r="M43" s="484"/>
    </row>
    <row r="44" s="293" customFormat="true" ht="22.5" customHeight="true" spans="1:13">
      <c r="A44" s="483" t="s">
        <v>1364</v>
      </c>
      <c r="B44" s="484">
        <v>100</v>
      </c>
      <c r="C44" s="484">
        <v>50</v>
      </c>
      <c r="D44" s="484">
        <v>50</v>
      </c>
      <c r="E44" s="484"/>
      <c r="F44" s="484"/>
      <c r="G44" s="484"/>
      <c r="H44" s="484"/>
      <c r="I44" s="484"/>
      <c r="J44" s="484"/>
      <c r="K44" s="484"/>
      <c r="L44" s="484"/>
      <c r="M44" s="484"/>
    </row>
    <row r="45" s="293" customFormat="true" ht="22.5" customHeight="true" spans="1:13">
      <c r="A45" s="483" t="s">
        <v>1365</v>
      </c>
      <c r="B45" s="484">
        <v>80</v>
      </c>
      <c r="C45" s="484"/>
      <c r="D45" s="484"/>
      <c r="E45" s="484">
        <v>80</v>
      </c>
      <c r="F45" s="484"/>
      <c r="G45" s="484"/>
      <c r="H45" s="484"/>
      <c r="I45" s="484"/>
      <c r="J45" s="484"/>
      <c r="K45" s="484"/>
      <c r="L45" s="484"/>
      <c r="M45" s="484"/>
    </row>
    <row r="46" s="293" customFormat="true" ht="22.5" customHeight="true" spans="1:13">
      <c r="A46" s="483" t="s">
        <v>1366</v>
      </c>
      <c r="B46" s="484">
        <v>289</v>
      </c>
      <c r="C46" s="484">
        <v>60</v>
      </c>
      <c r="D46" s="484">
        <v>159</v>
      </c>
      <c r="E46" s="484">
        <v>70</v>
      </c>
      <c r="F46" s="484"/>
      <c r="G46" s="484"/>
      <c r="H46" s="484"/>
      <c r="I46" s="484"/>
      <c r="J46" s="484"/>
      <c r="K46" s="484"/>
      <c r="L46" s="484"/>
      <c r="M46" s="484"/>
    </row>
    <row r="47" s="293" customFormat="true" ht="22.5" customHeight="true" spans="1:13">
      <c r="A47" s="483" t="s">
        <v>1367</v>
      </c>
      <c r="B47" s="484">
        <v>170</v>
      </c>
      <c r="C47" s="484">
        <v>120</v>
      </c>
      <c r="D47" s="484"/>
      <c r="E47" s="484"/>
      <c r="F47" s="484"/>
      <c r="G47" s="484">
        <v>50</v>
      </c>
      <c r="H47" s="484"/>
      <c r="I47" s="484"/>
      <c r="J47" s="484"/>
      <c r="K47" s="484"/>
      <c r="L47" s="484"/>
      <c r="M47" s="484"/>
    </row>
    <row r="48" s="293" customFormat="true" ht="22.5" customHeight="true" spans="1:13">
      <c r="A48" s="483" t="s">
        <v>1368</v>
      </c>
      <c r="B48" s="484">
        <v>385</v>
      </c>
      <c r="C48" s="484">
        <v>15</v>
      </c>
      <c r="D48" s="484">
        <v>59</v>
      </c>
      <c r="E48" s="484">
        <v>65.5</v>
      </c>
      <c r="F48" s="484">
        <v>76</v>
      </c>
      <c r="G48" s="484">
        <v>77.5</v>
      </c>
      <c r="H48" s="484">
        <v>5</v>
      </c>
      <c r="I48" s="484"/>
      <c r="J48" s="484"/>
      <c r="K48" s="484">
        <v>2.5</v>
      </c>
      <c r="L48" s="484">
        <v>84.5</v>
      </c>
      <c r="M48" s="484"/>
    </row>
    <row r="49" s="293" customFormat="true" ht="22.5" customHeight="true" spans="1:13">
      <c r="A49" s="483" t="s">
        <v>1369</v>
      </c>
      <c r="B49" s="484">
        <v>271</v>
      </c>
      <c r="C49" s="484">
        <v>32</v>
      </c>
      <c r="D49" s="484">
        <v>33</v>
      </c>
      <c r="E49" s="484">
        <v>20</v>
      </c>
      <c r="F49" s="484">
        <v>70</v>
      </c>
      <c r="G49" s="484">
        <v>38</v>
      </c>
      <c r="H49" s="484">
        <v>26</v>
      </c>
      <c r="I49" s="484">
        <v>20</v>
      </c>
      <c r="J49" s="484">
        <v>5</v>
      </c>
      <c r="K49" s="484">
        <v>3</v>
      </c>
      <c r="L49" s="484">
        <v>24</v>
      </c>
      <c r="M49" s="484"/>
    </row>
    <row r="50" s="293" customFormat="true" ht="22.5" customHeight="true" spans="1:13">
      <c r="A50" s="483" t="s">
        <v>1370</v>
      </c>
      <c r="B50" s="484">
        <v>886</v>
      </c>
      <c r="C50" s="484">
        <v>425</v>
      </c>
      <c r="D50" s="484">
        <v>21</v>
      </c>
      <c r="E50" s="484">
        <v>21</v>
      </c>
      <c r="F50" s="484">
        <v>5</v>
      </c>
      <c r="G50" s="484">
        <v>155</v>
      </c>
      <c r="H50" s="484">
        <v>120</v>
      </c>
      <c r="I50" s="484">
        <v>45</v>
      </c>
      <c r="J50" s="484">
        <v>0</v>
      </c>
      <c r="K50" s="484">
        <v>10</v>
      </c>
      <c r="L50" s="484">
        <v>84</v>
      </c>
      <c r="M50" s="484">
        <v>0</v>
      </c>
    </row>
    <row r="51" s="293" customFormat="true" ht="22.5" customHeight="true" spans="1:13">
      <c r="A51" s="483" t="s">
        <v>1371</v>
      </c>
      <c r="B51" s="484">
        <v>100</v>
      </c>
      <c r="C51" s="484">
        <v>30</v>
      </c>
      <c r="D51" s="484"/>
      <c r="E51" s="484">
        <v>50</v>
      </c>
      <c r="F51" s="484">
        <v>20</v>
      </c>
      <c r="G51" s="484"/>
      <c r="H51" s="484"/>
      <c r="I51" s="484"/>
      <c r="J51" s="484"/>
      <c r="K51" s="484"/>
      <c r="L51" s="484"/>
      <c r="M51" s="484"/>
    </row>
    <row r="52" s="293" customFormat="true" ht="22.5" customHeight="true" spans="1:13">
      <c r="A52" s="483" t="s">
        <v>1372</v>
      </c>
      <c r="B52" s="484">
        <v>1409.51</v>
      </c>
      <c r="C52" s="484">
        <v>119.91</v>
      </c>
      <c r="D52" s="484">
        <v>64.8</v>
      </c>
      <c r="E52" s="484">
        <v>450</v>
      </c>
      <c r="F52" s="484">
        <v>406.8</v>
      </c>
      <c r="G52" s="484">
        <v>84</v>
      </c>
      <c r="H52" s="484"/>
      <c r="I52" s="484">
        <v>20</v>
      </c>
      <c r="J52" s="484">
        <v>234</v>
      </c>
      <c r="K52" s="484">
        <v>15</v>
      </c>
      <c r="L52" s="484">
        <v>15</v>
      </c>
      <c r="M52" s="484"/>
    </row>
    <row r="53" s="293" customFormat="true" ht="22.5" customHeight="true" spans="1:13">
      <c r="A53" s="483" t="s">
        <v>1373</v>
      </c>
      <c r="B53" s="484">
        <v>1663</v>
      </c>
      <c r="C53" s="484">
        <v>191</v>
      </c>
      <c r="D53" s="484">
        <v>310</v>
      </c>
      <c r="E53" s="484">
        <v>54</v>
      </c>
      <c r="F53" s="484">
        <v>528</v>
      </c>
      <c r="G53" s="484">
        <v>236</v>
      </c>
      <c r="H53" s="484">
        <v>24</v>
      </c>
      <c r="I53" s="484"/>
      <c r="J53" s="484">
        <v>320</v>
      </c>
      <c r="K53" s="484"/>
      <c r="L53" s="484"/>
      <c r="M53" s="484"/>
    </row>
    <row r="54" s="293" customFormat="true" ht="22.5" customHeight="true" spans="1:13">
      <c r="A54" s="483" t="s">
        <v>1374</v>
      </c>
      <c r="B54" s="484">
        <v>565</v>
      </c>
      <c r="C54" s="484">
        <v>215</v>
      </c>
      <c r="D54" s="484">
        <v>20</v>
      </c>
      <c r="E54" s="484">
        <v>100</v>
      </c>
      <c r="F54" s="484">
        <v>145</v>
      </c>
      <c r="G54" s="484">
        <v>55</v>
      </c>
      <c r="H54" s="484"/>
      <c r="I54" s="484">
        <v>30</v>
      </c>
      <c r="J54" s="484"/>
      <c r="K54" s="484"/>
      <c r="L54" s="484"/>
      <c r="M54" s="484"/>
    </row>
    <row r="55" s="293" customFormat="true" ht="22.5" customHeight="true" spans="1:13">
      <c r="A55" s="483" t="s">
        <v>1375</v>
      </c>
      <c r="B55" s="484">
        <v>27095.135</v>
      </c>
      <c r="C55" s="484">
        <v>1635.7</v>
      </c>
      <c r="D55" s="484">
        <v>5151.335</v>
      </c>
      <c r="E55" s="484">
        <v>4291.88</v>
      </c>
      <c r="F55" s="484">
        <v>2744.68</v>
      </c>
      <c r="G55" s="484">
        <v>5008.06</v>
      </c>
      <c r="H55" s="484"/>
      <c r="I55" s="484">
        <v>7428.28</v>
      </c>
      <c r="J55" s="484"/>
      <c r="K55" s="484">
        <v>835.2</v>
      </c>
      <c r="L55" s="484"/>
      <c r="M55" s="484"/>
    </row>
    <row r="56" s="293" customFormat="true" ht="22.5" customHeight="true" spans="1:13">
      <c r="A56" s="483" t="s">
        <v>1376</v>
      </c>
      <c r="B56" s="484">
        <v>40619.865</v>
      </c>
      <c r="C56" s="484">
        <v>2901.0665</v>
      </c>
      <c r="D56" s="484">
        <v>164.55</v>
      </c>
      <c r="E56" s="484"/>
      <c r="F56" s="484"/>
      <c r="G56" s="484">
        <v>1848.1785</v>
      </c>
      <c r="H56" s="484"/>
      <c r="I56" s="484"/>
      <c r="J56" s="484">
        <v>35706.07</v>
      </c>
      <c r="K56" s="484"/>
      <c r="L56" s="484"/>
      <c r="M56" s="484"/>
    </row>
    <row r="57" s="293" customFormat="true" ht="22.5" customHeight="true" spans="1:13">
      <c r="A57" s="483" t="s">
        <v>1377</v>
      </c>
      <c r="B57" s="484">
        <v>25237</v>
      </c>
      <c r="C57" s="484">
        <v>4802</v>
      </c>
      <c r="D57" s="484">
        <v>5742</v>
      </c>
      <c r="E57" s="484">
        <v>13358</v>
      </c>
      <c r="F57" s="484"/>
      <c r="G57" s="484"/>
      <c r="H57" s="484">
        <v>1335</v>
      </c>
      <c r="I57" s="484"/>
      <c r="J57" s="484"/>
      <c r="K57" s="484"/>
      <c r="L57" s="484"/>
      <c r="M57" s="484"/>
    </row>
    <row r="58" s="293" customFormat="true" ht="22.5" customHeight="true" spans="1:13">
      <c r="A58" s="483" t="s">
        <v>1378</v>
      </c>
      <c r="B58" s="484">
        <v>1100</v>
      </c>
      <c r="C58" s="484"/>
      <c r="D58" s="484"/>
      <c r="E58" s="484"/>
      <c r="F58" s="484"/>
      <c r="G58" s="484"/>
      <c r="H58" s="484"/>
      <c r="I58" s="484"/>
      <c r="J58" s="484">
        <v>1100</v>
      </c>
      <c r="K58" s="484"/>
      <c r="L58" s="484"/>
      <c r="M58" s="484"/>
    </row>
    <row r="59" s="293" customFormat="true" ht="22.5" customHeight="true" spans="1:13">
      <c r="A59" s="483" t="s">
        <v>1379</v>
      </c>
      <c r="B59" s="484">
        <v>145253.95</v>
      </c>
      <c r="C59" s="484">
        <v>26527.4</v>
      </c>
      <c r="D59" s="484">
        <v>337</v>
      </c>
      <c r="E59" s="484">
        <v>17750</v>
      </c>
      <c r="F59" s="484">
        <v>32026.15</v>
      </c>
      <c r="G59" s="484">
        <v>24234</v>
      </c>
      <c r="H59" s="484">
        <v>2934.3</v>
      </c>
      <c r="I59" s="484">
        <v>609</v>
      </c>
      <c r="J59" s="484">
        <v>1472.6</v>
      </c>
      <c r="K59" s="484">
        <v>3714</v>
      </c>
      <c r="L59" s="484">
        <v>872.2</v>
      </c>
      <c r="M59" s="484">
        <v>34777.3</v>
      </c>
    </row>
    <row r="60" s="293" customFormat="true" ht="22.5" customHeight="true" spans="1:13">
      <c r="A60" s="483" t="s">
        <v>1380</v>
      </c>
      <c r="B60" s="484">
        <v>28726.5</v>
      </c>
      <c r="C60" s="484"/>
      <c r="D60" s="484"/>
      <c r="E60" s="484">
        <v>73.5</v>
      </c>
      <c r="F60" s="484">
        <v>7458</v>
      </c>
      <c r="G60" s="484">
        <v>6625</v>
      </c>
      <c r="H60" s="484"/>
      <c r="I60" s="484">
        <v>5250</v>
      </c>
      <c r="J60" s="484">
        <v>1157</v>
      </c>
      <c r="K60" s="484">
        <v>7102</v>
      </c>
      <c r="L60" s="484">
        <v>1061</v>
      </c>
      <c r="M60" s="484"/>
    </row>
    <row r="61" s="297" customFormat="true" ht="22.5" customHeight="true" spans="1:16384">
      <c r="A61" s="483" t="s">
        <v>1381</v>
      </c>
      <c r="B61" s="484">
        <v>9815</v>
      </c>
      <c r="C61" s="484"/>
      <c r="D61" s="484"/>
      <c r="E61" s="484"/>
      <c r="F61" s="484"/>
      <c r="G61" s="484"/>
      <c r="H61" s="484"/>
      <c r="I61" s="484"/>
      <c r="J61" s="484">
        <v>7496</v>
      </c>
      <c r="K61" s="484"/>
      <c r="L61" s="484"/>
      <c r="M61" s="484">
        <v>2319</v>
      </c>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293"/>
      <c r="AL61" s="293"/>
      <c r="AM61" s="293"/>
      <c r="AN61" s="293"/>
      <c r="AO61" s="293"/>
      <c r="AP61" s="293"/>
      <c r="AQ61" s="293"/>
      <c r="AR61" s="293"/>
      <c r="AS61" s="293"/>
      <c r="AT61" s="293"/>
      <c r="AU61" s="293"/>
      <c r="AV61" s="293"/>
      <c r="AW61" s="293"/>
      <c r="AX61" s="293"/>
      <c r="AY61" s="293"/>
      <c r="AZ61" s="293"/>
      <c r="BA61" s="293"/>
      <c r="BB61" s="293"/>
      <c r="BC61" s="293"/>
      <c r="BD61" s="293"/>
      <c r="BE61" s="293"/>
      <c r="BF61" s="293"/>
      <c r="BG61" s="293"/>
      <c r="BH61" s="293"/>
      <c r="BI61" s="293"/>
      <c r="BJ61" s="293"/>
      <c r="BK61" s="293"/>
      <c r="BL61" s="293"/>
      <c r="BM61" s="293"/>
      <c r="BN61" s="293"/>
      <c r="BO61" s="293"/>
      <c r="BP61" s="293"/>
      <c r="BQ61" s="293"/>
      <c r="BR61" s="293"/>
      <c r="BS61" s="293"/>
      <c r="BT61" s="293"/>
      <c r="BU61" s="293"/>
      <c r="BV61" s="293"/>
      <c r="BW61" s="293"/>
      <c r="BX61" s="293"/>
      <c r="BY61" s="293"/>
      <c r="BZ61" s="293"/>
      <c r="CA61" s="293"/>
      <c r="CB61" s="293"/>
      <c r="CC61" s="293"/>
      <c r="CD61" s="293"/>
      <c r="CE61" s="293"/>
      <c r="CF61" s="293"/>
      <c r="CG61" s="293"/>
      <c r="CH61" s="293"/>
      <c r="CI61" s="293"/>
      <c r="CJ61" s="293"/>
      <c r="CK61" s="293"/>
      <c r="CL61" s="293"/>
      <c r="CM61" s="293"/>
      <c r="CN61" s="293"/>
      <c r="CO61" s="293"/>
      <c r="CP61" s="293"/>
      <c r="CQ61" s="293"/>
      <c r="CR61" s="293"/>
      <c r="CS61" s="293"/>
      <c r="CT61" s="293"/>
      <c r="CU61" s="293"/>
      <c r="CV61" s="293"/>
      <c r="CW61" s="293"/>
      <c r="CX61" s="293"/>
      <c r="CY61" s="293"/>
      <c r="CZ61" s="293"/>
      <c r="DA61" s="293"/>
      <c r="DB61" s="293"/>
      <c r="DC61" s="293"/>
      <c r="DD61" s="293"/>
      <c r="DE61" s="293"/>
      <c r="DF61" s="293"/>
      <c r="DG61" s="293"/>
      <c r="DH61" s="293"/>
      <c r="DI61" s="293"/>
      <c r="DJ61" s="293"/>
      <c r="DK61" s="293"/>
      <c r="DL61" s="293"/>
      <c r="DM61" s="293"/>
      <c r="DN61" s="293"/>
      <c r="DO61" s="293"/>
      <c r="DP61" s="293"/>
      <c r="DQ61" s="293"/>
      <c r="DR61" s="293"/>
      <c r="DS61" s="293"/>
      <c r="DT61" s="293"/>
      <c r="DU61" s="293"/>
      <c r="DV61" s="293"/>
      <c r="DW61" s="293"/>
      <c r="DX61" s="293"/>
      <c r="DY61" s="293"/>
      <c r="DZ61" s="293"/>
      <c r="EA61" s="293"/>
      <c r="EB61" s="293"/>
      <c r="EC61" s="293"/>
      <c r="ED61" s="293"/>
      <c r="EE61" s="293"/>
      <c r="EF61" s="293"/>
      <c r="EG61" s="293"/>
      <c r="EH61" s="293"/>
      <c r="EI61" s="293"/>
      <c r="EJ61" s="293"/>
      <c r="EK61" s="293"/>
      <c r="EL61" s="293"/>
      <c r="EM61" s="293"/>
      <c r="EN61" s="293"/>
      <c r="EO61" s="293"/>
      <c r="EP61" s="293"/>
      <c r="EQ61" s="293"/>
      <c r="ER61" s="293"/>
      <c r="ES61" s="293"/>
      <c r="ET61" s="293"/>
      <c r="EU61" s="293"/>
      <c r="EV61" s="293"/>
      <c r="EW61" s="293"/>
      <c r="EX61" s="293"/>
      <c r="EY61" s="293"/>
      <c r="EZ61" s="293"/>
      <c r="FA61" s="293"/>
      <c r="FB61" s="293"/>
      <c r="FC61" s="293"/>
      <c r="FD61" s="293"/>
      <c r="FE61" s="293"/>
      <c r="FF61" s="293"/>
      <c r="FG61" s="293"/>
      <c r="FH61" s="293"/>
      <c r="FI61" s="293"/>
      <c r="FJ61" s="293"/>
      <c r="FK61" s="293"/>
      <c r="FL61" s="293"/>
      <c r="FM61" s="293"/>
      <c r="FN61" s="293"/>
      <c r="FO61" s="293"/>
      <c r="FP61" s="293"/>
      <c r="FQ61" s="293"/>
      <c r="FR61" s="293"/>
      <c r="FS61" s="293"/>
      <c r="FT61" s="293"/>
      <c r="FU61" s="293"/>
      <c r="FV61" s="293"/>
      <c r="FW61" s="293"/>
      <c r="FX61" s="293"/>
      <c r="FY61" s="293"/>
      <c r="FZ61" s="293"/>
      <c r="GA61" s="293"/>
      <c r="GB61" s="293"/>
      <c r="GC61" s="293"/>
      <c r="GD61" s="293"/>
      <c r="GE61" s="293"/>
      <c r="GF61" s="293"/>
      <c r="GG61" s="293"/>
      <c r="GH61" s="293"/>
      <c r="GI61" s="293"/>
      <c r="GJ61" s="293"/>
      <c r="GK61" s="293"/>
      <c r="GL61" s="293"/>
      <c r="GM61" s="293"/>
      <c r="GN61" s="293"/>
      <c r="GO61" s="293"/>
      <c r="GP61" s="293"/>
      <c r="GQ61" s="293"/>
      <c r="GR61" s="293"/>
      <c r="GS61" s="293"/>
      <c r="GT61" s="293"/>
      <c r="GU61" s="293"/>
      <c r="GV61" s="293"/>
      <c r="GW61" s="293"/>
      <c r="GX61" s="293"/>
      <c r="GY61" s="293"/>
      <c r="GZ61" s="293"/>
      <c r="HA61" s="293"/>
      <c r="HB61" s="293"/>
      <c r="HC61" s="293"/>
      <c r="HD61" s="293"/>
      <c r="HE61" s="293"/>
      <c r="HF61" s="293"/>
      <c r="HG61" s="293"/>
      <c r="HH61" s="293"/>
      <c r="HI61" s="293"/>
      <c r="HJ61" s="293"/>
      <c r="HK61" s="293"/>
      <c r="HL61" s="293"/>
      <c r="HM61" s="293"/>
      <c r="HN61" s="293"/>
      <c r="HO61" s="293"/>
      <c r="HP61" s="293"/>
      <c r="HQ61" s="293"/>
      <c r="HR61" s="293"/>
      <c r="HS61" s="293"/>
      <c r="HT61" s="293"/>
      <c r="HU61" s="293"/>
      <c r="HV61" s="293"/>
      <c r="HW61" s="293"/>
      <c r="HX61" s="293"/>
      <c r="HY61" s="293"/>
      <c r="HZ61" s="293"/>
      <c r="IA61" s="293"/>
      <c r="IB61" s="293"/>
      <c r="IC61" s="293"/>
      <c r="ID61" s="293"/>
      <c r="IE61" s="293"/>
      <c r="IF61" s="293"/>
      <c r="IG61" s="293"/>
      <c r="IH61" s="293"/>
      <c r="II61" s="293"/>
      <c r="IJ61" s="293"/>
      <c r="IK61" s="293"/>
      <c r="IL61" s="293"/>
      <c r="IM61" s="293"/>
      <c r="IN61" s="293"/>
      <c r="IO61" s="293"/>
      <c r="IP61" s="293"/>
      <c r="IQ61" s="293"/>
      <c r="IR61" s="293"/>
      <c r="IS61" s="293"/>
      <c r="IT61" s="293"/>
      <c r="IU61" s="293"/>
      <c r="IV61" s="293"/>
      <c r="IW61" s="293"/>
      <c r="IX61" s="293"/>
      <c r="IY61" s="293"/>
      <c r="IZ61" s="293"/>
      <c r="JA61" s="293"/>
      <c r="JB61" s="293"/>
      <c r="JC61" s="293"/>
      <c r="JD61" s="293"/>
      <c r="JE61" s="293"/>
      <c r="JF61" s="293"/>
      <c r="JG61" s="293"/>
      <c r="JH61" s="293"/>
      <c r="JI61" s="293"/>
      <c r="JJ61" s="293"/>
      <c r="JK61" s="293"/>
      <c r="JL61" s="293"/>
      <c r="JM61" s="293"/>
      <c r="JN61" s="293"/>
      <c r="JO61" s="293"/>
      <c r="JP61" s="293"/>
      <c r="JQ61" s="293"/>
      <c r="JR61" s="293"/>
      <c r="JS61" s="293"/>
      <c r="JT61" s="293"/>
      <c r="JU61" s="293"/>
      <c r="JV61" s="293"/>
      <c r="JW61" s="293"/>
      <c r="JX61" s="293"/>
      <c r="JY61" s="293"/>
      <c r="JZ61" s="293"/>
      <c r="KA61" s="293"/>
      <c r="KB61" s="293"/>
      <c r="KC61" s="293"/>
      <c r="KD61" s="293"/>
      <c r="KE61" s="293"/>
      <c r="KF61" s="293"/>
      <c r="KG61" s="293"/>
      <c r="KH61" s="293"/>
      <c r="KI61" s="293"/>
      <c r="KJ61" s="293"/>
      <c r="KK61" s="293"/>
      <c r="KL61" s="293"/>
      <c r="KM61" s="293"/>
      <c r="KN61" s="293"/>
      <c r="KO61" s="293"/>
      <c r="KP61" s="293"/>
      <c r="KQ61" s="293"/>
      <c r="KR61" s="293"/>
      <c r="KS61" s="293"/>
      <c r="KT61" s="293"/>
      <c r="KU61" s="293"/>
      <c r="KV61" s="293"/>
      <c r="KW61" s="293"/>
      <c r="KX61" s="293"/>
      <c r="KY61" s="293"/>
      <c r="KZ61" s="293"/>
      <c r="LA61" s="293"/>
      <c r="LB61" s="293"/>
      <c r="LC61" s="293"/>
      <c r="LD61" s="293"/>
      <c r="LE61" s="293"/>
      <c r="LF61" s="293"/>
      <c r="LG61" s="293"/>
      <c r="LH61" s="293"/>
      <c r="LI61" s="293"/>
      <c r="LJ61" s="293"/>
      <c r="LK61" s="293"/>
      <c r="LL61" s="293"/>
      <c r="LM61" s="293"/>
      <c r="LN61" s="293"/>
      <c r="LO61" s="293"/>
      <c r="LP61" s="293"/>
      <c r="LQ61" s="293"/>
      <c r="LR61" s="293"/>
      <c r="LS61" s="293"/>
      <c r="LT61" s="293"/>
      <c r="LU61" s="293"/>
      <c r="LV61" s="293"/>
      <c r="LW61" s="293"/>
      <c r="LX61" s="293"/>
      <c r="LY61" s="293"/>
      <c r="LZ61" s="293"/>
      <c r="MA61" s="293"/>
      <c r="MB61" s="293"/>
      <c r="MC61" s="293"/>
      <c r="MD61" s="293"/>
      <c r="ME61" s="293"/>
      <c r="MF61" s="293"/>
      <c r="MG61" s="293"/>
      <c r="MH61" s="293"/>
      <c r="MI61" s="293"/>
      <c r="MJ61" s="293"/>
      <c r="MK61" s="293"/>
      <c r="ML61" s="293"/>
      <c r="MM61" s="293"/>
      <c r="MN61" s="293"/>
      <c r="MO61" s="293"/>
      <c r="MP61" s="293"/>
      <c r="MQ61" s="293"/>
      <c r="MR61" s="293"/>
      <c r="MS61" s="293"/>
      <c r="MT61" s="293"/>
      <c r="MU61" s="293"/>
      <c r="MV61" s="293"/>
      <c r="MW61" s="293"/>
      <c r="MX61" s="293"/>
      <c r="MY61" s="293"/>
      <c r="MZ61" s="293"/>
      <c r="NA61" s="293"/>
      <c r="NB61" s="293"/>
      <c r="NC61" s="293"/>
      <c r="ND61" s="293"/>
      <c r="NE61" s="293"/>
      <c r="NF61" s="293"/>
      <c r="NG61" s="293"/>
      <c r="NH61" s="293"/>
      <c r="NI61" s="293"/>
      <c r="NJ61" s="293"/>
      <c r="NK61" s="293"/>
      <c r="NL61" s="293"/>
      <c r="NM61" s="293"/>
      <c r="NN61" s="293"/>
      <c r="NO61" s="293"/>
      <c r="NP61" s="293"/>
      <c r="NQ61" s="293"/>
      <c r="NR61" s="293"/>
      <c r="NS61" s="293"/>
      <c r="NT61" s="293"/>
      <c r="NU61" s="293"/>
      <c r="NV61" s="293"/>
      <c r="NW61" s="293"/>
      <c r="NX61" s="293"/>
      <c r="NY61" s="293"/>
      <c r="NZ61" s="293"/>
      <c r="OA61" s="293"/>
      <c r="OB61" s="293"/>
      <c r="OC61" s="293"/>
      <c r="OD61" s="293"/>
      <c r="OE61" s="293"/>
      <c r="OF61" s="293"/>
      <c r="OG61" s="293"/>
      <c r="OH61" s="293"/>
      <c r="OI61" s="293"/>
      <c r="OJ61" s="293"/>
      <c r="OK61" s="293"/>
      <c r="OL61" s="293"/>
      <c r="OM61" s="293"/>
      <c r="ON61" s="293"/>
      <c r="OO61" s="293"/>
      <c r="OP61" s="293"/>
      <c r="OQ61" s="293"/>
      <c r="OR61" s="293"/>
      <c r="OS61" s="293"/>
      <c r="OT61" s="293"/>
      <c r="OU61" s="293"/>
      <c r="OV61" s="293"/>
      <c r="OW61" s="293"/>
      <c r="OX61" s="293"/>
      <c r="OY61" s="293"/>
      <c r="OZ61" s="293"/>
      <c r="PA61" s="293"/>
      <c r="PB61" s="293"/>
      <c r="PC61" s="293"/>
      <c r="PD61" s="293"/>
      <c r="PE61" s="293"/>
      <c r="PF61" s="293"/>
      <c r="PG61" s="293"/>
      <c r="PH61" s="293"/>
      <c r="PI61" s="293"/>
      <c r="PJ61" s="293"/>
      <c r="PK61" s="293"/>
      <c r="PL61" s="293"/>
      <c r="PM61" s="293"/>
      <c r="PN61" s="293"/>
      <c r="PO61" s="293"/>
      <c r="PP61" s="293"/>
      <c r="PQ61" s="293"/>
      <c r="PR61" s="293"/>
      <c r="PS61" s="293"/>
      <c r="PT61" s="293"/>
      <c r="PU61" s="293"/>
      <c r="PV61" s="293"/>
      <c r="PW61" s="293"/>
      <c r="PX61" s="293"/>
      <c r="PY61" s="293"/>
      <c r="PZ61" s="293"/>
      <c r="QA61" s="293"/>
      <c r="QB61" s="293"/>
      <c r="QC61" s="293"/>
      <c r="QD61" s="293"/>
      <c r="QE61" s="293"/>
      <c r="QF61" s="293"/>
      <c r="QG61" s="293"/>
      <c r="QH61" s="293"/>
      <c r="QI61" s="293"/>
      <c r="QJ61" s="293"/>
      <c r="QK61" s="293"/>
      <c r="QL61" s="293"/>
      <c r="QM61" s="293"/>
      <c r="QN61" s="293"/>
      <c r="QO61" s="293"/>
      <c r="QP61" s="293"/>
      <c r="QQ61" s="293"/>
      <c r="QR61" s="293"/>
      <c r="QS61" s="293"/>
      <c r="QT61" s="293"/>
      <c r="QU61" s="293"/>
      <c r="QV61" s="293"/>
      <c r="QW61" s="293"/>
      <c r="QX61" s="293"/>
      <c r="QY61" s="293"/>
      <c r="QZ61" s="293"/>
      <c r="RA61" s="293"/>
      <c r="RB61" s="293"/>
      <c r="RC61" s="293"/>
      <c r="RD61" s="293"/>
      <c r="RE61" s="293"/>
      <c r="RF61" s="293"/>
      <c r="RG61" s="293"/>
      <c r="RH61" s="293"/>
      <c r="RI61" s="293"/>
      <c r="RJ61" s="293"/>
      <c r="RK61" s="293"/>
      <c r="RL61" s="293"/>
      <c r="RM61" s="293"/>
      <c r="RN61" s="293"/>
      <c r="RO61" s="293"/>
      <c r="RP61" s="293"/>
      <c r="RQ61" s="293"/>
      <c r="RR61" s="293"/>
      <c r="RS61" s="293"/>
      <c r="RT61" s="293"/>
      <c r="RU61" s="293"/>
      <c r="RV61" s="293"/>
      <c r="RW61" s="293"/>
      <c r="RX61" s="293"/>
      <c r="RY61" s="293"/>
      <c r="RZ61" s="293"/>
      <c r="SA61" s="293"/>
      <c r="SB61" s="293"/>
      <c r="SC61" s="293"/>
      <c r="SD61" s="293"/>
      <c r="SE61" s="293"/>
      <c r="SF61" s="293"/>
      <c r="SG61" s="293"/>
      <c r="SH61" s="293"/>
      <c r="SI61" s="293"/>
      <c r="SJ61" s="293"/>
      <c r="SK61" s="293"/>
      <c r="SL61" s="293"/>
      <c r="SM61" s="293"/>
      <c r="SN61" s="293"/>
      <c r="SO61" s="293"/>
      <c r="SP61" s="293"/>
      <c r="SQ61" s="293"/>
      <c r="SR61" s="293"/>
      <c r="SS61" s="293"/>
      <c r="ST61" s="293"/>
      <c r="SU61" s="293"/>
      <c r="SV61" s="293"/>
      <c r="SW61" s="293"/>
      <c r="SX61" s="293"/>
      <c r="SY61" s="293"/>
      <c r="SZ61" s="293"/>
      <c r="TA61" s="293"/>
      <c r="TB61" s="293"/>
      <c r="TC61" s="293"/>
      <c r="TD61" s="293"/>
      <c r="TE61" s="293"/>
      <c r="TF61" s="293"/>
      <c r="TG61" s="293"/>
      <c r="TH61" s="293"/>
      <c r="TI61" s="293"/>
      <c r="TJ61" s="293"/>
      <c r="TK61" s="293"/>
      <c r="TL61" s="293"/>
      <c r="TM61" s="293"/>
      <c r="TN61" s="293"/>
      <c r="TO61" s="293"/>
      <c r="TP61" s="293"/>
      <c r="TQ61" s="293"/>
      <c r="TR61" s="293"/>
      <c r="TS61" s="293"/>
      <c r="TT61" s="293"/>
      <c r="TU61" s="293"/>
      <c r="TV61" s="293"/>
      <c r="TW61" s="293"/>
      <c r="TX61" s="293"/>
      <c r="TY61" s="293"/>
      <c r="TZ61" s="293"/>
      <c r="UA61" s="293"/>
      <c r="UB61" s="293"/>
      <c r="UC61" s="293"/>
      <c r="UD61" s="293"/>
      <c r="UE61" s="293"/>
      <c r="UF61" s="293"/>
      <c r="UG61" s="293"/>
      <c r="UH61" s="293"/>
      <c r="UI61" s="293"/>
      <c r="UJ61" s="293"/>
      <c r="UK61" s="293"/>
      <c r="UL61" s="293"/>
      <c r="UM61" s="293"/>
      <c r="UN61" s="293"/>
      <c r="UO61" s="293"/>
      <c r="UP61" s="293"/>
      <c r="UQ61" s="293"/>
      <c r="UR61" s="293"/>
      <c r="US61" s="293"/>
      <c r="UT61" s="293"/>
      <c r="UU61" s="293"/>
      <c r="UV61" s="293"/>
      <c r="UW61" s="293"/>
      <c r="UX61" s="293"/>
      <c r="UY61" s="293"/>
      <c r="UZ61" s="293"/>
      <c r="VA61" s="293"/>
      <c r="VB61" s="293"/>
      <c r="VC61" s="293"/>
      <c r="VD61" s="293"/>
      <c r="VE61" s="293"/>
      <c r="VF61" s="293"/>
      <c r="VG61" s="293"/>
      <c r="VH61" s="293"/>
      <c r="VI61" s="293"/>
      <c r="VJ61" s="293"/>
      <c r="VK61" s="293"/>
      <c r="VL61" s="293"/>
      <c r="VM61" s="293"/>
      <c r="VN61" s="293"/>
      <c r="VO61" s="293"/>
      <c r="VP61" s="293"/>
      <c r="VQ61" s="293"/>
      <c r="VR61" s="293"/>
      <c r="VS61" s="293"/>
      <c r="VT61" s="293"/>
      <c r="VU61" s="293"/>
      <c r="VV61" s="293"/>
      <c r="VW61" s="293"/>
      <c r="VX61" s="293"/>
      <c r="VY61" s="293"/>
      <c r="VZ61" s="293"/>
      <c r="WA61" s="293"/>
      <c r="WB61" s="293"/>
      <c r="WC61" s="293"/>
      <c r="WD61" s="293"/>
      <c r="WE61" s="293"/>
      <c r="WF61" s="293"/>
      <c r="WG61" s="293"/>
      <c r="WH61" s="293"/>
      <c r="WI61" s="293"/>
      <c r="WJ61" s="293"/>
      <c r="WK61" s="293"/>
      <c r="WL61" s="293"/>
      <c r="WM61" s="293"/>
      <c r="WN61" s="293"/>
      <c r="WO61" s="293"/>
      <c r="WP61" s="293"/>
      <c r="WQ61" s="293"/>
      <c r="WR61" s="293"/>
      <c r="WS61" s="293"/>
      <c r="WT61" s="293"/>
      <c r="WU61" s="293"/>
      <c r="WV61" s="293"/>
      <c r="WW61" s="293"/>
      <c r="WX61" s="293"/>
      <c r="WY61" s="293"/>
      <c r="WZ61" s="293"/>
      <c r="XA61" s="293"/>
      <c r="XB61" s="293"/>
      <c r="XC61" s="293"/>
      <c r="XD61" s="293"/>
      <c r="XE61" s="293"/>
      <c r="XF61" s="293"/>
      <c r="XG61" s="293"/>
      <c r="XH61" s="293"/>
      <c r="XI61" s="293"/>
      <c r="XJ61" s="293"/>
      <c r="XK61" s="293"/>
      <c r="XL61" s="293"/>
      <c r="XM61" s="293"/>
      <c r="XN61" s="293"/>
      <c r="XO61" s="293"/>
      <c r="XP61" s="293"/>
      <c r="XQ61" s="293"/>
      <c r="XR61" s="293"/>
      <c r="XS61" s="293"/>
      <c r="XT61" s="293"/>
      <c r="XU61" s="293"/>
      <c r="XV61" s="293"/>
      <c r="XW61" s="293"/>
      <c r="XX61" s="293"/>
      <c r="XY61" s="293"/>
      <c r="XZ61" s="293"/>
      <c r="YA61" s="293"/>
      <c r="YB61" s="293"/>
      <c r="YC61" s="293"/>
      <c r="YD61" s="293"/>
      <c r="YE61" s="293"/>
      <c r="YF61" s="293"/>
      <c r="YG61" s="293"/>
      <c r="YH61" s="293"/>
      <c r="YI61" s="293"/>
      <c r="YJ61" s="293"/>
      <c r="YK61" s="293"/>
      <c r="YL61" s="293"/>
      <c r="YM61" s="293"/>
      <c r="YN61" s="293"/>
      <c r="YO61" s="293"/>
      <c r="YP61" s="293"/>
      <c r="YQ61" s="293"/>
      <c r="YR61" s="293"/>
      <c r="YS61" s="293"/>
      <c r="YT61" s="293"/>
      <c r="YU61" s="293"/>
      <c r="YV61" s="293"/>
      <c r="YW61" s="293"/>
      <c r="YX61" s="293"/>
      <c r="YY61" s="293"/>
      <c r="YZ61" s="293"/>
      <c r="ZA61" s="293"/>
      <c r="ZB61" s="293"/>
      <c r="ZC61" s="293"/>
      <c r="ZD61" s="293"/>
      <c r="ZE61" s="293"/>
      <c r="ZF61" s="293"/>
      <c r="ZG61" s="293"/>
      <c r="ZH61" s="293"/>
      <c r="ZI61" s="293"/>
      <c r="ZJ61" s="293"/>
      <c r="ZK61" s="293"/>
      <c r="ZL61" s="293"/>
      <c r="ZM61" s="293"/>
      <c r="ZN61" s="293"/>
      <c r="ZO61" s="293"/>
      <c r="ZP61" s="293"/>
      <c r="ZQ61" s="293"/>
      <c r="ZR61" s="293"/>
      <c r="ZS61" s="293"/>
      <c r="ZT61" s="293"/>
      <c r="ZU61" s="293"/>
      <c r="ZV61" s="293"/>
      <c r="ZW61" s="293"/>
      <c r="ZX61" s="293"/>
      <c r="ZY61" s="293"/>
      <c r="ZZ61" s="293"/>
      <c r="AAA61" s="293"/>
      <c r="AAB61" s="293"/>
      <c r="AAC61" s="293"/>
      <c r="AAD61" s="293"/>
      <c r="AAE61" s="293"/>
      <c r="AAF61" s="293"/>
      <c r="AAG61" s="293"/>
      <c r="AAH61" s="293"/>
      <c r="AAI61" s="293"/>
      <c r="AAJ61" s="293"/>
      <c r="AAK61" s="293"/>
      <c r="AAL61" s="293"/>
      <c r="AAM61" s="293"/>
      <c r="AAN61" s="293"/>
      <c r="AAO61" s="293"/>
      <c r="AAP61" s="293"/>
      <c r="AAQ61" s="293"/>
      <c r="AAR61" s="293"/>
      <c r="AAS61" s="293"/>
      <c r="AAT61" s="293"/>
      <c r="AAU61" s="293"/>
      <c r="AAV61" s="293"/>
      <c r="AAW61" s="293"/>
      <c r="AAX61" s="293"/>
      <c r="AAY61" s="293"/>
      <c r="AAZ61" s="293"/>
      <c r="ABA61" s="293"/>
      <c r="ABB61" s="293"/>
      <c r="ABC61" s="293"/>
      <c r="ABD61" s="293"/>
      <c r="ABE61" s="293"/>
      <c r="ABF61" s="293"/>
      <c r="ABG61" s="293"/>
      <c r="ABH61" s="293"/>
      <c r="ABI61" s="293"/>
      <c r="ABJ61" s="293"/>
      <c r="ABK61" s="293"/>
      <c r="ABL61" s="293"/>
      <c r="ABM61" s="293"/>
      <c r="ABN61" s="293"/>
      <c r="ABO61" s="293"/>
      <c r="ABP61" s="293"/>
      <c r="ABQ61" s="293"/>
      <c r="ABR61" s="293"/>
      <c r="ABS61" s="293"/>
      <c r="ABT61" s="293"/>
      <c r="ABU61" s="293"/>
      <c r="ABV61" s="293"/>
      <c r="ABW61" s="293"/>
      <c r="ABX61" s="293"/>
      <c r="ABY61" s="293"/>
      <c r="ABZ61" s="293"/>
      <c r="ACA61" s="293"/>
      <c r="ACB61" s="293"/>
      <c r="ACC61" s="293"/>
      <c r="ACD61" s="293"/>
      <c r="ACE61" s="293"/>
      <c r="ACF61" s="293"/>
      <c r="ACG61" s="293"/>
      <c r="ACH61" s="293"/>
      <c r="ACI61" s="293"/>
      <c r="ACJ61" s="293"/>
      <c r="ACK61" s="293"/>
      <c r="ACL61" s="293"/>
      <c r="ACM61" s="293"/>
      <c r="ACN61" s="293"/>
      <c r="ACO61" s="293"/>
      <c r="ACP61" s="293"/>
      <c r="ACQ61" s="293"/>
      <c r="ACR61" s="293"/>
      <c r="ACS61" s="293"/>
      <c r="ACT61" s="293"/>
      <c r="ACU61" s="293"/>
      <c r="ACV61" s="293"/>
      <c r="ACW61" s="293"/>
      <c r="ACX61" s="293"/>
      <c r="ACY61" s="293"/>
      <c r="ACZ61" s="293"/>
      <c r="ADA61" s="293"/>
      <c r="ADB61" s="293"/>
      <c r="ADC61" s="293"/>
      <c r="ADD61" s="293"/>
      <c r="ADE61" s="293"/>
      <c r="ADF61" s="293"/>
      <c r="ADG61" s="293"/>
      <c r="ADH61" s="293"/>
      <c r="ADI61" s="293"/>
      <c r="ADJ61" s="293"/>
      <c r="ADK61" s="293"/>
      <c r="ADL61" s="293"/>
      <c r="ADM61" s="293"/>
      <c r="ADN61" s="293"/>
      <c r="ADO61" s="293"/>
      <c r="ADP61" s="293"/>
      <c r="ADQ61" s="293"/>
      <c r="ADR61" s="293"/>
      <c r="ADS61" s="293"/>
      <c r="ADT61" s="293"/>
      <c r="ADU61" s="293"/>
      <c r="ADV61" s="293"/>
      <c r="ADW61" s="293"/>
      <c r="ADX61" s="293"/>
      <c r="ADY61" s="293"/>
      <c r="ADZ61" s="293"/>
      <c r="AEA61" s="293"/>
      <c r="AEB61" s="293"/>
      <c r="AEC61" s="293"/>
      <c r="AED61" s="293"/>
      <c r="AEE61" s="293"/>
      <c r="AEF61" s="293"/>
      <c r="AEG61" s="293"/>
      <c r="AEH61" s="293"/>
      <c r="AEI61" s="293"/>
      <c r="AEJ61" s="293"/>
      <c r="AEK61" s="293"/>
      <c r="AEL61" s="293"/>
      <c r="AEM61" s="293"/>
      <c r="AEN61" s="293"/>
      <c r="AEO61" s="293"/>
      <c r="AEP61" s="293"/>
      <c r="AEQ61" s="293"/>
      <c r="AER61" s="293"/>
      <c r="AES61" s="293"/>
      <c r="AET61" s="293"/>
      <c r="AEU61" s="293"/>
      <c r="AEV61" s="293"/>
      <c r="AEW61" s="293"/>
      <c r="AEX61" s="293"/>
      <c r="AEY61" s="293"/>
      <c r="AEZ61" s="293"/>
      <c r="AFA61" s="293"/>
      <c r="AFB61" s="293"/>
      <c r="AFC61" s="293"/>
      <c r="AFD61" s="293"/>
      <c r="AFE61" s="293"/>
      <c r="AFF61" s="293"/>
      <c r="AFG61" s="293"/>
      <c r="AFH61" s="293"/>
      <c r="AFI61" s="293"/>
      <c r="AFJ61" s="293"/>
      <c r="AFK61" s="293"/>
      <c r="AFL61" s="293"/>
      <c r="AFM61" s="293"/>
      <c r="AFN61" s="293"/>
      <c r="AFO61" s="293"/>
      <c r="AFP61" s="293"/>
      <c r="AFQ61" s="293"/>
      <c r="AFR61" s="293"/>
      <c r="AFS61" s="293"/>
      <c r="AFT61" s="293"/>
      <c r="AFU61" s="293"/>
      <c r="AFV61" s="293"/>
      <c r="AFW61" s="293"/>
      <c r="AFX61" s="293"/>
      <c r="AFY61" s="293"/>
      <c r="AFZ61" s="293"/>
      <c r="AGA61" s="293"/>
      <c r="AGB61" s="293"/>
      <c r="AGC61" s="293"/>
      <c r="AGD61" s="293"/>
      <c r="AGE61" s="293"/>
      <c r="AGF61" s="293"/>
      <c r="AGG61" s="293"/>
      <c r="AGH61" s="293"/>
      <c r="AGI61" s="293"/>
      <c r="AGJ61" s="293"/>
      <c r="AGK61" s="293"/>
      <c r="AGL61" s="293"/>
      <c r="AGM61" s="293"/>
      <c r="AGN61" s="293"/>
      <c r="AGO61" s="293"/>
      <c r="AGP61" s="293"/>
      <c r="AGQ61" s="293"/>
      <c r="AGR61" s="293"/>
      <c r="AGS61" s="293"/>
      <c r="AGT61" s="293"/>
      <c r="AGU61" s="293"/>
      <c r="AGV61" s="293"/>
      <c r="AGW61" s="293"/>
      <c r="AGX61" s="293"/>
      <c r="AGY61" s="293"/>
      <c r="AGZ61" s="293"/>
      <c r="AHA61" s="293"/>
      <c r="AHB61" s="293"/>
      <c r="AHC61" s="293"/>
      <c r="AHD61" s="293"/>
      <c r="AHE61" s="293"/>
      <c r="AHF61" s="293"/>
      <c r="AHG61" s="293"/>
      <c r="AHH61" s="293"/>
      <c r="AHI61" s="293"/>
      <c r="AHJ61" s="293"/>
      <c r="AHK61" s="293"/>
      <c r="AHL61" s="293"/>
      <c r="AHM61" s="293"/>
      <c r="AHN61" s="293"/>
      <c r="AHO61" s="293"/>
      <c r="AHP61" s="293"/>
      <c r="AHQ61" s="293"/>
      <c r="AHR61" s="293"/>
      <c r="AHS61" s="293"/>
      <c r="AHT61" s="293"/>
      <c r="AHU61" s="293"/>
      <c r="AHV61" s="293"/>
      <c r="AHW61" s="293"/>
      <c r="AHX61" s="293"/>
      <c r="AHY61" s="293"/>
      <c r="AHZ61" s="293"/>
      <c r="AIA61" s="293"/>
      <c r="AIB61" s="293"/>
      <c r="AIC61" s="293"/>
      <c r="AID61" s="293"/>
      <c r="AIE61" s="293"/>
      <c r="AIF61" s="293"/>
      <c r="AIG61" s="293"/>
      <c r="AIH61" s="293"/>
      <c r="AII61" s="293"/>
      <c r="AIJ61" s="293"/>
      <c r="AIK61" s="293"/>
      <c r="AIL61" s="293"/>
      <c r="AIM61" s="293"/>
      <c r="AIN61" s="293"/>
      <c r="AIO61" s="293"/>
      <c r="AIP61" s="293"/>
      <c r="AIQ61" s="293"/>
      <c r="AIR61" s="293"/>
      <c r="AIS61" s="293"/>
      <c r="AIT61" s="293"/>
      <c r="AIU61" s="293"/>
      <c r="AIV61" s="293"/>
      <c r="AIW61" s="293"/>
      <c r="AIX61" s="293"/>
      <c r="AIY61" s="293"/>
      <c r="AIZ61" s="293"/>
      <c r="AJA61" s="293"/>
      <c r="AJB61" s="293"/>
      <c r="AJC61" s="293"/>
      <c r="AJD61" s="293"/>
      <c r="AJE61" s="293"/>
      <c r="AJF61" s="293"/>
      <c r="AJG61" s="293"/>
      <c r="AJH61" s="293"/>
      <c r="AJI61" s="293"/>
      <c r="AJJ61" s="293"/>
      <c r="AJK61" s="293"/>
      <c r="AJL61" s="293"/>
      <c r="AJM61" s="293"/>
      <c r="AJN61" s="293"/>
      <c r="AJO61" s="293"/>
      <c r="AJP61" s="293"/>
      <c r="AJQ61" s="293"/>
      <c r="AJR61" s="293"/>
      <c r="AJS61" s="293"/>
      <c r="AJT61" s="293"/>
      <c r="AJU61" s="293"/>
      <c r="AJV61" s="293"/>
      <c r="AJW61" s="293"/>
      <c r="AJX61" s="293"/>
      <c r="AJY61" s="293"/>
      <c r="AJZ61" s="293"/>
      <c r="AKA61" s="293"/>
      <c r="AKB61" s="293"/>
      <c r="AKC61" s="293"/>
      <c r="AKD61" s="293"/>
      <c r="AKE61" s="293"/>
      <c r="AKF61" s="293"/>
      <c r="AKG61" s="293"/>
      <c r="AKH61" s="293"/>
      <c r="AKI61" s="293"/>
      <c r="AKJ61" s="293"/>
      <c r="AKK61" s="293"/>
      <c r="AKL61" s="293"/>
      <c r="AKM61" s="293"/>
      <c r="AKN61" s="293"/>
      <c r="AKO61" s="293"/>
      <c r="AKP61" s="293"/>
      <c r="AKQ61" s="293"/>
      <c r="AKR61" s="293"/>
      <c r="AKS61" s="293"/>
      <c r="AKT61" s="293"/>
      <c r="AKU61" s="293"/>
      <c r="AKV61" s="293"/>
      <c r="AKW61" s="293"/>
      <c r="AKX61" s="293"/>
      <c r="AKY61" s="293"/>
      <c r="AKZ61" s="293"/>
      <c r="ALA61" s="293"/>
      <c r="ALB61" s="293"/>
      <c r="ALC61" s="293"/>
      <c r="ALD61" s="293"/>
      <c r="ALE61" s="293"/>
      <c r="ALF61" s="293"/>
      <c r="ALG61" s="293"/>
      <c r="ALH61" s="293"/>
      <c r="ALI61" s="293"/>
      <c r="ALJ61" s="293"/>
      <c r="ALK61" s="293"/>
      <c r="ALL61" s="293"/>
      <c r="ALM61" s="293"/>
      <c r="ALN61" s="293"/>
      <c r="ALO61" s="293"/>
      <c r="ALP61" s="293"/>
      <c r="ALQ61" s="293"/>
      <c r="ALR61" s="293"/>
      <c r="ALS61" s="293"/>
      <c r="ALT61" s="293"/>
      <c r="ALU61" s="293"/>
      <c r="ALV61" s="293"/>
      <c r="ALW61" s="293"/>
      <c r="ALX61" s="293"/>
      <c r="ALY61" s="293"/>
      <c r="ALZ61" s="293"/>
      <c r="AMA61" s="293"/>
      <c r="AMB61" s="293"/>
      <c r="AMC61" s="293"/>
      <c r="AMD61" s="293"/>
      <c r="AME61" s="293"/>
      <c r="AMF61" s="293"/>
      <c r="AMG61" s="293"/>
      <c r="AMH61" s="293"/>
      <c r="AMI61" s="293"/>
      <c r="AMJ61" s="293"/>
      <c r="AMK61" s="293"/>
      <c r="AML61" s="293"/>
      <c r="AMM61" s="293"/>
      <c r="AMN61" s="293"/>
      <c r="AMO61" s="293"/>
      <c r="AMP61" s="293"/>
      <c r="AMQ61" s="293"/>
      <c r="AMR61" s="293"/>
      <c r="AMS61" s="293"/>
      <c r="AMT61" s="293"/>
      <c r="AMU61" s="293"/>
      <c r="AMV61" s="293"/>
      <c r="AMW61" s="293"/>
      <c r="AMX61" s="293"/>
      <c r="AMY61" s="293"/>
      <c r="AMZ61" s="293"/>
      <c r="ANA61" s="293"/>
      <c r="ANB61" s="293"/>
      <c r="ANC61" s="293"/>
      <c r="AND61" s="293"/>
      <c r="ANE61" s="293"/>
      <c r="ANF61" s="293"/>
      <c r="ANG61" s="293"/>
      <c r="ANH61" s="293"/>
      <c r="ANI61" s="293"/>
      <c r="ANJ61" s="293"/>
      <c r="ANK61" s="293"/>
      <c r="ANL61" s="293"/>
      <c r="ANM61" s="293"/>
      <c r="ANN61" s="293"/>
      <c r="ANO61" s="293"/>
      <c r="ANP61" s="293"/>
      <c r="ANQ61" s="293"/>
      <c r="ANR61" s="293"/>
      <c r="ANS61" s="293"/>
      <c r="ANT61" s="293"/>
      <c r="ANU61" s="293"/>
      <c r="ANV61" s="293"/>
      <c r="ANW61" s="293"/>
      <c r="ANX61" s="293"/>
      <c r="ANY61" s="293"/>
      <c r="ANZ61" s="293"/>
      <c r="AOA61" s="293"/>
      <c r="AOB61" s="293"/>
      <c r="AOC61" s="293"/>
      <c r="AOD61" s="293"/>
      <c r="AOE61" s="293"/>
      <c r="AOF61" s="293"/>
      <c r="AOG61" s="293"/>
      <c r="AOH61" s="293"/>
      <c r="AOI61" s="293"/>
      <c r="AOJ61" s="293"/>
      <c r="AOK61" s="293"/>
      <c r="AOL61" s="293"/>
      <c r="AOM61" s="293"/>
      <c r="AON61" s="293"/>
      <c r="AOO61" s="293"/>
      <c r="AOP61" s="293"/>
      <c r="AOQ61" s="293"/>
      <c r="AOR61" s="293"/>
      <c r="AOS61" s="293"/>
      <c r="AOT61" s="293"/>
      <c r="AOU61" s="293"/>
      <c r="AOV61" s="293"/>
      <c r="AOW61" s="293"/>
      <c r="AOX61" s="293"/>
      <c r="AOY61" s="293"/>
      <c r="AOZ61" s="293"/>
      <c r="APA61" s="293"/>
      <c r="APB61" s="293"/>
      <c r="APC61" s="293"/>
      <c r="APD61" s="293"/>
      <c r="APE61" s="293"/>
      <c r="APF61" s="293"/>
      <c r="APG61" s="293"/>
      <c r="APH61" s="293"/>
      <c r="API61" s="293"/>
      <c r="APJ61" s="293"/>
      <c r="APK61" s="293"/>
      <c r="APL61" s="293"/>
      <c r="APM61" s="293"/>
      <c r="APN61" s="293"/>
      <c r="APO61" s="293"/>
      <c r="APP61" s="293"/>
      <c r="APQ61" s="293"/>
      <c r="APR61" s="293"/>
      <c r="APS61" s="293"/>
      <c r="APT61" s="293"/>
      <c r="APU61" s="293"/>
      <c r="APV61" s="293"/>
      <c r="APW61" s="293"/>
      <c r="APX61" s="293"/>
      <c r="APY61" s="293"/>
      <c r="APZ61" s="293"/>
      <c r="AQA61" s="293"/>
      <c r="AQB61" s="293"/>
      <c r="AQC61" s="293"/>
      <c r="AQD61" s="293"/>
      <c r="AQE61" s="293"/>
      <c r="AQF61" s="293"/>
      <c r="AQG61" s="293"/>
      <c r="AQH61" s="293"/>
      <c r="AQI61" s="293"/>
      <c r="AQJ61" s="293"/>
      <c r="AQK61" s="293"/>
      <c r="AQL61" s="293"/>
      <c r="AQM61" s="293"/>
      <c r="AQN61" s="293"/>
      <c r="AQO61" s="293"/>
      <c r="AQP61" s="293"/>
      <c r="AQQ61" s="293"/>
      <c r="AQR61" s="293"/>
      <c r="AQS61" s="293"/>
      <c r="AQT61" s="293"/>
      <c r="AQU61" s="293"/>
      <c r="AQV61" s="293"/>
      <c r="AQW61" s="293"/>
      <c r="AQX61" s="293"/>
      <c r="AQY61" s="293"/>
      <c r="AQZ61" s="293"/>
      <c r="ARA61" s="293"/>
      <c r="ARB61" s="293"/>
      <c r="ARC61" s="293"/>
      <c r="ARD61" s="293"/>
      <c r="ARE61" s="293"/>
      <c r="ARF61" s="293"/>
      <c r="ARG61" s="293"/>
      <c r="ARH61" s="293"/>
      <c r="ARI61" s="293"/>
      <c r="ARJ61" s="293"/>
      <c r="ARK61" s="293"/>
      <c r="ARL61" s="293"/>
      <c r="ARM61" s="293"/>
      <c r="ARN61" s="293"/>
      <c r="ARO61" s="293"/>
      <c r="ARP61" s="293"/>
      <c r="ARQ61" s="293"/>
      <c r="ARR61" s="293"/>
      <c r="ARS61" s="293"/>
      <c r="ART61" s="293"/>
      <c r="ARU61" s="293"/>
      <c r="ARV61" s="293"/>
      <c r="ARW61" s="293"/>
      <c r="ARX61" s="293"/>
      <c r="ARY61" s="293"/>
      <c r="ARZ61" s="293"/>
      <c r="ASA61" s="293"/>
      <c r="ASB61" s="293"/>
      <c r="ASC61" s="293"/>
      <c r="ASD61" s="293"/>
      <c r="ASE61" s="293"/>
      <c r="ASF61" s="293"/>
      <c r="ASG61" s="293"/>
      <c r="ASH61" s="293"/>
      <c r="ASI61" s="293"/>
      <c r="ASJ61" s="293"/>
      <c r="ASK61" s="293"/>
      <c r="ASL61" s="293"/>
      <c r="ASM61" s="293"/>
      <c r="ASN61" s="293"/>
      <c r="ASO61" s="293"/>
      <c r="ASP61" s="293"/>
      <c r="ASQ61" s="293"/>
      <c r="ASR61" s="293"/>
      <c r="ASS61" s="293"/>
      <c r="AST61" s="293"/>
      <c r="ASU61" s="293"/>
      <c r="ASV61" s="293"/>
      <c r="ASW61" s="293"/>
      <c r="ASX61" s="293"/>
      <c r="ASY61" s="293"/>
      <c r="ASZ61" s="293"/>
      <c r="ATA61" s="293"/>
      <c r="ATB61" s="293"/>
      <c r="ATC61" s="293"/>
      <c r="ATD61" s="293"/>
      <c r="ATE61" s="293"/>
      <c r="ATF61" s="293"/>
      <c r="ATG61" s="293"/>
      <c r="ATH61" s="293"/>
      <c r="ATI61" s="293"/>
      <c r="ATJ61" s="293"/>
      <c r="ATK61" s="293"/>
      <c r="ATL61" s="293"/>
      <c r="ATM61" s="293"/>
      <c r="ATN61" s="293"/>
      <c r="ATO61" s="293"/>
      <c r="ATP61" s="293"/>
      <c r="ATQ61" s="293"/>
      <c r="ATR61" s="293"/>
      <c r="ATS61" s="293"/>
      <c r="ATT61" s="293"/>
      <c r="ATU61" s="293"/>
      <c r="ATV61" s="293"/>
      <c r="ATW61" s="293"/>
      <c r="ATX61" s="293"/>
      <c r="ATY61" s="293"/>
      <c r="ATZ61" s="293"/>
      <c r="AUA61" s="293"/>
      <c r="AUB61" s="293"/>
      <c r="AUC61" s="293"/>
      <c r="AUD61" s="293"/>
      <c r="AUE61" s="293"/>
      <c r="AUF61" s="293"/>
      <c r="AUG61" s="293"/>
      <c r="AUH61" s="293"/>
      <c r="AUI61" s="293"/>
      <c r="AUJ61" s="293"/>
      <c r="AUK61" s="293"/>
      <c r="AUL61" s="293"/>
      <c r="AUM61" s="293"/>
      <c r="AUN61" s="293"/>
      <c r="AUO61" s="293"/>
      <c r="AUP61" s="293"/>
      <c r="AUQ61" s="293"/>
      <c r="AUR61" s="293"/>
      <c r="AUS61" s="293"/>
      <c r="AUT61" s="293"/>
      <c r="AUU61" s="293"/>
      <c r="AUV61" s="293"/>
      <c r="AUW61" s="293"/>
      <c r="AUX61" s="293"/>
      <c r="AUY61" s="293"/>
      <c r="AUZ61" s="293"/>
      <c r="AVA61" s="293"/>
      <c r="AVB61" s="293"/>
      <c r="AVC61" s="293"/>
      <c r="AVD61" s="293"/>
      <c r="AVE61" s="293"/>
      <c r="AVF61" s="293"/>
      <c r="AVG61" s="293"/>
      <c r="AVH61" s="293"/>
      <c r="AVI61" s="293"/>
      <c r="AVJ61" s="293"/>
      <c r="AVK61" s="293"/>
      <c r="AVL61" s="293"/>
      <c r="AVM61" s="293"/>
      <c r="AVN61" s="293"/>
      <c r="AVO61" s="293"/>
      <c r="AVP61" s="293"/>
      <c r="AVQ61" s="293"/>
      <c r="AVR61" s="293"/>
      <c r="AVS61" s="293"/>
      <c r="AVT61" s="293"/>
      <c r="AVU61" s="293"/>
      <c r="AVV61" s="293"/>
      <c r="AVW61" s="293"/>
      <c r="AVX61" s="293"/>
      <c r="AVY61" s="293"/>
      <c r="AVZ61" s="293"/>
      <c r="AWA61" s="293"/>
      <c r="AWB61" s="293"/>
      <c r="AWC61" s="293"/>
      <c r="AWD61" s="293"/>
      <c r="AWE61" s="293"/>
      <c r="AWF61" s="293"/>
      <c r="AWG61" s="293"/>
      <c r="AWH61" s="293"/>
      <c r="AWI61" s="293"/>
      <c r="AWJ61" s="293"/>
      <c r="AWK61" s="293"/>
      <c r="AWL61" s="293"/>
      <c r="AWM61" s="293"/>
      <c r="AWN61" s="293"/>
      <c r="AWO61" s="293"/>
      <c r="AWP61" s="293"/>
      <c r="AWQ61" s="293"/>
      <c r="AWR61" s="293"/>
      <c r="AWS61" s="293"/>
      <c r="AWT61" s="293"/>
      <c r="AWU61" s="293"/>
      <c r="AWV61" s="293"/>
      <c r="AWW61" s="293"/>
      <c r="AWX61" s="293"/>
      <c r="AWY61" s="293"/>
      <c r="AWZ61" s="293"/>
      <c r="AXA61" s="293"/>
      <c r="AXB61" s="293"/>
      <c r="AXC61" s="293"/>
      <c r="AXD61" s="293"/>
      <c r="AXE61" s="293"/>
      <c r="AXF61" s="293"/>
      <c r="AXG61" s="293"/>
      <c r="AXH61" s="293"/>
      <c r="AXI61" s="293"/>
      <c r="AXJ61" s="293"/>
      <c r="AXK61" s="293"/>
      <c r="AXL61" s="293"/>
      <c r="AXM61" s="293"/>
      <c r="AXN61" s="293"/>
      <c r="AXO61" s="293"/>
      <c r="AXP61" s="293"/>
      <c r="AXQ61" s="293"/>
      <c r="AXR61" s="293"/>
      <c r="AXS61" s="293"/>
      <c r="AXT61" s="293"/>
      <c r="AXU61" s="293"/>
      <c r="AXV61" s="293"/>
      <c r="AXW61" s="293"/>
      <c r="AXX61" s="293"/>
      <c r="AXY61" s="293"/>
      <c r="AXZ61" s="293"/>
      <c r="AYA61" s="293"/>
      <c r="AYB61" s="293"/>
      <c r="AYC61" s="293"/>
      <c r="AYD61" s="293"/>
      <c r="AYE61" s="293"/>
      <c r="AYF61" s="293"/>
      <c r="AYG61" s="293"/>
      <c r="AYH61" s="293"/>
      <c r="AYI61" s="293"/>
      <c r="AYJ61" s="293"/>
      <c r="AYK61" s="293"/>
      <c r="AYL61" s="293"/>
      <c r="AYM61" s="293"/>
      <c r="AYN61" s="293"/>
      <c r="AYO61" s="293"/>
      <c r="AYP61" s="293"/>
      <c r="AYQ61" s="293"/>
      <c r="AYR61" s="293"/>
      <c r="AYS61" s="293"/>
      <c r="AYT61" s="293"/>
      <c r="AYU61" s="293"/>
      <c r="AYV61" s="293"/>
      <c r="AYW61" s="293"/>
      <c r="AYX61" s="293"/>
      <c r="AYY61" s="293"/>
      <c r="AYZ61" s="293"/>
      <c r="AZA61" s="293"/>
      <c r="AZB61" s="293"/>
      <c r="AZC61" s="293"/>
      <c r="AZD61" s="293"/>
      <c r="AZE61" s="293"/>
      <c r="AZF61" s="293"/>
      <c r="AZG61" s="293"/>
      <c r="AZH61" s="293"/>
      <c r="AZI61" s="293"/>
      <c r="AZJ61" s="293"/>
      <c r="AZK61" s="293"/>
      <c r="AZL61" s="293"/>
      <c r="AZM61" s="293"/>
      <c r="AZN61" s="293"/>
      <c r="AZO61" s="293"/>
      <c r="AZP61" s="293"/>
      <c r="AZQ61" s="293"/>
      <c r="AZR61" s="293"/>
      <c r="AZS61" s="293"/>
      <c r="AZT61" s="293"/>
      <c r="AZU61" s="293"/>
      <c r="AZV61" s="293"/>
      <c r="AZW61" s="293"/>
      <c r="AZX61" s="293"/>
      <c r="AZY61" s="293"/>
      <c r="AZZ61" s="293"/>
      <c r="BAA61" s="293"/>
      <c r="BAB61" s="293"/>
      <c r="BAC61" s="293"/>
      <c r="BAD61" s="293"/>
      <c r="BAE61" s="293"/>
      <c r="BAF61" s="293"/>
      <c r="BAG61" s="293"/>
      <c r="BAH61" s="293"/>
      <c r="BAI61" s="293"/>
      <c r="BAJ61" s="293"/>
      <c r="BAK61" s="293"/>
      <c r="BAL61" s="293"/>
      <c r="BAM61" s="293"/>
      <c r="BAN61" s="293"/>
      <c r="BAO61" s="293"/>
      <c r="BAP61" s="293"/>
      <c r="BAQ61" s="293"/>
      <c r="BAR61" s="293"/>
      <c r="BAS61" s="293"/>
      <c r="BAT61" s="293"/>
      <c r="BAU61" s="293"/>
      <c r="BAV61" s="293"/>
      <c r="BAW61" s="293"/>
      <c r="BAX61" s="293"/>
      <c r="BAY61" s="293"/>
      <c r="BAZ61" s="293"/>
      <c r="BBA61" s="293"/>
      <c r="BBB61" s="293"/>
      <c r="BBC61" s="293"/>
      <c r="BBD61" s="293"/>
      <c r="BBE61" s="293"/>
      <c r="BBF61" s="293"/>
      <c r="BBG61" s="293"/>
      <c r="BBH61" s="293"/>
      <c r="BBI61" s="293"/>
      <c r="BBJ61" s="293"/>
      <c r="BBK61" s="293"/>
      <c r="BBL61" s="293"/>
      <c r="BBM61" s="293"/>
      <c r="BBN61" s="293"/>
      <c r="BBO61" s="293"/>
      <c r="BBP61" s="293"/>
      <c r="BBQ61" s="293"/>
      <c r="BBR61" s="293"/>
      <c r="BBS61" s="293"/>
      <c r="BBT61" s="293"/>
      <c r="BBU61" s="293"/>
      <c r="BBV61" s="293"/>
      <c r="BBW61" s="293"/>
      <c r="BBX61" s="293"/>
      <c r="BBY61" s="293"/>
      <c r="BBZ61" s="293"/>
      <c r="BCA61" s="293"/>
      <c r="BCB61" s="293"/>
      <c r="BCC61" s="293"/>
      <c r="BCD61" s="293"/>
      <c r="BCE61" s="293"/>
      <c r="BCF61" s="293"/>
      <c r="BCG61" s="293"/>
      <c r="BCH61" s="293"/>
      <c r="BCI61" s="293"/>
      <c r="BCJ61" s="293"/>
      <c r="BCK61" s="293"/>
      <c r="BCL61" s="293"/>
      <c r="BCM61" s="293"/>
      <c r="BCN61" s="293"/>
      <c r="BCO61" s="293"/>
      <c r="BCP61" s="293"/>
      <c r="BCQ61" s="293"/>
      <c r="BCR61" s="293"/>
      <c r="BCS61" s="293"/>
      <c r="BCT61" s="293"/>
      <c r="BCU61" s="293"/>
      <c r="BCV61" s="293"/>
      <c r="BCW61" s="293"/>
      <c r="BCX61" s="293"/>
      <c r="BCY61" s="293"/>
      <c r="BCZ61" s="293"/>
      <c r="BDA61" s="293"/>
      <c r="BDB61" s="293"/>
      <c r="BDC61" s="293"/>
      <c r="BDD61" s="293"/>
      <c r="BDE61" s="293"/>
      <c r="BDF61" s="293"/>
      <c r="BDG61" s="293"/>
      <c r="BDH61" s="293"/>
      <c r="BDI61" s="293"/>
      <c r="BDJ61" s="293"/>
      <c r="BDK61" s="293"/>
      <c r="BDL61" s="293"/>
      <c r="BDM61" s="293"/>
      <c r="BDN61" s="293"/>
      <c r="BDO61" s="293"/>
      <c r="BDP61" s="293"/>
      <c r="BDQ61" s="293"/>
      <c r="BDR61" s="293"/>
      <c r="BDS61" s="293"/>
      <c r="BDT61" s="293"/>
      <c r="BDU61" s="293"/>
      <c r="BDV61" s="293"/>
      <c r="BDW61" s="293"/>
      <c r="BDX61" s="293"/>
      <c r="BDY61" s="293"/>
      <c r="BDZ61" s="293"/>
      <c r="BEA61" s="293"/>
      <c r="BEB61" s="293"/>
      <c r="BEC61" s="293"/>
      <c r="BED61" s="293"/>
      <c r="BEE61" s="293"/>
      <c r="BEF61" s="293"/>
      <c r="BEG61" s="293"/>
      <c r="BEH61" s="293"/>
      <c r="BEI61" s="293"/>
      <c r="BEJ61" s="293"/>
      <c r="BEK61" s="293"/>
      <c r="BEL61" s="293"/>
      <c r="BEM61" s="293"/>
      <c r="BEN61" s="293"/>
      <c r="BEO61" s="293"/>
      <c r="BEP61" s="293"/>
      <c r="BEQ61" s="293"/>
      <c r="BER61" s="293"/>
      <c r="BES61" s="293"/>
      <c r="BET61" s="293"/>
      <c r="BEU61" s="293"/>
      <c r="BEV61" s="293"/>
      <c r="BEW61" s="293"/>
      <c r="BEX61" s="293"/>
      <c r="BEY61" s="293"/>
      <c r="BEZ61" s="293"/>
      <c r="BFA61" s="293"/>
      <c r="BFB61" s="293"/>
      <c r="BFC61" s="293"/>
      <c r="BFD61" s="293"/>
      <c r="BFE61" s="293"/>
      <c r="BFF61" s="293"/>
      <c r="BFG61" s="293"/>
      <c r="BFH61" s="293"/>
      <c r="BFI61" s="293"/>
      <c r="BFJ61" s="293"/>
      <c r="BFK61" s="293"/>
      <c r="BFL61" s="293"/>
      <c r="BFM61" s="293"/>
      <c r="BFN61" s="293"/>
      <c r="BFO61" s="293"/>
      <c r="BFP61" s="293"/>
      <c r="BFQ61" s="293"/>
      <c r="BFR61" s="293"/>
      <c r="BFS61" s="293"/>
      <c r="BFT61" s="293"/>
      <c r="BFU61" s="293"/>
      <c r="BFV61" s="293"/>
      <c r="BFW61" s="293"/>
      <c r="BFX61" s="293"/>
      <c r="BFY61" s="293"/>
      <c r="BFZ61" s="293"/>
      <c r="BGA61" s="293"/>
      <c r="BGB61" s="293"/>
      <c r="BGC61" s="293"/>
      <c r="BGD61" s="293"/>
      <c r="BGE61" s="293"/>
      <c r="BGF61" s="293"/>
      <c r="BGG61" s="293"/>
      <c r="BGH61" s="293"/>
      <c r="BGI61" s="293"/>
      <c r="BGJ61" s="293"/>
      <c r="BGK61" s="293"/>
      <c r="BGL61" s="293"/>
      <c r="BGM61" s="293"/>
      <c r="BGN61" s="293"/>
      <c r="BGO61" s="293"/>
      <c r="BGP61" s="293"/>
      <c r="BGQ61" s="293"/>
      <c r="BGR61" s="293"/>
      <c r="BGS61" s="293"/>
      <c r="BGT61" s="293"/>
      <c r="BGU61" s="293"/>
      <c r="BGV61" s="293"/>
      <c r="BGW61" s="293"/>
      <c r="BGX61" s="293"/>
      <c r="BGY61" s="293"/>
      <c r="BGZ61" s="293"/>
      <c r="BHA61" s="293"/>
      <c r="BHB61" s="293"/>
      <c r="BHC61" s="293"/>
      <c r="BHD61" s="293"/>
      <c r="BHE61" s="293"/>
      <c r="BHF61" s="293"/>
      <c r="BHG61" s="293"/>
      <c r="BHH61" s="293"/>
      <c r="BHI61" s="293"/>
      <c r="BHJ61" s="293"/>
      <c r="BHK61" s="293"/>
      <c r="BHL61" s="293"/>
      <c r="BHM61" s="293"/>
      <c r="BHN61" s="293"/>
      <c r="BHO61" s="293"/>
      <c r="BHP61" s="293"/>
      <c r="BHQ61" s="293"/>
      <c r="BHR61" s="293"/>
      <c r="BHS61" s="293"/>
      <c r="BHT61" s="293"/>
      <c r="BHU61" s="293"/>
      <c r="BHV61" s="293"/>
      <c r="BHW61" s="293"/>
      <c r="BHX61" s="293"/>
      <c r="BHY61" s="293"/>
      <c r="BHZ61" s="293"/>
      <c r="BIA61" s="293"/>
      <c r="BIB61" s="293"/>
      <c r="BIC61" s="293"/>
      <c r="BID61" s="293"/>
      <c r="BIE61" s="293"/>
      <c r="BIF61" s="293"/>
      <c r="BIG61" s="293"/>
      <c r="BIH61" s="293"/>
      <c r="BII61" s="293"/>
      <c r="BIJ61" s="293"/>
      <c r="BIK61" s="293"/>
      <c r="BIL61" s="293"/>
      <c r="BIM61" s="293"/>
      <c r="BIN61" s="293"/>
      <c r="BIO61" s="293"/>
      <c r="BIP61" s="293"/>
      <c r="BIQ61" s="293"/>
      <c r="BIR61" s="293"/>
      <c r="BIS61" s="293"/>
      <c r="BIT61" s="293"/>
      <c r="BIU61" s="293"/>
      <c r="BIV61" s="293"/>
      <c r="BIW61" s="293"/>
      <c r="BIX61" s="293"/>
      <c r="BIY61" s="293"/>
      <c r="BIZ61" s="293"/>
      <c r="BJA61" s="293"/>
      <c r="BJB61" s="293"/>
      <c r="BJC61" s="293"/>
      <c r="BJD61" s="293"/>
      <c r="BJE61" s="293"/>
      <c r="BJF61" s="293"/>
      <c r="BJG61" s="293"/>
      <c r="BJH61" s="293"/>
      <c r="BJI61" s="293"/>
      <c r="BJJ61" s="293"/>
      <c r="BJK61" s="293"/>
      <c r="BJL61" s="293"/>
      <c r="BJM61" s="293"/>
      <c r="BJN61" s="293"/>
      <c r="BJO61" s="293"/>
      <c r="BJP61" s="293"/>
      <c r="BJQ61" s="293"/>
      <c r="BJR61" s="293"/>
      <c r="BJS61" s="293"/>
      <c r="BJT61" s="293"/>
      <c r="BJU61" s="293"/>
      <c r="BJV61" s="293"/>
      <c r="BJW61" s="293"/>
      <c r="BJX61" s="293"/>
      <c r="BJY61" s="293"/>
      <c r="BJZ61" s="293"/>
      <c r="BKA61" s="293"/>
      <c r="BKB61" s="293"/>
      <c r="BKC61" s="293"/>
      <c r="BKD61" s="293"/>
      <c r="BKE61" s="293"/>
      <c r="BKF61" s="293"/>
      <c r="BKG61" s="293"/>
      <c r="BKH61" s="293"/>
      <c r="BKI61" s="293"/>
      <c r="BKJ61" s="293"/>
      <c r="BKK61" s="293"/>
      <c r="BKL61" s="293"/>
      <c r="BKM61" s="293"/>
      <c r="BKN61" s="293"/>
      <c r="BKO61" s="293"/>
      <c r="BKP61" s="293"/>
      <c r="BKQ61" s="293"/>
      <c r="BKR61" s="293"/>
      <c r="BKS61" s="293"/>
      <c r="BKT61" s="293"/>
      <c r="BKU61" s="293"/>
      <c r="BKV61" s="293"/>
      <c r="BKW61" s="293"/>
      <c r="BKX61" s="293"/>
      <c r="BKY61" s="293"/>
      <c r="BKZ61" s="293"/>
      <c r="BLA61" s="293"/>
      <c r="BLB61" s="293"/>
      <c r="BLC61" s="293"/>
      <c r="BLD61" s="293"/>
      <c r="BLE61" s="293"/>
      <c r="BLF61" s="293"/>
      <c r="BLG61" s="293"/>
      <c r="BLH61" s="293"/>
      <c r="BLI61" s="293"/>
      <c r="BLJ61" s="293"/>
      <c r="BLK61" s="293"/>
      <c r="BLL61" s="293"/>
      <c r="BLM61" s="293"/>
      <c r="BLN61" s="293"/>
      <c r="BLO61" s="293"/>
      <c r="BLP61" s="293"/>
      <c r="BLQ61" s="293"/>
      <c r="BLR61" s="293"/>
      <c r="BLS61" s="293"/>
      <c r="BLT61" s="293"/>
      <c r="BLU61" s="293"/>
      <c r="BLV61" s="293"/>
      <c r="BLW61" s="293"/>
      <c r="BLX61" s="293"/>
      <c r="BLY61" s="293"/>
      <c r="BLZ61" s="293"/>
      <c r="BMA61" s="293"/>
      <c r="BMB61" s="293"/>
      <c r="BMC61" s="293"/>
      <c r="BMD61" s="293"/>
      <c r="BME61" s="293"/>
      <c r="BMF61" s="293"/>
      <c r="BMG61" s="293"/>
      <c r="BMH61" s="293"/>
      <c r="BMI61" s="293"/>
      <c r="BMJ61" s="293"/>
      <c r="BMK61" s="293"/>
      <c r="BML61" s="293"/>
      <c r="BMM61" s="293"/>
      <c r="BMN61" s="293"/>
      <c r="BMO61" s="293"/>
      <c r="BMP61" s="293"/>
      <c r="BMQ61" s="293"/>
      <c r="BMR61" s="293"/>
      <c r="BMS61" s="293"/>
      <c r="BMT61" s="293"/>
      <c r="BMU61" s="293"/>
      <c r="BMV61" s="293"/>
      <c r="BMW61" s="293"/>
      <c r="BMX61" s="293"/>
      <c r="BMY61" s="293"/>
      <c r="BMZ61" s="293"/>
      <c r="BNA61" s="293"/>
      <c r="BNB61" s="293"/>
      <c r="BNC61" s="293"/>
      <c r="BND61" s="293"/>
      <c r="BNE61" s="293"/>
      <c r="BNF61" s="293"/>
      <c r="BNG61" s="293"/>
      <c r="BNH61" s="293"/>
      <c r="BNI61" s="293"/>
      <c r="BNJ61" s="293"/>
      <c r="BNK61" s="293"/>
      <c r="BNL61" s="293"/>
      <c r="BNM61" s="293"/>
      <c r="BNN61" s="293"/>
      <c r="BNO61" s="293"/>
      <c r="BNP61" s="293"/>
      <c r="BNQ61" s="293"/>
      <c r="BNR61" s="293"/>
      <c r="BNS61" s="293"/>
      <c r="BNT61" s="293"/>
      <c r="BNU61" s="293"/>
      <c r="BNV61" s="293"/>
      <c r="BNW61" s="293"/>
      <c r="BNX61" s="293"/>
      <c r="BNY61" s="293"/>
      <c r="BNZ61" s="293"/>
      <c r="BOA61" s="293"/>
      <c r="BOB61" s="293"/>
      <c r="BOC61" s="293"/>
      <c r="BOD61" s="293"/>
      <c r="BOE61" s="293"/>
      <c r="BOF61" s="293"/>
      <c r="BOG61" s="293"/>
      <c r="BOH61" s="293"/>
      <c r="BOI61" s="293"/>
      <c r="BOJ61" s="293"/>
      <c r="BOK61" s="293"/>
      <c r="BOL61" s="293"/>
      <c r="BOM61" s="293"/>
      <c r="BON61" s="293"/>
      <c r="BOO61" s="293"/>
      <c r="BOP61" s="293"/>
      <c r="BOQ61" s="293"/>
      <c r="BOR61" s="293"/>
      <c r="BOS61" s="293"/>
      <c r="BOT61" s="293"/>
      <c r="BOU61" s="293"/>
      <c r="BOV61" s="293"/>
      <c r="BOW61" s="293"/>
      <c r="BOX61" s="293"/>
      <c r="BOY61" s="293"/>
      <c r="BOZ61" s="293"/>
      <c r="BPA61" s="293"/>
      <c r="BPB61" s="293"/>
      <c r="BPC61" s="293"/>
      <c r="BPD61" s="293"/>
      <c r="BPE61" s="293"/>
      <c r="BPF61" s="293"/>
      <c r="BPG61" s="293"/>
      <c r="BPH61" s="293"/>
      <c r="BPI61" s="293"/>
      <c r="BPJ61" s="293"/>
      <c r="BPK61" s="293"/>
      <c r="BPL61" s="293"/>
      <c r="BPM61" s="293"/>
      <c r="BPN61" s="293"/>
      <c r="BPO61" s="293"/>
      <c r="BPP61" s="293"/>
      <c r="BPQ61" s="293"/>
      <c r="BPR61" s="293"/>
      <c r="BPS61" s="293"/>
      <c r="BPT61" s="293"/>
      <c r="BPU61" s="293"/>
      <c r="BPV61" s="293"/>
      <c r="BPW61" s="293"/>
      <c r="BPX61" s="293"/>
      <c r="BPY61" s="293"/>
      <c r="BPZ61" s="293"/>
      <c r="BQA61" s="293"/>
      <c r="BQB61" s="293"/>
      <c r="BQC61" s="293"/>
      <c r="BQD61" s="293"/>
      <c r="BQE61" s="293"/>
      <c r="BQF61" s="293"/>
      <c r="BQG61" s="293"/>
      <c r="BQH61" s="293"/>
      <c r="BQI61" s="293"/>
      <c r="BQJ61" s="293"/>
      <c r="BQK61" s="293"/>
      <c r="BQL61" s="293"/>
      <c r="BQM61" s="293"/>
      <c r="BQN61" s="293"/>
      <c r="BQO61" s="293"/>
      <c r="BQP61" s="293"/>
      <c r="BQQ61" s="293"/>
      <c r="BQR61" s="293"/>
      <c r="BQS61" s="293"/>
      <c r="BQT61" s="293"/>
      <c r="BQU61" s="293"/>
      <c r="BQV61" s="293"/>
      <c r="BQW61" s="293"/>
      <c r="BQX61" s="293"/>
      <c r="BQY61" s="293"/>
      <c r="BQZ61" s="293"/>
      <c r="BRA61" s="293"/>
      <c r="BRB61" s="293"/>
      <c r="BRC61" s="293"/>
      <c r="BRD61" s="293"/>
      <c r="BRE61" s="293"/>
      <c r="BRF61" s="293"/>
      <c r="BRG61" s="293"/>
      <c r="BRH61" s="293"/>
      <c r="BRI61" s="293"/>
      <c r="BRJ61" s="293"/>
      <c r="BRK61" s="293"/>
      <c r="BRL61" s="293"/>
      <c r="BRM61" s="293"/>
      <c r="BRN61" s="293"/>
      <c r="BRO61" s="293"/>
      <c r="BRP61" s="293"/>
      <c r="BRQ61" s="293"/>
      <c r="BRR61" s="293"/>
      <c r="BRS61" s="293"/>
      <c r="BRT61" s="293"/>
      <c r="BRU61" s="293"/>
      <c r="BRV61" s="293"/>
      <c r="BRW61" s="293"/>
      <c r="BRX61" s="293"/>
      <c r="BRY61" s="293"/>
      <c r="BRZ61" s="293"/>
      <c r="BSA61" s="293"/>
      <c r="BSB61" s="293"/>
      <c r="BSC61" s="293"/>
      <c r="BSD61" s="293"/>
      <c r="BSE61" s="293"/>
      <c r="BSF61" s="293"/>
      <c r="BSG61" s="293"/>
      <c r="BSH61" s="293"/>
      <c r="BSI61" s="293"/>
      <c r="BSJ61" s="293"/>
      <c r="BSK61" s="293"/>
      <c r="BSL61" s="293"/>
      <c r="BSM61" s="293"/>
      <c r="BSN61" s="293"/>
      <c r="BSO61" s="293"/>
      <c r="BSP61" s="293"/>
      <c r="BSQ61" s="293"/>
      <c r="BSR61" s="293"/>
      <c r="BSS61" s="293"/>
      <c r="BST61" s="293"/>
      <c r="BSU61" s="293"/>
      <c r="BSV61" s="293"/>
      <c r="BSW61" s="293"/>
      <c r="BSX61" s="293"/>
      <c r="BSY61" s="293"/>
      <c r="BSZ61" s="293"/>
      <c r="BTA61" s="293"/>
      <c r="BTB61" s="293"/>
      <c r="BTC61" s="293"/>
      <c r="BTD61" s="293"/>
      <c r="BTE61" s="293"/>
      <c r="BTF61" s="293"/>
      <c r="BTG61" s="293"/>
      <c r="BTH61" s="293"/>
      <c r="BTI61" s="293"/>
      <c r="BTJ61" s="293"/>
      <c r="BTK61" s="293"/>
      <c r="BTL61" s="293"/>
      <c r="BTM61" s="293"/>
      <c r="BTN61" s="293"/>
      <c r="BTO61" s="293"/>
      <c r="BTP61" s="293"/>
      <c r="BTQ61" s="293"/>
      <c r="BTR61" s="293"/>
      <c r="BTS61" s="293"/>
      <c r="BTT61" s="293"/>
      <c r="BTU61" s="293"/>
      <c r="BTV61" s="293"/>
      <c r="BTW61" s="293"/>
      <c r="BTX61" s="293"/>
      <c r="BTY61" s="293"/>
      <c r="BTZ61" s="293"/>
      <c r="BUA61" s="293"/>
      <c r="BUB61" s="293"/>
      <c r="BUC61" s="293"/>
      <c r="BUD61" s="293"/>
      <c r="BUE61" s="293"/>
      <c r="BUF61" s="293"/>
      <c r="BUG61" s="293"/>
      <c r="BUH61" s="293"/>
      <c r="BUI61" s="293"/>
      <c r="BUJ61" s="293"/>
      <c r="BUK61" s="293"/>
      <c r="BUL61" s="293"/>
      <c r="BUM61" s="293"/>
      <c r="BUN61" s="293"/>
      <c r="BUO61" s="293"/>
      <c r="BUP61" s="293"/>
      <c r="BUQ61" s="293"/>
      <c r="BUR61" s="293"/>
      <c r="BUS61" s="293"/>
      <c r="BUT61" s="293"/>
      <c r="BUU61" s="293"/>
      <c r="BUV61" s="293"/>
      <c r="BUW61" s="293"/>
      <c r="BUX61" s="293"/>
      <c r="BUY61" s="293"/>
      <c r="BUZ61" s="293"/>
      <c r="BVA61" s="293"/>
      <c r="BVB61" s="293"/>
      <c r="BVC61" s="293"/>
      <c r="BVD61" s="293"/>
      <c r="BVE61" s="293"/>
      <c r="BVF61" s="293"/>
      <c r="BVG61" s="293"/>
      <c r="BVH61" s="293"/>
      <c r="BVI61" s="293"/>
      <c r="BVJ61" s="293"/>
      <c r="BVK61" s="293"/>
      <c r="BVL61" s="293"/>
      <c r="BVM61" s="293"/>
      <c r="BVN61" s="293"/>
      <c r="BVO61" s="293"/>
      <c r="BVP61" s="293"/>
      <c r="BVQ61" s="293"/>
      <c r="BVR61" s="293"/>
      <c r="BVS61" s="293"/>
      <c r="BVT61" s="293"/>
      <c r="BVU61" s="293"/>
      <c r="BVV61" s="293"/>
      <c r="BVW61" s="293"/>
      <c r="BVX61" s="293"/>
      <c r="BVY61" s="293"/>
      <c r="BVZ61" s="293"/>
      <c r="BWA61" s="293"/>
      <c r="BWB61" s="293"/>
      <c r="BWC61" s="293"/>
      <c r="BWD61" s="293"/>
      <c r="BWE61" s="293"/>
      <c r="BWF61" s="293"/>
      <c r="BWG61" s="293"/>
      <c r="BWH61" s="293"/>
      <c r="BWI61" s="293"/>
      <c r="BWJ61" s="293"/>
      <c r="BWK61" s="293"/>
      <c r="BWL61" s="293"/>
      <c r="BWM61" s="293"/>
      <c r="BWN61" s="293"/>
      <c r="BWO61" s="293"/>
      <c r="BWP61" s="293"/>
      <c r="BWQ61" s="293"/>
      <c r="BWR61" s="293"/>
      <c r="BWS61" s="293"/>
      <c r="BWT61" s="293"/>
      <c r="BWU61" s="293"/>
      <c r="BWV61" s="293"/>
      <c r="BWW61" s="293"/>
      <c r="BWX61" s="293"/>
      <c r="BWY61" s="293"/>
      <c r="BWZ61" s="293"/>
      <c r="BXA61" s="293"/>
      <c r="BXB61" s="293"/>
      <c r="BXC61" s="293"/>
      <c r="BXD61" s="293"/>
      <c r="BXE61" s="293"/>
      <c r="BXF61" s="293"/>
      <c r="BXG61" s="293"/>
      <c r="BXH61" s="293"/>
      <c r="BXI61" s="293"/>
      <c r="BXJ61" s="293"/>
      <c r="BXK61" s="293"/>
      <c r="BXL61" s="293"/>
      <c r="BXM61" s="293"/>
      <c r="BXN61" s="293"/>
      <c r="BXO61" s="293"/>
      <c r="BXP61" s="293"/>
      <c r="BXQ61" s="293"/>
      <c r="BXR61" s="293"/>
      <c r="BXS61" s="293"/>
      <c r="BXT61" s="293"/>
      <c r="BXU61" s="293"/>
      <c r="BXV61" s="293"/>
      <c r="BXW61" s="293"/>
      <c r="BXX61" s="293"/>
      <c r="BXY61" s="293"/>
      <c r="BXZ61" s="293"/>
      <c r="BYA61" s="293"/>
      <c r="BYB61" s="293"/>
      <c r="BYC61" s="293"/>
      <c r="BYD61" s="293"/>
      <c r="BYE61" s="293"/>
      <c r="BYF61" s="293"/>
      <c r="BYG61" s="293"/>
      <c r="BYH61" s="293"/>
      <c r="BYI61" s="293"/>
      <c r="BYJ61" s="293"/>
      <c r="BYK61" s="293"/>
      <c r="BYL61" s="293"/>
      <c r="BYM61" s="293"/>
      <c r="BYN61" s="293"/>
      <c r="BYO61" s="293"/>
      <c r="BYP61" s="293"/>
      <c r="BYQ61" s="293"/>
      <c r="BYR61" s="293"/>
      <c r="BYS61" s="293"/>
      <c r="BYT61" s="293"/>
      <c r="BYU61" s="293"/>
      <c r="BYV61" s="293"/>
      <c r="BYW61" s="293"/>
      <c r="BYX61" s="293"/>
      <c r="BYY61" s="293"/>
      <c r="BYZ61" s="293"/>
      <c r="BZA61" s="293"/>
      <c r="BZB61" s="293"/>
      <c r="BZC61" s="293"/>
      <c r="BZD61" s="293"/>
      <c r="BZE61" s="293"/>
      <c r="BZF61" s="293"/>
      <c r="BZG61" s="293"/>
      <c r="BZH61" s="293"/>
      <c r="BZI61" s="293"/>
      <c r="BZJ61" s="293"/>
      <c r="BZK61" s="293"/>
      <c r="BZL61" s="293"/>
      <c r="BZM61" s="293"/>
      <c r="BZN61" s="293"/>
      <c r="BZO61" s="293"/>
      <c r="BZP61" s="293"/>
      <c r="BZQ61" s="293"/>
      <c r="BZR61" s="293"/>
      <c r="BZS61" s="293"/>
      <c r="BZT61" s="293"/>
      <c r="BZU61" s="293"/>
      <c r="BZV61" s="293"/>
      <c r="BZW61" s="293"/>
      <c r="BZX61" s="293"/>
      <c r="BZY61" s="293"/>
      <c r="BZZ61" s="293"/>
      <c r="CAA61" s="293"/>
      <c r="CAB61" s="293"/>
      <c r="CAC61" s="293"/>
      <c r="CAD61" s="293"/>
      <c r="CAE61" s="293"/>
      <c r="CAF61" s="293"/>
      <c r="CAG61" s="293"/>
      <c r="CAH61" s="293"/>
      <c r="CAI61" s="293"/>
      <c r="CAJ61" s="293"/>
      <c r="CAK61" s="293"/>
      <c r="CAL61" s="293"/>
      <c r="CAM61" s="293"/>
      <c r="CAN61" s="293"/>
      <c r="CAO61" s="293"/>
      <c r="CAP61" s="293"/>
      <c r="CAQ61" s="293"/>
      <c r="CAR61" s="293"/>
      <c r="CAS61" s="293"/>
      <c r="CAT61" s="293"/>
      <c r="CAU61" s="293"/>
      <c r="CAV61" s="293"/>
      <c r="CAW61" s="293"/>
      <c r="CAX61" s="293"/>
      <c r="CAY61" s="293"/>
      <c r="CAZ61" s="293"/>
      <c r="CBA61" s="293"/>
      <c r="CBB61" s="293"/>
      <c r="CBC61" s="293"/>
      <c r="CBD61" s="293"/>
      <c r="CBE61" s="293"/>
      <c r="CBF61" s="293"/>
      <c r="CBG61" s="293"/>
      <c r="CBH61" s="293"/>
      <c r="CBI61" s="293"/>
      <c r="CBJ61" s="293"/>
      <c r="CBK61" s="293"/>
      <c r="CBL61" s="293"/>
      <c r="CBM61" s="293"/>
      <c r="CBN61" s="293"/>
      <c r="CBO61" s="293"/>
      <c r="CBP61" s="293"/>
      <c r="CBQ61" s="293"/>
      <c r="CBR61" s="293"/>
      <c r="CBS61" s="293"/>
      <c r="CBT61" s="293"/>
      <c r="CBU61" s="293"/>
      <c r="CBV61" s="293"/>
      <c r="CBW61" s="293"/>
      <c r="CBX61" s="293"/>
      <c r="CBY61" s="293"/>
      <c r="CBZ61" s="293"/>
      <c r="CCA61" s="293"/>
      <c r="CCB61" s="293"/>
      <c r="CCC61" s="293"/>
      <c r="CCD61" s="293"/>
      <c r="CCE61" s="293"/>
      <c r="CCF61" s="293"/>
      <c r="CCG61" s="293"/>
      <c r="CCH61" s="293"/>
      <c r="CCI61" s="293"/>
      <c r="CCJ61" s="293"/>
      <c r="CCK61" s="293"/>
      <c r="CCL61" s="293"/>
      <c r="CCM61" s="293"/>
      <c r="CCN61" s="293"/>
      <c r="CCO61" s="293"/>
      <c r="CCP61" s="293"/>
      <c r="CCQ61" s="293"/>
      <c r="CCR61" s="293"/>
      <c r="CCS61" s="293"/>
      <c r="CCT61" s="293"/>
      <c r="CCU61" s="293"/>
      <c r="CCV61" s="293"/>
      <c r="CCW61" s="293"/>
      <c r="CCX61" s="293"/>
      <c r="CCY61" s="293"/>
      <c r="CCZ61" s="293"/>
      <c r="CDA61" s="293"/>
      <c r="CDB61" s="293"/>
      <c r="CDC61" s="293"/>
      <c r="CDD61" s="293"/>
      <c r="CDE61" s="293"/>
      <c r="CDF61" s="293"/>
      <c r="CDG61" s="293"/>
      <c r="CDH61" s="293"/>
      <c r="CDI61" s="293"/>
      <c r="CDJ61" s="293"/>
      <c r="CDK61" s="293"/>
      <c r="CDL61" s="293"/>
      <c r="CDM61" s="293"/>
      <c r="CDN61" s="293"/>
      <c r="CDO61" s="293"/>
      <c r="CDP61" s="293"/>
      <c r="CDQ61" s="293"/>
      <c r="CDR61" s="293"/>
      <c r="CDS61" s="293"/>
      <c r="CDT61" s="293"/>
      <c r="CDU61" s="293"/>
      <c r="CDV61" s="293"/>
      <c r="CDW61" s="293"/>
      <c r="CDX61" s="293"/>
      <c r="CDY61" s="293"/>
      <c r="CDZ61" s="293"/>
      <c r="CEA61" s="293"/>
      <c r="CEB61" s="293"/>
      <c r="CEC61" s="293"/>
      <c r="CED61" s="293"/>
      <c r="CEE61" s="293"/>
      <c r="CEF61" s="293"/>
      <c r="CEG61" s="293"/>
      <c r="CEH61" s="293"/>
      <c r="CEI61" s="293"/>
      <c r="CEJ61" s="293"/>
      <c r="CEK61" s="293"/>
      <c r="CEL61" s="293"/>
      <c r="CEM61" s="293"/>
      <c r="CEN61" s="293"/>
      <c r="CEO61" s="293"/>
      <c r="CEP61" s="293"/>
      <c r="CEQ61" s="293"/>
      <c r="CER61" s="293"/>
      <c r="CES61" s="293"/>
      <c r="CET61" s="293"/>
      <c r="CEU61" s="293"/>
      <c r="CEV61" s="293"/>
      <c r="CEW61" s="293"/>
      <c r="CEX61" s="293"/>
      <c r="CEY61" s="293"/>
      <c r="CEZ61" s="293"/>
      <c r="CFA61" s="293"/>
      <c r="CFB61" s="293"/>
      <c r="CFC61" s="293"/>
      <c r="CFD61" s="293"/>
      <c r="CFE61" s="293"/>
      <c r="CFF61" s="293"/>
      <c r="CFG61" s="293"/>
      <c r="CFH61" s="293"/>
      <c r="CFI61" s="293"/>
      <c r="CFJ61" s="293"/>
      <c r="CFK61" s="293"/>
      <c r="CFL61" s="293"/>
      <c r="CFM61" s="293"/>
      <c r="CFN61" s="293"/>
      <c r="CFO61" s="293"/>
      <c r="CFP61" s="293"/>
      <c r="CFQ61" s="293"/>
      <c r="CFR61" s="293"/>
      <c r="CFS61" s="293"/>
      <c r="CFT61" s="293"/>
      <c r="CFU61" s="293"/>
      <c r="CFV61" s="293"/>
      <c r="CFW61" s="293"/>
      <c r="CFX61" s="293"/>
      <c r="CFY61" s="293"/>
      <c r="CFZ61" s="293"/>
      <c r="CGA61" s="293"/>
      <c r="CGB61" s="293"/>
      <c r="CGC61" s="293"/>
      <c r="CGD61" s="293"/>
      <c r="CGE61" s="293"/>
      <c r="CGF61" s="293"/>
      <c r="CGG61" s="293"/>
      <c r="CGH61" s="293"/>
      <c r="CGI61" s="293"/>
      <c r="CGJ61" s="293"/>
      <c r="CGK61" s="293"/>
      <c r="CGL61" s="293"/>
      <c r="CGM61" s="293"/>
      <c r="CGN61" s="293"/>
      <c r="CGO61" s="293"/>
      <c r="CGP61" s="293"/>
      <c r="CGQ61" s="293"/>
      <c r="CGR61" s="293"/>
      <c r="CGS61" s="293"/>
      <c r="CGT61" s="293"/>
      <c r="CGU61" s="293"/>
      <c r="CGV61" s="293"/>
      <c r="CGW61" s="293"/>
      <c r="CGX61" s="293"/>
      <c r="CGY61" s="293"/>
      <c r="CGZ61" s="293"/>
      <c r="CHA61" s="293"/>
      <c r="CHB61" s="293"/>
      <c r="CHC61" s="293"/>
      <c r="CHD61" s="293"/>
      <c r="CHE61" s="293"/>
      <c r="CHF61" s="293"/>
      <c r="CHG61" s="293"/>
      <c r="CHH61" s="293"/>
      <c r="CHI61" s="293"/>
      <c r="CHJ61" s="293"/>
      <c r="CHK61" s="293"/>
      <c r="CHL61" s="293"/>
      <c r="CHM61" s="293"/>
      <c r="CHN61" s="293"/>
      <c r="CHO61" s="293"/>
      <c r="CHP61" s="293"/>
      <c r="CHQ61" s="293"/>
      <c r="CHR61" s="293"/>
      <c r="CHS61" s="293"/>
      <c r="CHT61" s="293"/>
      <c r="CHU61" s="293"/>
      <c r="CHV61" s="293"/>
      <c r="CHW61" s="293"/>
      <c r="CHX61" s="293"/>
      <c r="CHY61" s="293"/>
      <c r="CHZ61" s="293"/>
      <c r="CIA61" s="293"/>
      <c r="CIB61" s="293"/>
      <c r="CIC61" s="293"/>
      <c r="CID61" s="293"/>
      <c r="CIE61" s="293"/>
      <c r="CIF61" s="293"/>
      <c r="CIG61" s="293"/>
      <c r="CIH61" s="293"/>
      <c r="CII61" s="293"/>
      <c r="CIJ61" s="293"/>
      <c r="CIK61" s="293"/>
      <c r="CIL61" s="293"/>
      <c r="CIM61" s="293"/>
      <c r="CIN61" s="293"/>
      <c r="CIO61" s="293"/>
      <c r="CIP61" s="293"/>
      <c r="CIQ61" s="293"/>
      <c r="CIR61" s="293"/>
      <c r="CIS61" s="293"/>
      <c r="CIT61" s="293"/>
      <c r="CIU61" s="293"/>
      <c r="CIV61" s="293"/>
      <c r="CIW61" s="293"/>
      <c r="CIX61" s="293"/>
      <c r="CIY61" s="293"/>
      <c r="CIZ61" s="293"/>
      <c r="CJA61" s="293"/>
      <c r="CJB61" s="293"/>
      <c r="CJC61" s="293"/>
      <c r="CJD61" s="293"/>
      <c r="CJE61" s="293"/>
      <c r="CJF61" s="293"/>
      <c r="CJG61" s="293"/>
      <c r="CJH61" s="293"/>
      <c r="CJI61" s="293"/>
      <c r="CJJ61" s="293"/>
      <c r="CJK61" s="293"/>
      <c r="CJL61" s="293"/>
      <c r="CJM61" s="293"/>
      <c r="CJN61" s="293"/>
      <c r="CJO61" s="293"/>
      <c r="CJP61" s="293"/>
      <c r="CJQ61" s="293"/>
      <c r="CJR61" s="293"/>
      <c r="CJS61" s="293"/>
      <c r="CJT61" s="293"/>
      <c r="CJU61" s="293"/>
      <c r="CJV61" s="293"/>
      <c r="CJW61" s="293"/>
      <c r="CJX61" s="293"/>
      <c r="CJY61" s="293"/>
      <c r="CJZ61" s="293"/>
      <c r="CKA61" s="293"/>
      <c r="CKB61" s="293"/>
      <c r="CKC61" s="293"/>
      <c r="CKD61" s="293"/>
      <c r="CKE61" s="293"/>
      <c r="CKF61" s="293"/>
      <c r="CKG61" s="293"/>
      <c r="CKH61" s="293"/>
      <c r="CKI61" s="293"/>
      <c r="CKJ61" s="293"/>
      <c r="CKK61" s="293"/>
      <c r="CKL61" s="293"/>
      <c r="CKM61" s="293"/>
      <c r="CKN61" s="293"/>
      <c r="CKO61" s="293"/>
      <c r="CKP61" s="293"/>
      <c r="CKQ61" s="293"/>
      <c r="CKR61" s="293"/>
      <c r="CKS61" s="293"/>
      <c r="CKT61" s="293"/>
      <c r="CKU61" s="293"/>
      <c r="CKV61" s="293"/>
      <c r="CKW61" s="293"/>
      <c r="CKX61" s="293"/>
      <c r="CKY61" s="293"/>
      <c r="CKZ61" s="293"/>
      <c r="CLA61" s="293"/>
      <c r="CLB61" s="293"/>
      <c r="CLC61" s="293"/>
      <c r="CLD61" s="293"/>
      <c r="CLE61" s="293"/>
      <c r="CLF61" s="293"/>
      <c r="CLG61" s="293"/>
      <c r="CLH61" s="293"/>
      <c r="CLI61" s="293"/>
      <c r="CLJ61" s="293"/>
      <c r="CLK61" s="293"/>
      <c r="CLL61" s="293"/>
      <c r="CLM61" s="293"/>
      <c r="CLN61" s="293"/>
      <c r="CLO61" s="293"/>
      <c r="CLP61" s="293"/>
      <c r="CLQ61" s="293"/>
      <c r="CLR61" s="293"/>
      <c r="CLS61" s="293"/>
      <c r="CLT61" s="293"/>
      <c r="CLU61" s="293"/>
      <c r="CLV61" s="293"/>
      <c r="CLW61" s="293"/>
      <c r="CLX61" s="293"/>
      <c r="CLY61" s="293"/>
      <c r="CLZ61" s="293"/>
      <c r="CMA61" s="293"/>
      <c r="CMB61" s="293"/>
      <c r="CMC61" s="293"/>
      <c r="CMD61" s="293"/>
      <c r="CME61" s="293"/>
      <c r="CMF61" s="293"/>
      <c r="CMG61" s="293"/>
      <c r="CMH61" s="293"/>
      <c r="CMI61" s="293"/>
      <c r="CMJ61" s="293"/>
      <c r="CMK61" s="293"/>
      <c r="CML61" s="293"/>
      <c r="CMM61" s="293"/>
      <c r="CMN61" s="293"/>
      <c r="CMO61" s="293"/>
      <c r="CMP61" s="293"/>
      <c r="CMQ61" s="293"/>
      <c r="CMR61" s="293"/>
      <c r="CMS61" s="293"/>
      <c r="CMT61" s="293"/>
      <c r="CMU61" s="293"/>
      <c r="CMV61" s="293"/>
      <c r="CMW61" s="293"/>
      <c r="CMX61" s="293"/>
      <c r="CMY61" s="293"/>
      <c r="CMZ61" s="293"/>
      <c r="CNA61" s="293"/>
      <c r="CNB61" s="293"/>
      <c r="CNC61" s="293"/>
      <c r="CND61" s="293"/>
      <c r="CNE61" s="293"/>
      <c r="CNF61" s="293"/>
      <c r="CNG61" s="293"/>
      <c r="CNH61" s="293"/>
      <c r="CNI61" s="293"/>
      <c r="CNJ61" s="293"/>
      <c r="CNK61" s="293"/>
      <c r="CNL61" s="293"/>
      <c r="CNM61" s="293"/>
      <c r="CNN61" s="293"/>
      <c r="CNO61" s="293"/>
      <c r="CNP61" s="293"/>
      <c r="CNQ61" s="293"/>
      <c r="CNR61" s="293"/>
      <c r="CNS61" s="293"/>
      <c r="CNT61" s="293"/>
      <c r="CNU61" s="293"/>
      <c r="CNV61" s="293"/>
      <c r="CNW61" s="293"/>
      <c r="CNX61" s="293"/>
      <c r="CNY61" s="293"/>
      <c r="CNZ61" s="293"/>
      <c r="COA61" s="293"/>
      <c r="COB61" s="293"/>
      <c r="COC61" s="293"/>
      <c r="COD61" s="293"/>
      <c r="COE61" s="293"/>
      <c r="COF61" s="293"/>
      <c r="COG61" s="293"/>
      <c r="COH61" s="293"/>
      <c r="COI61" s="293"/>
      <c r="COJ61" s="293"/>
      <c r="COK61" s="293"/>
      <c r="COL61" s="293"/>
      <c r="COM61" s="293"/>
      <c r="CON61" s="293"/>
      <c r="COO61" s="293"/>
      <c r="COP61" s="293"/>
      <c r="COQ61" s="293"/>
      <c r="COR61" s="293"/>
      <c r="COS61" s="293"/>
      <c r="COT61" s="293"/>
      <c r="COU61" s="293"/>
      <c r="COV61" s="293"/>
      <c r="COW61" s="293"/>
      <c r="COX61" s="293"/>
      <c r="COY61" s="293"/>
      <c r="COZ61" s="293"/>
      <c r="CPA61" s="293"/>
      <c r="CPB61" s="293"/>
      <c r="CPC61" s="293"/>
      <c r="CPD61" s="293"/>
      <c r="CPE61" s="293"/>
      <c r="CPF61" s="293"/>
      <c r="CPG61" s="293"/>
      <c r="CPH61" s="293"/>
      <c r="CPI61" s="293"/>
      <c r="CPJ61" s="293"/>
      <c r="CPK61" s="293"/>
      <c r="CPL61" s="293"/>
      <c r="CPM61" s="293"/>
      <c r="CPN61" s="293"/>
      <c r="CPO61" s="293"/>
      <c r="CPP61" s="293"/>
      <c r="CPQ61" s="293"/>
      <c r="CPR61" s="293"/>
      <c r="CPS61" s="293"/>
      <c r="CPT61" s="293"/>
      <c r="CPU61" s="293"/>
      <c r="CPV61" s="293"/>
      <c r="CPW61" s="293"/>
      <c r="CPX61" s="293"/>
      <c r="CPY61" s="293"/>
      <c r="CPZ61" s="293"/>
      <c r="CQA61" s="293"/>
      <c r="CQB61" s="293"/>
      <c r="CQC61" s="293"/>
      <c r="CQD61" s="293"/>
      <c r="CQE61" s="293"/>
      <c r="CQF61" s="293"/>
      <c r="CQG61" s="293"/>
      <c r="CQH61" s="293"/>
      <c r="CQI61" s="293"/>
      <c r="CQJ61" s="293"/>
      <c r="CQK61" s="293"/>
      <c r="CQL61" s="293"/>
      <c r="CQM61" s="293"/>
      <c r="CQN61" s="293"/>
      <c r="CQO61" s="293"/>
      <c r="CQP61" s="293"/>
      <c r="CQQ61" s="293"/>
      <c r="CQR61" s="293"/>
      <c r="CQS61" s="293"/>
      <c r="CQT61" s="293"/>
      <c r="CQU61" s="293"/>
      <c r="CQV61" s="293"/>
      <c r="CQW61" s="293"/>
      <c r="CQX61" s="293"/>
      <c r="CQY61" s="293"/>
      <c r="CQZ61" s="293"/>
      <c r="CRA61" s="293"/>
      <c r="CRB61" s="293"/>
      <c r="CRC61" s="293"/>
      <c r="CRD61" s="293"/>
      <c r="CRE61" s="293"/>
      <c r="CRF61" s="293"/>
      <c r="CRG61" s="293"/>
      <c r="CRH61" s="293"/>
      <c r="CRI61" s="293"/>
      <c r="CRJ61" s="293"/>
      <c r="CRK61" s="293"/>
      <c r="CRL61" s="293"/>
      <c r="CRM61" s="293"/>
      <c r="CRN61" s="293"/>
      <c r="CRO61" s="293"/>
      <c r="CRP61" s="293"/>
      <c r="CRQ61" s="293"/>
      <c r="CRR61" s="293"/>
      <c r="CRS61" s="293"/>
      <c r="CRT61" s="293"/>
      <c r="CRU61" s="293"/>
      <c r="CRV61" s="293"/>
      <c r="CRW61" s="293"/>
      <c r="CRX61" s="293"/>
      <c r="CRY61" s="293"/>
      <c r="CRZ61" s="293"/>
      <c r="CSA61" s="293"/>
      <c r="CSB61" s="293"/>
      <c r="CSC61" s="293"/>
      <c r="CSD61" s="293"/>
      <c r="CSE61" s="293"/>
      <c r="CSF61" s="293"/>
      <c r="CSG61" s="293"/>
      <c r="CSH61" s="293"/>
      <c r="CSI61" s="293"/>
      <c r="CSJ61" s="293"/>
      <c r="CSK61" s="293"/>
      <c r="CSL61" s="293"/>
      <c r="CSM61" s="293"/>
      <c r="CSN61" s="293"/>
      <c r="CSO61" s="293"/>
      <c r="CSP61" s="293"/>
      <c r="CSQ61" s="293"/>
      <c r="CSR61" s="293"/>
      <c r="CSS61" s="293"/>
      <c r="CST61" s="293"/>
      <c r="CSU61" s="293"/>
      <c r="CSV61" s="293"/>
      <c r="CSW61" s="293"/>
      <c r="CSX61" s="293"/>
      <c r="CSY61" s="293"/>
      <c r="CSZ61" s="293"/>
      <c r="CTA61" s="293"/>
      <c r="CTB61" s="293"/>
      <c r="CTC61" s="293"/>
      <c r="CTD61" s="293"/>
      <c r="CTE61" s="293"/>
      <c r="CTF61" s="293"/>
      <c r="CTG61" s="293"/>
      <c r="CTH61" s="293"/>
      <c r="CTI61" s="293"/>
      <c r="CTJ61" s="293"/>
      <c r="CTK61" s="293"/>
      <c r="CTL61" s="293"/>
      <c r="CTM61" s="293"/>
      <c r="CTN61" s="293"/>
      <c r="CTO61" s="293"/>
      <c r="CTP61" s="293"/>
      <c r="CTQ61" s="293"/>
      <c r="CTR61" s="293"/>
      <c r="CTS61" s="293"/>
      <c r="CTT61" s="293"/>
      <c r="CTU61" s="293"/>
      <c r="CTV61" s="293"/>
      <c r="CTW61" s="293"/>
      <c r="CTX61" s="293"/>
      <c r="CTY61" s="293"/>
      <c r="CTZ61" s="293"/>
      <c r="CUA61" s="293"/>
      <c r="CUB61" s="293"/>
      <c r="CUC61" s="293"/>
      <c r="CUD61" s="293"/>
      <c r="CUE61" s="293"/>
      <c r="CUF61" s="293"/>
      <c r="CUG61" s="293"/>
      <c r="CUH61" s="293"/>
      <c r="CUI61" s="293"/>
      <c r="CUJ61" s="293"/>
      <c r="CUK61" s="293"/>
      <c r="CUL61" s="293"/>
      <c r="CUM61" s="293"/>
      <c r="CUN61" s="293"/>
      <c r="CUO61" s="293"/>
      <c r="CUP61" s="293"/>
      <c r="CUQ61" s="293"/>
      <c r="CUR61" s="293"/>
      <c r="CUS61" s="293"/>
      <c r="CUT61" s="293"/>
      <c r="CUU61" s="293"/>
      <c r="CUV61" s="293"/>
      <c r="CUW61" s="293"/>
      <c r="CUX61" s="293"/>
      <c r="CUY61" s="293"/>
      <c r="CUZ61" s="293"/>
      <c r="CVA61" s="293"/>
      <c r="CVB61" s="293"/>
      <c r="CVC61" s="293"/>
      <c r="CVD61" s="293"/>
      <c r="CVE61" s="293"/>
      <c r="CVF61" s="293"/>
      <c r="CVG61" s="293"/>
      <c r="CVH61" s="293"/>
      <c r="CVI61" s="293"/>
      <c r="CVJ61" s="293"/>
      <c r="CVK61" s="293"/>
      <c r="CVL61" s="293"/>
      <c r="CVM61" s="293"/>
      <c r="CVN61" s="293"/>
      <c r="CVO61" s="293"/>
      <c r="CVP61" s="293"/>
      <c r="CVQ61" s="293"/>
      <c r="CVR61" s="293"/>
      <c r="CVS61" s="293"/>
      <c r="CVT61" s="293"/>
      <c r="CVU61" s="293"/>
      <c r="CVV61" s="293"/>
      <c r="CVW61" s="293"/>
      <c r="CVX61" s="293"/>
      <c r="CVY61" s="293"/>
      <c r="CVZ61" s="293"/>
      <c r="CWA61" s="293"/>
      <c r="CWB61" s="293"/>
      <c r="CWC61" s="293"/>
      <c r="CWD61" s="293"/>
      <c r="CWE61" s="293"/>
      <c r="CWF61" s="293"/>
      <c r="CWG61" s="293"/>
      <c r="CWH61" s="293"/>
      <c r="CWI61" s="293"/>
      <c r="CWJ61" s="293"/>
      <c r="CWK61" s="293"/>
      <c r="CWL61" s="293"/>
      <c r="CWM61" s="293"/>
      <c r="CWN61" s="293"/>
      <c r="CWO61" s="293"/>
      <c r="CWP61" s="293"/>
      <c r="CWQ61" s="293"/>
      <c r="CWR61" s="293"/>
      <c r="CWS61" s="293"/>
      <c r="CWT61" s="293"/>
      <c r="CWU61" s="293"/>
      <c r="CWV61" s="293"/>
      <c r="CWW61" s="293"/>
      <c r="CWX61" s="293"/>
      <c r="CWY61" s="293"/>
      <c r="CWZ61" s="293"/>
      <c r="CXA61" s="293"/>
      <c r="CXB61" s="293"/>
      <c r="CXC61" s="293"/>
      <c r="CXD61" s="293"/>
      <c r="CXE61" s="293"/>
      <c r="CXF61" s="293"/>
      <c r="CXG61" s="293"/>
      <c r="CXH61" s="293"/>
      <c r="CXI61" s="293"/>
      <c r="CXJ61" s="293"/>
      <c r="CXK61" s="293"/>
      <c r="CXL61" s="293"/>
      <c r="CXM61" s="293"/>
      <c r="CXN61" s="293"/>
      <c r="CXO61" s="293"/>
      <c r="CXP61" s="293"/>
      <c r="CXQ61" s="293"/>
      <c r="CXR61" s="293"/>
      <c r="CXS61" s="293"/>
      <c r="CXT61" s="293"/>
      <c r="CXU61" s="293"/>
      <c r="CXV61" s="293"/>
      <c r="CXW61" s="293"/>
      <c r="CXX61" s="293"/>
      <c r="CXY61" s="293"/>
      <c r="CXZ61" s="293"/>
      <c r="CYA61" s="293"/>
      <c r="CYB61" s="293"/>
      <c r="CYC61" s="293"/>
      <c r="CYD61" s="293"/>
      <c r="CYE61" s="293"/>
      <c r="CYF61" s="293"/>
      <c r="CYG61" s="293"/>
      <c r="CYH61" s="293"/>
      <c r="CYI61" s="293"/>
      <c r="CYJ61" s="293"/>
      <c r="CYK61" s="293"/>
      <c r="CYL61" s="293"/>
      <c r="CYM61" s="293"/>
      <c r="CYN61" s="293"/>
      <c r="CYO61" s="293"/>
      <c r="CYP61" s="293"/>
      <c r="CYQ61" s="293"/>
      <c r="CYR61" s="293"/>
      <c r="CYS61" s="293"/>
      <c r="CYT61" s="293"/>
      <c r="CYU61" s="293"/>
      <c r="CYV61" s="293"/>
      <c r="CYW61" s="293"/>
      <c r="CYX61" s="293"/>
      <c r="CYY61" s="293"/>
      <c r="CYZ61" s="293"/>
      <c r="CZA61" s="293"/>
      <c r="CZB61" s="293"/>
      <c r="CZC61" s="293"/>
      <c r="CZD61" s="293"/>
      <c r="CZE61" s="293"/>
      <c r="CZF61" s="293"/>
      <c r="CZG61" s="293"/>
      <c r="CZH61" s="293"/>
      <c r="CZI61" s="293"/>
      <c r="CZJ61" s="293"/>
      <c r="CZK61" s="293"/>
      <c r="CZL61" s="293"/>
      <c r="CZM61" s="293"/>
      <c r="CZN61" s="293"/>
      <c r="CZO61" s="293"/>
      <c r="CZP61" s="293"/>
      <c r="CZQ61" s="293"/>
      <c r="CZR61" s="293"/>
      <c r="CZS61" s="293"/>
      <c r="CZT61" s="293"/>
      <c r="CZU61" s="293"/>
      <c r="CZV61" s="293"/>
      <c r="CZW61" s="293"/>
      <c r="CZX61" s="293"/>
      <c r="CZY61" s="293"/>
      <c r="CZZ61" s="293"/>
      <c r="DAA61" s="293"/>
      <c r="DAB61" s="293"/>
      <c r="DAC61" s="293"/>
      <c r="DAD61" s="293"/>
      <c r="DAE61" s="293"/>
      <c r="DAF61" s="293"/>
      <c r="DAG61" s="293"/>
      <c r="DAH61" s="293"/>
      <c r="DAI61" s="293"/>
      <c r="DAJ61" s="293"/>
      <c r="DAK61" s="293"/>
      <c r="DAL61" s="293"/>
      <c r="DAM61" s="293"/>
      <c r="DAN61" s="293"/>
      <c r="DAO61" s="293"/>
      <c r="DAP61" s="293"/>
      <c r="DAQ61" s="293"/>
      <c r="DAR61" s="293"/>
      <c r="DAS61" s="293"/>
      <c r="DAT61" s="293"/>
      <c r="DAU61" s="293"/>
      <c r="DAV61" s="293"/>
      <c r="DAW61" s="293"/>
      <c r="DAX61" s="293"/>
      <c r="DAY61" s="293"/>
      <c r="DAZ61" s="293"/>
      <c r="DBA61" s="293"/>
      <c r="DBB61" s="293"/>
      <c r="DBC61" s="293"/>
      <c r="DBD61" s="293"/>
      <c r="DBE61" s="293"/>
      <c r="DBF61" s="293"/>
      <c r="DBG61" s="293"/>
      <c r="DBH61" s="293"/>
      <c r="DBI61" s="293"/>
      <c r="DBJ61" s="293"/>
      <c r="DBK61" s="293"/>
      <c r="DBL61" s="293"/>
      <c r="DBM61" s="293"/>
      <c r="DBN61" s="293"/>
      <c r="DBO61" s="293"/>
      <c r="DBP61" s="293"/>
      <c r="DBQ61" s="293"/>
      <c r="DBR61" s="293"/>
      <c r="DBS61" s="293"/>
      <c r="DBT61" s="293"/>
      <c r="DBU61" s="293"/>
      <c r="DBV61" s="293"/>
      <c r="DBW61" s="293"/>
      <c r="DBX61" s="293"/>
      <c r="DBY61" s="293"/>
      <c r="DBZ61" s="293"/>
      <c r="DCA61" s="293"/>
      <c r="DCB61" s="293"/>
      <c r="DCC61" s="293"/>
      <c r="DCD61" s="293"/>
      <c r="DCE61" s="293"/>
      <c r="DCF61" s="293"/>
      <c r="DCG61" s="293"/>
      <c r="DCH61" s="293"/>
      <c r="DCI61" s="293"/>
      <c r="DCJ61" s="293"/>
      <c r="DCK61" s="293"/>
      <c r="DCL61" s="293"/>
      <c r="DCM61" s="293"/>
      <c r="DCN61" s="293"/>
      <c r="DCO61" s="293"/>
      <c r="DCP61" s="293"/>
      <c r="DCQ61" s="293"/>
      <c r="DCR61" s="293"/>
      <c r="DCS61" s="293"/>
      <c r="DCT61" s="293"/>
      <c r="DCU61" s="293"/>
      <c r="DCV61" s="293"/>
      <c r="DCW61" s="293"/>
      <c r="DCX61" s="293"/>
      <c r="DCY61" s="293"/>
      <c r="DCZ61" s="293"/>
      <c r="DDA61" s="293"/>
      <c r="DDB61" s="293"/>
      <c r="DDC61" s="293"/>
      <c r="DDD61" s="293"/>
      <c r="DDE61" s="293"/>
      <c r="DDF61" s="293"/>
      <c r="DDG61" s="293"/>
      <c r="DDH61" s="293"/>
      <c r="DDI61" s="293"/>
      <c r="DDJ61" s="293"/>
      <c r="DDK61" s="293"/>
      <c r="DDL61" s="293"/>
      <c r="DDM61" s="293"/>
      <c r="DDN61" s="293"/>
      <c r="DDO61" s="293"/>
      <c r="DDP61" s="293"/>
      <c r="DDQ61" s="293"/>
      <c r="DDR61" s="293"/>
      <c r="DDS61" s="293"/>
      <c r="DDT61" s="293"/>
      <c r="DDU61" s="293"/>
      <c r="DDV61" s="293"/>
      <c r="DDW61" s="293"/>
      <c r="DDX61" s="293"/>
      <c r="DDY61" s="293"/>
      <c r="DDZ61" s="293"/>
      <c r="DEA61" s="293"/>
      <c r="DEB61" s="293"/>
      <c r="DEC61" s="293"/>
      <c r="DED61" s="293"/>
      <c r="DEE61" s="293"/>
      <c r="DEF61" s="293"/>
      <c r="DEG61" s="293"/>
      <c r="DEH61" s="293"/>
      <c r="DEI61" s="293"/>
      <c r="DEJ61" s="293"/>
      <c r="DEK61" s="293"/>
      <c r="DEL61" s="293"/>
      <c r="DEM61" s="293"/>
      <c r="DEN61" s="293"/>
      <c r="DEO61" s="293"/>
      <c r="DEP61" s="293"/>
      <c r="DEQ61" s="293"/>
      <c r="DER61" s="293"/>
      <c r="DES61" s="293"/>
      <c r="DET61" s="293"/>
      <c r="DEU61" s="293"/>
      <c r="DEV61" s="293"/>
      <c r="DEW61" s="293"/>
      <c r="DEX61" s="293"/>
      <c r="DEY61" s="293"/>
      <c r="DEZ61" s="293"/>
      <c r="DFA61" s="293"/>
      <c r="DFB61" s="293"/>
      <c r="DFC61" s="293"/>
      <c r="DFD61" s="293"/>
      <c r="DFE61" s="293"/>
      <c r="DFF61" s="293"/>
      <c r="DFG61" s="293"/>
      <c r="DFH61" s="293"/>
      <c r="DFI61" s="293"/>
      <c r="DFJ61" s="293"/>
      <c r="DFK61" s="293"/>
      <c r="DFL61" s="293"/>
      <c r="DFM61" s="293"/>
      <c r="DFN61" s="293"/>
      <c r="DFO61" s="293"/>
      <c r="DFP61" s="293"/>
      <c r="DFQ61" s="293"/>
      <c r="DFR61" s="293"/>
      <c r="DFS61" s="293"/>
      <c r="DFT61" s="293"/>
      <c r="DFU61" s="293"/>
      <c r="DFV61" s="293"/>
      <c r="DFW61" s="293"/>
      <c r="DFX61" s="293"/>
      <c r="DFY61" s="293"/>
      <c r="DFZ61" s="293"/>
      <c r="DGA61" s="293"/>
      <c r="DGB61" s="293"/>
      <c r="DGC61" s="293"/>
      <c r="DGD61" s="293"/>
      <c r="DGE61" s="293"/>
      <c r="DGF61" s="293"/>
      <c r="DGG61" s="293"/>
      <c r="DGH61" s="293"/>
      <c r="DGI61" s="293"/>
      <c r="DGJ61" s="293"/>
      <c r="DGK61" s="293"/>
      <c r="DGL61" s="293"/>
      <c r="DGM61" s="293"/>
      <c r="DGN61" s="293"/>
      <c r="DGO61" s="293"/>
      <c r="DGP61" s="293"/>
      <c r="DGQ61" s="293"/>
      <c r="DGR61" s="293"/>
      <c r="DGS61" s="293"/>
      <c r="DGT61" s="293"/>
      <c r="DGU61" s="293"/>
      <c r="DGV61" s="293"/>
      <c r="DGW61" s="293"/>
      <c r="DGX61" s="293"/>
      <c r="DGY61" s="293"/>
      <c r="DGZ61" s="293"/>
      <c r="DHA61" s="293"/>
      <c r="DHB61" s="293"/>
      <c r="DHC61" s="293"/>
      <c r="DHD61" s="293"/>
      <c r="DHE61" s="293"/>
      <c r="DHF61" s="293"/>
      <c r="DHG61" s="293"/>
      <c r="DHH61" s="293"/>
      <c r="DHI61" s="293"/>
      <c r="DHJ61" s="293"/>
      <c r="DHK61" s="293"/>
      <c r="DHL61" s="293"/>
      <c r="DHM61" s="293"/>
      <c r="DHN61" s="293"/>
      <c r="DHO61" s="293"/>
      <c r="DHP61" s="293"/>
      <c r="DHQ61" s="293"/>
      <c r="DHR61" s="293"/>
      <c r="DHS61" s="293"/>
      <c r="DHT61" s="293"/>
      <c r="DHU61" s="293"/>
      <c r="DHV61" s="293"/>
      <c r="DHW61" s="293"/>
      <c r="DHX61" s="293"/>
      <c r="DHY61" s="293"/>
      <c r="DHZ61" s="293"/>
      <c r="DIA61" s="293"/>
      <c r="DIB61" s="293"/>
      <c r="DIC61" s="293"/>
      <c r="DID61" s="293"/>
      <c r="DIE61" s="293"/>
      <c r="DIF61" s="293"/>
      <c r="DIG61" s="293"/>
      <c r="DIH61" s="293"/>
      <c r="DII61" s="293"/>
      <c r="DIJ61" s="293"/>
      <c r="DIK61" s="293"/>
      <c r="DIL61" s="293"/>
      <c r="DIM61" s="293"/>
      <c r="DIN61" s="293"/>
      <c r="DIO61" s="293"/>
      <c r="DIP61" s="293"/>
      <c r="DIQ61" s="293"/>
      <c r="DIR61" s="293"/>
      <c r="DIS61" s="293"/>
      <c r="DIT61" s="293"/>
      <c r="DIU61" s="293"/>
      <c r="DIV61" s="293"/>
      <c r="DIW61" s="293"/>
      <c r="DIX61" s="293"/>
      <c r="DIY61" s="293"/>
      <c r="DIZ61" s="293"/>
      <c r="DJA61" s="293"/>
      <c r="DJB61" s="293"/>
      <c r="DJC61" s="293"/>
      <c r="DJD61" s="293"/>
      <c r="DJE61" s="293"/>
      <c r="DJF61" s="293"/>
      <c r="DJG61" s="293"/>
      <c r="DJH61" s="293"/>
      <c r="DJI61" s="293"/>
      <c r="DJJ61" s="293"/>
      <c r="DJK61" s="293"/>
      <c r="DJL61" s="293"/>
      <c r="DJM61" s="293"/>
      <c r="DJN61" s="293"/>
      <c r="DJO61" s="293"/>
      <c r="DJP61" s="293"/>
      <c r="DJQ61" s="293"/>
      <c r="DJR61" s="293"/>
      <c r="DJS61" s="293"/>
      <c r="DJT61" s="293"/>
      <c r="DJU61" s="293"/>
      <c r="DJV61" s="293"/>
      <c r="DJW61" s="293"/>
      <c r="DJX61" s="293"/>
      <c r="DJY61" s="293"/>
      <c r="DJZ61" s="293"/>
      <c r="DKA61" s="293"/>
      <c r="DKB61" s="293"/>
      <c r="DKC61" s="293"/>
      <c r="DKD61" s="293"/>
      <c r="DKE61" s="293"/>
      <c r="DKF61" s="293"/>
      <c r="DKG61" s="293"/>
      <c r="DKH61" s="293"/>
      <c r="DKI61" s="293"/>
      <c r="DKJ61" s="293"/>
      <c r="DKK61" s="293"/>
      <c r="DKL61" s="293"/>
      <c r="DKM61" s="293"/>
      <c r="DKN61" s="293"/>
      <c r="DKO61" s="293"/>
      <c r="DKP61" s="293"/>
      <c r="DKQ61" s="293"/>
      <c r="DKR61" s="293"/>
      <c r="DKS61" s="293"/>
      <c r="DKT61" s="293"/>
      <c r="DKU61" s="293"/>
      <c r="DKV61" s="293"/>
      <c r="DKW61" s="293"/>
      <c r="DKX61" s="293"/>
      <c r="DKY61" s="293"/>
      <c r="DKZ61" s="293"/>
      <c r="DLA61" s="293"/>
      <c r="DLB61" s="293"/>
      <c r="DLC61" s="293"/>
      <c r="DLD61" s="293"/>
      <c r="DLE61" s="293"/>
      <c r="DLF61" s="293"/>
      <c r="DLG61" s="293"/>
      <c r="DLH61" s="293"/>
      <c r="DLI61" s="293"/>
      <c r="DLJ61" s="293"/>
      <c r="DLK61" s="293"/>
      <c r="DLL61" s="293"/>
      <c r="DLM61" s="293"/>
      <c r="DLN61" s="293"/>
      <c r="DLO61" s="293"/>
      <c r="DLP61" s="293"/>
      <c r="DLQ61" s="293"/>
      <c r="DLR61" s="293"/>
      <c r="DLS61" s="293"/>
      <c r="DLT61" s="293"/>
      <c r="DLU61" s="293"/>
      <c r="DLV61" s="293"/>
      <c r="DLW61" s="293"/>
      <c r="DLX61" s="293"/>
      <c r="DLY61" s="293"/>
      <c r="DLZ61" s="293"/>
      <c r="DMA61" s="293"/>
      <c r="DMB61" s="293"/>
      <c r="DMC61" s="293"/>
      <c r="DMD61" s="293"/>
      <c r="DME61" s="293"/>
      <c r="DMF61" s="293"/>
      <c r="DMG61" s="293"/>
      <c r="DMH61" s="293"/>
      <c r="DMI61" s="293"/>
      <c r="DMJ61" s="293"/>
      <c r="DMK61" s="293"/>
      <c r="DML61" s="293"/>
      <c r="DMM61" s="293"/>
      <c r="DMN61" s="293"/>
      <c r="DMO61" s="293"/>
      <c r="DMP61" s="293"/>
      <c r="DMQ61" s="293"/>
      <c r="DMR61" s="293"/>
      <c r="DMS61" s="293"/>
      <c r="DMT61" s="293"/>
      <c r="DMU61" s="293"/>
      <c r="DMV61" s="293"/>
      <c r="DMW61" s="293"/>
      <c r="DMX61" s="293"/>
      <c r="DMY61" s="293"/>
      <c r="DMZ61" s="293"/>
      <c r="DNA61" s="293"/>
      <c r="DNB61" s="293"/>
      <c r="DNC61" s="293"/>
      <c r="DND61" s="293"/>
      <c r="DNE61" s="293"/>
      <c r="DNF61" s="293"/>
      <c r="DNG61" s="293"/>
      <c r="DNH61" s="293"/>
      <c r="DNI61" s="293"/>
      <c r="DNJ61" s="293"/>
      <c r="DNK61" s="293"/>
      <c r="DNL61" s="293"/>
      <c r="DNM61" s="293"/>
      <c r="DNN61" s="293"/>
      <c r="DNO61" s="293"/>
      <c r="DNP61" s="293"/>
      <c r="DNQ61" s="293"/>
      <c r="DNR61" s="293"/>
      <c r="DNS61" s="293"/>
      <c r="DNT61" s="293"/>
      <c r="DNU61" s="293"/>
      <c r="DNV61" s="293"/>
      <c r="DNW61" s="293"/>
      <c r="DNX61" s="293"/>
      <c r="DNY61" s="293"/>
      <c r="DNZ61" s="293"/>
      <c r="DOA61" s="293"/>
      <c r="DOB61" s="293"/>
      <c r="DOC61" s="293"/>
      <c r="DOD61" s="293"/>
      <c r="DOE61" s="293"/>
      <c r="DOF61" s="293"/>
      <c r="DOG61" s="293"/>
      <c r="DOH61" s="293"/>
      <c r="DOI61" s="293"/>
      <c r="DOJ61" s="293"/>
      <c r="DOK61" s="293"/>
      <c r="DOL61" s="293"/>
      <c r="DOM61" s="293"/>
      <c r="DON61" s="293"/>
      <c r="DOO61" s="293"/>
      <c r="DOP61" s="293"/>
      <c r="DOQ61" s="293"/>
      <c r="DOR61" s="293"/>
      <c r="DOS61" s="293"/>
      <c r="DOT61" s="293"/>
      <c r="DOU61" s="293"/>
      <c r="DOV61" s="293"/>
      <c r="DOW61" s="293"/>
      <c r="DOX61" s="293"/>
      <c r="DOY61" s="293"/>
      <c r="DOZ61" s="293"/>
      <c r="DPA61" s="293"/>
      <c r="DPB61" s="293"/>
      <c r="DPC61" s="293"/>
      <c r="DPD61" s="293"/>
      <c r="DPE61" s="293"/>
      <c r="DPF61" s="293"/>
      <c r="DPG61" s="293"/>
      <c r="DPH61" s="293"/>
      <c r="DPI61" s="293"/>
      <c r="DPJ61" s="293"/>
      <c r="DPK61" s="293"/>
      <c r="DPL61" s="293"/>
      <c r="DPM61" s="293"/>
      <c r="DPN61" s="293"/>
      <c r="DPO61" s="293"/>
      <c r="DPP61" s="293"/>
      <c r="DPQ61" s="293"/>
      <c r="DPR61" s="293"/>
      <c r="DPS61" s="293"/>
      <c r="DPT61" s="293"/>
      <c r="DPU61" s="293"/>
      <c r="DPV61" s="293"/>
      <c r="DPW61" s="293"/>
      <c r="DPX61" s="293"/>
      <c r="DPY61" s="293"/>
      <c r="DPZ61" s="293"/>
      <c r="DQA61" s="293"/>
      <c r="DQB61" s="293"/>
      <c r="DQC61" s="293"/>
      <c r="DQD61" s="293"/>
      <c r="DQE61" s="293"/>
      <c r="DQF61" s="293"/>
      <c r="DQG61" s="293"/>
      <c r="DQH61" s="293"/>
      <c r="DQI61" s="293"/>
      <c r="DQJ61" s="293"/>
      <c r="DQK61" s="293"/>
      <c r="DQL61" s="293"/>
      <c r="DQM61" s="293"/>
      <c r="DQN61" s="293"/>
      <c r="DQO61" s="293"/>
      <c r="DQP61" s="293"/>
      <c r="DQQ61" s="293"/>
      <c r="DQR61" s="293"/>
      <c r="DQS61" s="293"/>
      <c r="DQT61" s="293"/>
      <c r="DQU61" s="293"/>
      <c r="DQV61" s="293"/>
      <c r="DQW61" s="293"/>
      <c r="DQX61" s="293"/>
      <c r="DQY61" s="293"/>
      <c r="DQZ61" s="293"/>
      <c r="DRA61" s="293"/>
      <c r="DRB61" s="293"/>
      <c r="DRC61" s="293"/>
      <c r="DRD61" s="293"/>
      <c r="DRE61" s="293"/>
      <c r="DRF61" s="293"/>
      <c r="DRG61" s="293"/>
      <c r="DRH61" s="293"/>
      <c r="DRI61" s="293"/>
      <c r="DRJ61" s="293"/>
      <c r="DRK61" s="293"/>
      <c r="DRL61" s="293"/>
      <c r="DRM61" s="293"/>
      <c r="DRN61" s="293"/>
      <c r="DRO61" s="293"/>
      <c r="DRP61" s="293"/>
      <c r="DRQ61" s="293"/>
      <c r="DRR61" s="293"/>
      <c r="DRS61" s="293"/>
      <c r="DRT61" s="293"/>
      <c r="DRU61" s="293"/>
      <c r="DRV61" s="293"/>
      <c r="DRW61" s="293"/>
      <c r="DRX61" s="293"/>
      <c r="DRY61" s="293"/>
      <c r="DRZ61" s="293"/>
      <c r="DSA61" s="293"/>
      <c r="DSB61" s="293"/>
      <c r="DSC61" s="293"/>
      <c r="DSD61" s="293"/>
      <c r="DSE61" s="293"/>
      <c r="DSF61" s="293"/>
      <c r="DSG61" s="293"/>
      <c r="DSH61" s="293"/>
      <c r="DSI61" s="293"/>
      <c r="DSJ61" s="293"/>
      <c r="DSK61" s="293"/>
      <c r="DSL61" s="293"/>
      <c r="DSM61" s="293"/>
      <c r="DSN61" s="293"/>
      <c r="DSO61" s="293"/>
      <c r="DSP61" s="293"/>
      <c r="DSQ61" s="293"/>
      <c r="DSR61" s="293"/>
      <c r="DSS61" s="293"/>
      <c r="DST61" s="293"/>
      <c r="DSU61" s="293"/>
      <c r="DSV61" s="293"/>
      <c r="DSW61" s="293"/>
      <c r="DSX61" s="293"/>
      <c r="DSY61" s="293"/>
      <c r="DSZ61" s="293"/>
      <c r="DTA61" s="293"/>
      <c r="DTB61" s="293"/>
      <c r="DTC61" s="293"/>
      <c r="DTD61" s="293"/>
      <c r="DTE61" s="293"/>
      <c r="DTF61" s="293"/>
      <c r="DTG61" s="293"/>
      <c r="DTH61" s="293"/>
      <c r="DTI61" s="293"/>
      <c r="DTJ61" s="293"/>
      <c r="DTK61" s="293"/>
      <c r="DTL61" s="293"/>
      <c r="DTM61" s="293"/>
      <c r="DTN61" s="293"/>
      <c r="DTO61" s="293"/>
      <c r="DTP61" s="293"/>
      <c r="DTQ61" s="293"/>
      <c r="DTR61" s="293"/>
      <c r="DTS61" s="293"/>
      <c r="DTT61" s="293"/>
      <c r="DTU61" s="293"/>
      <c r="DTV61" s="293"/>
      <c r="DTW61" s="293"/>
      <c r="DTX61" s="293"/>
      <c r="DTY61" s="293"/>
      <c r="DTZ61" s="293"/>
      <c r="DUA61" s="293"/>
      <c r="DUB61" s="293"/>
      <c r="DUC61" s="293"/>
      <c r="DUD61" s="293"/>
      <c r="DUE61" s="293"/>
      <c r="DUF61" s="293"/>
      <c r="DUG61" s="293"/>
      <c r="DUH61" s="293"/>
      <c r="DUI61" s="293"/>
      <c r="DUJ61" s="293"/>
      <c r="DUK61" s="293"/>
      <c r="DUL61" s="293"/>
      <c r="DUM61" s="293"/>
      <c r="DUN61" s="293"/>
      <c r="DUO61" s="293"/>
      <c r="DUP61" s="293"/>
      <c r="DUQ61" s="293"/>
      <c r="DUR61" s="293"/>
      <c r="DUS61" s="293"/>
      <c r="DUT61" s="293"/>
      <c r="DUU61" s="293"/>
      <c r="DUV61" s="293"/>
      <c r="DUW61" s="293"/>
      <c r="DUX61" s="293"/>
      <c r="DUY61" s="293"/>
      <c r="DUZ61" s="293"/>
      <c r="DVA61" s="293"/>
      <c r="DVB61" s="293"/>
      <c r="DVC61" s="293"/>
      <c r="DVD61" s="293"/>
      <c r="DVE61" s="293"/>
      <c r="DVF61" s="293"/>
      <c r="DVG61" s="293"/>
      <c r="DVH61" s="293"/>
      <c r="DVI61" s="293"/>
      <c r="DVJ61" s="293"/>
      <c r="DVK61" s="293"/>
      <c r="DVL61" s="293"/>
      <c r="DVM61" s="293"/>
      <c r="DVN61" s="293"/>
      <c r="DVO61" s="293"/>
      <c r="DVP61" s="293"/>
      <c r="DVQ61" s="293"/>
      <c r="DVR61" s="293"/>
      <c r="DVS61" s="293"/>
      <c r="DVT61" s="293"/>
      <c r="DVU61" s="293"/>
      <c r="DVV61" s="293"/>
      <c r="DVW61" s="293"/>
      <c r="DVX61" s="293"/>
      <c r="DVY61" s="293"/>
      <c r="DVZ61" s="293"/>
      <c r="DWA61" s="293"/>
      <c r="DWB61" s="293"/>
      <c r="DWC61" s="293"/>
      <c r="DWD61" s="293"/>
      <c r="DWE61" s="293"/>
      <c r="DWF61" s="293"/>
      <c r="DWG61" s="293"/>
      <c r="DWH61" s="293"/>
      <c r="DWI61" s="293"/>
      <c r="DWJ61" s="293"/>
      <c r="DWK61" s="293"/>
      <c r="DWL61" s="293"/>
      <c r="DWM61" s="293"/>
      <c r="DWN61" s="293"/>
      <c r="DWO61" s="293"/>
      <c r="DWP61" s="293"/>
      <c r="DWQ61" s="293"/>
      <c r="DWR61" s="293"/>
      <c r="DWS61" s="293"/>
      <c r="DWT61" s="293"/>
      <c r="DWU61" s="293"/>
      <c r="DWV61" s="293"/>
      <c r="DWW61" s="293"/>
      <c r="DWX61" s="293"/>
      <c r="DWY61" s="293"/>
      <c r="DWZ61" s="293"/>
      <c r="DXA61" s="293"/>
      <c r="DXB61" s="293"/>
      <c r="DXC61" s="293"/>
      <c r="DXD61" s="293"/>
      <c r="DXE61" s="293"/>
      <c r="DXF61" s="293"/>
      <c r="DXG61" s="293"/>
      <c r="DXH61" s="293"/>
      <c r="DXI61" s="293"/>
      <c r="DXJ61" s="293"/>
      <c r="DXK61" s="293"/>
      <c r="DXL61" s="293"/>
      <c r="DXM61" s="293"/>
      <c r="DXN61" s="293"/>
      <c r="DXO61" s="293"/>
      <c r="DXP61" s="293"/>
      <c r="DXQ61" s="293"/>
      <c r="DXR61" s="293"/>
      <c r="DXS61" s="293"/>
      <c r="DXT61" s="293"/>
      <c r="DXU61" s="293"/>
      <c r="DXV61" s="293"/>
      <c r="DXW61" s="293"/>
      <c r="DXX61" s="293"/>
      <c r="DXY61" s="293"/>
      <c r="DXZ61" s="293"/>
      <c r="DYA61" s="293"/>
      <c r="DYB61" s="293"/>
      <c r="DYC61" s="293"/>
      <c r="DYD61" s="293"/>
      <c r="DYE61" s="293"/>
      <c r="DYF61" s="293"/>
      <c r="DYG61" s="293"/>
      <c r="DYH61" s="293"/>
      <c r="DYI61" s="293"/>
      <c r="DYJ61" s="293"/>
      <c r="DYK61" s="293"/>
      <c r="DYL61" s="293"/>
      <c r="DYM61" s="293"/>
      <c r="DYN61" s="293"/>
      <c r="DYO61" s="293"/>
      <c r="DYP61" s="293"/>
      <c r="DYQ61" s="293"/>
      <c r="DYR61" s="293"/>
      <c r="DYS61" s="293"/>
      <c r="DYT61" s="293"/>
      <c r="DYU61" s="293"/>
      <c r="DYV61" s="293"/>
      <c r="DYW61" s="293"/>
      <c r="DYX61" s="293"/>
      <c r="DYY61" s="293"/>
      <c r="DYZ61" s="293"/>
      <c r="DZA61" s="293"/>
      <c r="DZB61" s="293"/>
      <c r="DZC61" s="293"/>
      <c r="DZD61" s="293"/>
      <c r="DZE61" s="293"/>
      <c r="DZF61" s="293"/>
      <c r="DZG61" s="293"/>
      <c r="DZH61" s="293"/>
      <c r="DZI61" s="293"/>
      <c r="DZJ61" s="293"/>
      <c r="DZK61" s="293"/>
      <c r="DZL61" s="293"/>
      <c r="DZM61" s="293"/>
      <c r="DZN61" s="293"/>
      <c r="DZO61" s="293"/>
      <c r="DZP61" s="293"/>
      <c r="DZQ61" s="293"/>
      <c r="DZR61" s="293"/>
      <c r="DZS61" s="293"/>
      <c r="DZT61" s="293"/>
      <c r="DZU61" s="293"/>
      <c r="DZV61" s="293"/>
      <c r="DZW61" s="293"/>
      <c r="DZX61" s="293"/>
      <c r="DZY61" s="293"/>
      <c r="DZZ61" s="293"/>
      <c r="EAA61" s="293"/>
      <c r="EAB61" s="293"/>
      <c r="EAC61" s="293"/>
      <c r="EAD61" s="293"/>
      <c r="EAE61" s="293"/>
      <c r="EAF61" s="293"/>
      <c r="EAG61" s="293"/>
      <c r="EAH61" s="293"/>
      <c r="EAI61" s="293"/>
      <c r="EAJ61" s="293"/>
      <c r="EAK61" s="293"/>
      <c r="EAL61" s="293"/>
      <c r="EAM61" s="293"/>
      <c r="EAN61" s="293"/>
      <c r="EAO61" s="293"/>
      <c r="EAP61" s="293"/>
      <c r="EAQ61" s="293"/>
      <c r="EAR61" s="293"/>
      <c r="EAS61" s="293"/>
      <c r="EAT61" s="293"/>
      <c r="EAU61" s="293"/>
      <c r="EAV61" s="293"/>
      <c r="EAW61" s="293"/>
      <c r="EAX61" s="293"/>
      <c r="EAY61" s="293"/>
      <c r="EAZ61" s="293"/>
      <c r="EBA61" s="293"/>
      <c r="EBB61" s="293"/>
      <c r="EBC61" s="293"/>
      <c r="EBD61" s="293"/>
      <c r="EBE61" s="293"/>
      <c r="EBF61" s="293"/>
      <c r="EBG61" s="293"/>
      <c r="EBH61" s="293"/>
      <c r="EBI61" s="293"/>
      <c r="EBJ61" s="293"/>
      <c r="EBK61" s="293"/>
      <c r="EBL61" s="293"/>
      <c r="EBM61" s="293"/>
      <c r="EBN61" s="293"/>
      <c r="EBO61" s="293"/>
      <c r="EBP61" s="293"/>
      <c r="EBQ61" s="293"/>
      <c r="EBR61" s="293"/>
      <c r="EBS61" s="293"/>
      <c r="EBT61" s="293"/>
      <c r="EBU61" s="293"/>
      <c r="EBV61" s="293"/>
      <c r="EBW61" s="293"/>
      <c r="EBX61" s="293"/>
      <c r="EBY61" s="293"/>
      <c r="EBZ61" s="293"/>
      <c r="ECA61" s="293"/>
      <c r="ECB61" s="293"/>
      <c r="ECC61" s="293"/>
      <c r="ECD61" s="293"/>
      <c r="ECE61" s="293"/>
      <c r="ECF61" s="293"/>
      <c r="ECG61" s="293"/>
      <c r="ECH61" s="293"/>
      <c r="ECI61" s="293"/>
      <c r="ECJ61" s="293"/>
      <c r="ECK61" s="293"/>
      <c r="ECL61" s="293"/>
      <c r="ECM61" s="293"/>
      <c r="ECN61" s="293"/>
      <c r="ECO61" s="293"/>
      <c r="ECP61" s="293"/>
      <c r="ECQ61" s="293"/>
      <c r="ECR61" s="293"/>
      <c r="ECS61" s="293"/>
      <c r="ECT61" s="293"/>
      <c r="ECU61" s="293"/>
      <c r="ECV61" s="293"/>
      <c r="ECW61" s="293"/>
      <c r="ECX61" s="293"/>
      <c r="ECY61" s="293"/>
      <c r="ECZ61" s="293"/>
      <c r="EDA61" s="293"/>
      <c r="EDB61" s="293"/>
      <c r="EDC61" s="293"/>
      <c r="EDD61" s="293"/>
      <c r="EDE61" s="293"/>
      <c r="EDF61" s="293"/>
      <c r="EDG61" s="293"/>
      <c r="EDH61" s="293"/>
      <c r="EDI61" s="293"/>
      <c r="EDJ61" s="293"/>
      <c r="EDK61" s="293"/>
      <c r="EDL61" s="293"/>
      <c r="EDM61" s="293"/>
      <c r="EDN61" s="293"/>
      <c r="EDO61" s="293"/>
      <c r="EDP61" s="293"/>
      <c r="EDQ61" s="293"/>
      <c r="EDR61" s="293"/>
      <c r="EDS61" s="293"/>
      <c r="EDT61" s="293"/>
      <c r="EDU61" s="293"/>
      <c r="EDV61" s="293"/>
      <c r="EDW61" s="293"/>
      <c r="EDX61" s="293"/>
      <c r="EDY61" s="293"/>
      <c r="EDZ61" s="293"/>
      <c r="EEA61" s="293"/>
      <c r="EEB61" s="293"/>
      <c r="EEC61" s="293"/>
      <c r="EED61" s="293"/>
      <c r="EEE61" s="293"/>
      <c r="EEF61" s="293"/>
      <c r="EEG61" s="293"/>
      <c r="EEH61" s="293"/>
      <c r="EEI61" s="293"/>
      <c r="EEJ61" s="293"/>
      <c r="EEK61" s="293"/>
      <c r="EEL61" s="293"/>
      <c r="EEM61" s="293"/>
      <c r="EEN61" s="293"/>
      <c r="EEO61" s="293"/>
      <c r="EEP61" s="293"/>
      <c r="EEQ61" s="293"/>
      <c r="EER61" s="293"/>
      <c r="EES61" s="293"/>
      <c r="EET61" s="293"/>
      <c r="EEU61" s="293"/>
      <c r="EEV61" s="293"/>
      <c r="EEW61" s="293"/>
      <c r="EEX61" s="293"/>
      <c r="EEY61" s="293"/>
      <c r="EEZ61" s="293"/>
      <c r="EFA61" s="293"/>
      <c r="EFB61" s="293"/>
      <c r="EFC61" s="293"/>
      <c r="EFD61" s="293"/>
      <c r="EFE61" s="293"/>
      <c r="EFF61" s="293"/>
      <c r="EFG61" s="293"/>
      <c r="EFH61" s="293"/>
      <c r="EFI61" s="293"/>
      <c r="EFJ61" s="293"/>
      <c r="EFK61" s="293"/>
      <c r="EFL61" s="293"/>
      <c r="EFM61" s="293"/>
      <c r="EFN61" s="293"/>
      <c r="EFO61" s="293"/>
      <c r="EFP61" s="293"/>
      <c r="EFQ61" s="293"/>
      <c r="EFR61" s="293"/>
      <c r="EFS61" s="293"/>
      <c r="EFT61" s="293"/>
      <c r="EFU61" s="293"/>
      <c r="EFV61" s="293"/>
      <c r="EFW61" s="293"/>
      <c r="EFX61" s="293"/>
      <c r="EFY61" s="293"/>
      <c r="EFZ61" s="293"/>
      <c r="EGA61" s="293"/>
      <c r="EGB61" s="293"/>
      <c r="EGC61" s="293"/>
      <c r="EGD61" s="293"/>
      <c r="EGE61" s="293"/>
      <c r="EGF61" s="293"/>
      <c r="EGG61" s="293"/>
      <c r="EGH61" s="293"/>
      <c r="EGI61" s="293"/>
      <c r="EGJ61" s="293"/>
      <c r="EGK61" s="293"/>
      <c r="EGL61" s="293"/>
      <c r="EGM61" s="293"/>
      <c r="EGN61" s="293"/>
      <c r="EGO61" s="293"/>
      <c r="EGP61" s="293"/>
      <c r="EGQ61" s="293"/>
      <c r="EGR61" s="293"/>
      <c r="EGS61" s="293"/>
      <c r="EGT61" s="293"/>
      <c r="EGU61" s="293"/>
      <c r="EGV61" s="293"/>
      <c r="EGW61" s="293"/>
      <c r="EGX61" s="293"/>
      <c r="EGY61" s="293"/>
      <c r="EGZ61" s="293"/>
      <c r="EHA61" s="293"/>
      <c r="EHB61" s="293"/>
      <c r="EHC61" s="293"/>
      <c r="EHD61" s="293"/>
      <c r="EHE61" s="293"/>
      <c r="EHF61" s="293"/>
      <c r="EHG61" s="293"/>
      <c r="EHH61" s="293"/>
      <c r="EHI61" s="293"/>
      <c r="EHJ61" s="293"/>
      <c r="EHK61" s="293"/>
      <c r="EHL61" s="293"/>
      <c r="EHM61" s="293"/>
      <c r="EHN61" s="293"/>
      <c r="EHO61" s="293"/>
      <c r="EHP61" s="293"/>
      <c r="EHQ61" s="293"/>
      <c r="EHR61" s="293"/>
      <c r="EHS61" s="293"/>
      <c r="EHT61" s="293"/>
      <c r="EHU61" s="293"/>
      <c r="EHV61" s="293"/>
      <c r="EHW61" s="293"/>
      <c r="EHX61" s="293"/>
      <c r="EHY61" s="293"/>
      <c r="EHZ61" s="293"/>
      <c r="EIA61" s="293"/>
      <c r="EIB61" s="293"/>
      <c r="EIC61" s="293"/>
      <c r="EID61" s="293"/>
      <c r="EIE61" s="293"/>
      <c r="EIF61" s="293"/>
      <c r="EIG61" s="293"/>
      <c r="EIH61" s="293"/>
      <c r="EII61" s="293"/>
      <c r="EIJ61" s="293"/>
      <c r="EIK61" s="293"/>
      <c r="EIL61" s="293"/>
      <c r="EIM61" s="293"/>
      <c r="EIN61" s="293"/>
      <c r="EIO61" s="293"/>
      <c r="EIP61" s="293"/>
      <c r="EIQ61" s="293"/>
      <c r="EIR61" s="293"/>
      <c r="EIS61" s="293"/>
      <c r="EIT61" s="293"/>
      <c r="EIU61" s="293"/>
      <c r="EIV61" s="293"/>
      <c r="EIW61" s="293"/>
      <c r="EIX61" s="293"/>
      <c r="EIY61" s="293"/>
      <c r="EIZ61" s="293"/>
      <c r="EJA61" s="293"/>
      <c r="EJB61" s="293"/>
      <c r="EJC61" s="293"/>
      <c r="EJD61" s="293"/>
      <c r="EJE61" s="293"/>
      <c r="EJF61" s="293"/>
      <c r="EJG61" s="293"/>
      <c r="EJH61" s="293"/>
      <c r="EJI61" s="293"/>
      <c r="EJJ61" s="293"/>
      <c r="EJK61" s="293"/>
      <c r="EJL61" s="293"/>
      <c r="EJM61" s="293"/>
      <c r="EJN61" s="293"/>
      <c r="EJO61" s="293"/>
      <c r="EJP61" s="293"/>
      <c r="EJQ61" s="293"/>
      <c r="EJR61" s="293"/>
      <c r="EJS61" s="293"/>
      <c r="EJT61" s="293"/>
      <c r="EJU61" s="293"/>
      <c r="EJV61" s="293"/>
      <c r="EJW61" s="293"/>
      <c r="EJX61" s="293"/>
      <c r="EJY61" s="293"/>
      <c r="EJZ61" s="293"/>
      <c r="EKA61" s="293"/>
      <c r="EKB61" s="293"/>
      <c r="EKC61" s="293"/>
      <c r="EKD61" s="293"/>
      <c r="EKE61" s="293"/>
      <c r="EKF61" s="293"/>
      <c r="EKG61" s="293"/>
      <c r="EKH61" s="293"/>
      <c r="EKI61" s="293"/>
      <c r="EKJ61" s="293"/>
      <c r="EKK61" s="293"/>
      <c r="EKL61" s="293"/>
      <c r="EKM61" s="293"/>
      <c r="EKN61" s="293"/>
      <c r="EKO61" s="293"/>
      <c r="EKP61" s="293"/>
      <c r="EKQ61" s="293"/>
      <c r="EKR61" s="293"/>
      <c r="EKS61" s="293"/>
      <c r="EKT61" s="293"/>
      <c r="EKU61" s="293"/>
      <c r="EKV61" s="293"/>
      <c r="EKW61" s="293"/>
      <c r="EKX61" s="293"/>
      <c r="EKY61" s="293"/>
      <c r="EKZ61" s="293"/>
      <c r="ELA61" s="293"/>
      <c r="ELB61" s="293"/>
      <c r="ELC61" s="293"/>
      <c r="ELD61" s="293"/>
      <c r="ELE61" s="293"/>
      <c r="ELF61" s="293"/>
      <c r="ELG61" s="293"/>
      <c r="ELH61" s="293"/>
      <c r="ELI61" s="293"/>
      <c r="ELJ61" s="293"/>
      <c r="ELK61" s="293"/>
      <c r="ELL61" s="293"/>
      <c r="ELM61" s="293"/>
      <c r="ELN61" s="293"/>
      <c r="ELO61" s="293"/>
      <c r="ELP61" s="293"/>
      <c r="ELQ61" s="293"/>
      <c r="ELR61" s="293"/>
      <c r="ELS61" s="293"/>
      <c r="ELT61" s="293"/>
      <c r="ELU61" s="293"/>
      <c r="ELV61" s="293"/>
      <c r="ELW61" s="293"/>
      <c r="ELX61" s="293"/>
      <c r="ELY61" s="293"/>
      <c r="ELZ61" s="293"/>
      <c r="EMA61" s="293"/>
      <c r="EMB61" s="293"/>
      <c r="EMC61" s="293"/>
      <c r="EMD61" s="293"/>
      <c r="EME61" s="293"/>
      <c r="EMF61" s="293"/>
      <c r="EMG61" s="293"/>
      <c r="EMH61" s="293"/>
      <c r="EMI61" s="293"/>
      <c r="EMJ61" s="293"/>
      <c r="EMK61" s="293"/>
      <c r="EML61" s="293"/>
      <c r="EMM61" s="293"/>
      <c r="EMN61" s="293"/>
      <c r="EMO61" s="293"/>
      <c r="EMP61" s="293"/>
      <c r="EMQ61" s="293"/>
      <c r="EMR61" s="293"/>
      <c r="EMS61" s="293"/>
      <c r="EMT61" s="293"/>
      <c r="EMU61" s="293"/>
      <c r="EMV61" s="293"/>
      <c r="EMW61" s="293"/>
      <c r="EMX61" s="293"/>
      <c r="EMY61" s="293"/>
      <c r="EMZ61" s="293"/>
      <c r="ENA61" s="293"/>
      <c r="ENB61" s="293"/>
      <c r="ENC61" s="293"/>
      <c r="END61" s="293"/>
      <c r="ENE61" s="293"/>
      <c r="ENF61" s="293"/>
      <c r="ENG61" s="293"/>
      <c r="ENH61" s="293"/>
      <c r="ENI61" s="293"/>
      <c r="ENJ61" s="293"/>
      <c r="ENK61" s="293"/>
      <c r="ENL61" s="293"/>
      <c r="ENM61" s="293"/>
      <c r="ENN61" s="293"/>
      <c r="ENO61" s="293"/>
      <c r="ENP61" s="293"/>
      <c r="ENQ61" s="293"/>
      <c r="ENR61" s="293"/>
      <c r="ENS61" s="293"/>
      <c r="ENT61" s="293"/>
      <c r="ENU61" s="293"/>
      <c r="ENV61" s="293"/>
      <c r="ENW61" s="293"/>
      <c r="ENX61" s="293"/>
      <c r="ENY61" s="293"/>
      <c r="ENZ61" s="293"/>
      <c r="EOA61" s="293"/>
      <c r="EOB61" s="293"/>
      <c r="EOC61" s="293"/>
      <c r="EOD61" s="293"/>
      <c r="EOE61" s="293"/>
      <c r="EOF61" s="293"/>
      <c r="EOG61" s="293"/>
      <c r="EOH61" s="293"/>
      <c r="EOI61" s="293"/>
      <c r="EOJ61" s="293"/>
      <c r="EOK61" s="293"/>
      <c r="EOL61" s="293"/>
      <c r="EOM61" s="293"/>
      <c r="EON61" s="293"/>
      <c r="EOO61" s="293"/>
      <c r="EOP61" s="293"/>
      <c r="EOQ61" s="293"/>
      <c r="EOR61" s="293"/>
      <c r="EOS61" s="293"/>
      <c r="EOT61" s="293"/>
      <c r="EOU61" s="293"/>
      <c r="EOV61" s="293"/>
      <c r="EOW61" s="293"/>
      <c r="EOX61" s="293"/>
      <c r="EOY61" s="293"/>
      <c r="EOZ61" s="293"/>
      <c r="EPA61" s="293"/>
      <c r="EPB61" s="293"/>
      <c r="EPC61" s="293"/>
      <c r="EPD61" s="293"/>
      <c r="EPE61" s="293"/>
      <c r="EPF61" s="293"/>
      <c r="EPG61" s="293"/>
      <c r="EPH61" s="293"/>
      <c r="EPI61" s="293"/>
      <c r="EPJ61" s="293"/>
      <c r="EPK61" s="293"/>
      <c r="EPL61" s="293"/>
      <c r="EPM61" s="293"/>
      <c r="EPN61" s="293"/>
      <c r="EPO61" s="293"/>
      <c r="EPP61" s="293"/>
      <c r="EPQ61" s="293"/>
      <c r="EPR61" s="293"/>
      <c r="EPS61" s="293"/>
      <c r="EPT61" s="293"/>
      <c r="EPU61" s="293"/>
      <c r="EPV61" s="293"/>
      <c r="EPW61" s="293"/>
      <c r="EPX61" s="293"/>
      <c r="EPY61" s="293"/>
      <c r="EPZ61" s="293"/>
      <c r="EQA61" s="293"/>
      <c r="EQB61" s="293"/>
      <c r="EQC61" s="293"/>
      <c r="EQD61" s="293"/>
      <c r="EQE61" s="293"/>
      <c r="EQF61" s="293"/>
      <c r="EQG61" s="293"/>
      <c r="EQH61" s="293"/>
      <c r="EQI61" s="293"/>
      <c r="EQJ61" s="293"/>
      <c r="EQK61" s="293"/>
      <c r="EQL61" s="293"/>
      <c r="EQM61" s="293"/>
      <c r="EQN61" s="293"/>
      <c r="EQO61" s="293"/>
      <c r="EQP61" s="293"/>
      <c r="EQQ61" s="293"/>
      <c r="EQR61" s="293"/>
      <c r="EQS61" s="293"/>
      <c r="EQT61" s="293"/>
      <c r="EQU61" s="293"/>
      <c r="EQV61" s="293"/>
      <c r="EQW61" s="293"/>
      <c r="EQX61" s="293"/>
      <c r="EQY61" s="293"/>
      <c r="EQZ61" s="293"/>
      <c r="ERA61" s="293"/>
      <c r="ERB61" s="293"/>
      <c r="ERC61" s="293"/>
      <c r="ERD61" s="293"/>
      <c r="ERE61" s="293"/>
      <c r="ERF61" s="293"/>
      <c r="ERG61" s="293"/>
      <c r="ERH61" s="293"/>
      <c r="ERI61" s="293"/>
      <c r="ERJ61" s="293"/>
      <c r="ERK61" s="293"/>
      <c r="ERL61" s="293"/>
      <c r="ERM61" s="293"/>
      <c r="ERN61" s="293"/>
      <c r="ERO61" s="293"/>
      <c r="ERP61" s="293"/>
      <c r="ERQ61" s="293"/>
      <c r="ERR61" s="293"/>
      <c r="ERS61" s="293"/>
      <c r="ERT61" s="293"/>
      <c r="ERU61" s="293"/>
      <c r="ERV61" s="293"/>
      <c r="ERW61" s="293"/>
      <c r="ERX61" s="293"/>
      <c r="ERY61" s="293"/>
      <c r="ERZ61" s="293"/>
      <c r="ESA61" s="293"/>
      <c r="ESB61" s="293"/>
      <c r="ESC61" s="293"/>
      <c r="ESD61" s="293"/>
      <c r="ESE61" s="293"/>
      <c r="ESF61" s="293"/>
      <c r="ESG61" s="293"/>
      <c r="ESH61" s="293"/>
      <c r="ESI61" s="293"/>
      <c r="ESJ61" s="293"/>
      <c r="ESK61" s="293"/>
      <c r="ESL61" s="293"/>
      <c r="ESM61" s="293"/>
      <c r="ESN61" s="293"/>
      <c r="ESO61" s="293"/>
      <c r="ESP61" s="293"/>
      <c r="ESQ61" s="293"/>
      <c r="ESR61" s="293"/>
      <c r="ESS61" s="293"/>
      <c r="EST61" s="293"/>
      <c r="ESU61" s="293"/>
      <c r="ESV61" s="293"/>
      <c r="ESW61" s="293"/>
      <c r="ESX61" s="293"/>
      <c r="ESY61" s="293"/>
      <c r="ESZ61" s="293"/>
      <c r="ETA61" s="293"/>
      <c r="ETB61" s="293"/>
      <c r="ETC61" s="293"/>
      <c r="ETD61" s="293"/>
      <c r="ETE61" s="293"/>
      <c r="ETF61" s="293"/>
      <c r="ETG61" s="293"/>
      <c r="ETH61" s="293"/>
      <c r="ETI61" s="293"/>
      <c r="ETJ61" s="293"/>
      <c r="ETK61" s="293"/>
      <c r="ETL61" s="293"/>
      <c r="ETM61" s="293"/>
      <c r="ETN61" s="293"/>
      <c r="ETO61" s="293"/>
      <c r="ETP61" s="293"/>
      <c r="ETQ61" s="293"/>
      <c r="ETR61" s="293"/>
      <c r="ETS61" s="293"/>
      <c r="ETT61" s="293"/>
      <c r="ETU61" s="293"/>
      <c r="ETV61" s="293"/>
      <c r="ETW61" s="293"/>
      <c r="ETX61" s="293"/>
      <c r="ETY61" s="293"/>
      <c r="ETZ61" s="293"/>
      <c r="EUA61" s="293"/>
      <c r="EUB61" s="293"/>
      <c r="EUC61" s="293"/>
      <c r="EUD61" s="293"/>
      <c r="EUE61" s="293"/>
      <c r="EUF61" s="293"/>
      <c r="EUG61" s="293"/>
      <c r="EUH61" s="293"/>
      <c r="EUI61" s="293"/>
      <c r="EUJ61" s="293"/>
      <c r="EUK61" s="293"/>
      <c r="EUL61" s="293"/>
      <c r="EUM61" s="293"/>
      <c r="EUN61" s="293"/>
      <c r="EUO61" s="293"/>
      <c r="EUP61" s="293"/>
      <c r="EUQ61" s="293"/>
      <c r="EUR61" s="293"/>
      <c r="EUS61" s="293"/>
      <c r="EUT61" s="293"/>
      <c r="EUU61" s="293"/>
      <c r="EUV61" s="293"/>
      <c r="EUW61" s="293"/>
      <c r="EUX61" s="293"/>
      <c r="EUY61" s="293"/>
      <c r="EUZ61" s="293"/>
      <c r="EVA61" s="293"/>
      <c r="EVB61" s="293"/>
      <c r="EVC61" s="293"/>
      <c r="EVD61" s="293"/>
      <c r="EVE61" s="293"/>
      <c r="EVF61" s="293"/>
      <c r="EVG61" s="293"/>
      <c r="EVH61" s="293"/>
      <c r="EVI61" s="293"/>
      <c r="EVJ61" s="293"/>
      <c r="EVK61" s="293"/>
      <c r="EVL61" s="293"/>
      <c r="EVM61" s="293"/>
      <c r="EVN61" s="293"/>
      <c r="EVO61" s="293"/>
      <c r="EVP61" s="293"/>
      <c r="EVQ61" s="293"/>
      <c r="EVR61" s="293"/>
      <c r="EVS61" s="293"/>
      <c r="EVT61" s="293"/>
      <c r="EVU61" s="293"/>
      <c r="EVV61" s="293"/>
      <c r="EVW61" s="293"/>
      <c r="EVX61" s="293"/>
      <c r="EVY61" s="293"/>
      <c r="EVZ61" s="293"/>
      <c r="EWA61" s="293"/>
      <c r="EWB61" s="293"/>
      <c r="EWC61" s="293"/>
      <c r="EWD61" s="293"/>
      <c r="EWE61" s="293"/>
      <c r="EWF61" s="293"/>
      <c r="EWG61" s="293"/>
      <c r="EWH61" s="293"/>
      <c r="EWI61" s="293"/>
      <c r="EWJ61" s="293"/>
      <c r="EWK61" s="293"/>
      <c r="EWL61" s="293"/>
      <c r="EWM61" s="293"/>
      <c r="EWN61" s="293"/>
      <c r="EWO61" s="293"/>
      <c r="EWP61" s="293"/>
      <c r="EWQ61" s="293"/>
      <c r="EWR61" s="293"/>
      <c r="EWS61" s="293"/>
      <c r="EWT61" s="293"/>
      <c r="EWU61" s="293"/>
      <c r="EWV61" s="293"/>
      <c r="EWW61" s="293"/>
      <c r="EWX61" s="293"/>
      <c r="EWY61" s="293"/>
      <c r="EWZ61" s="293"/>
      <c r="EXA61" s="293"/>
      <c r="EXB61" s="293"/>
      <c r="EXC61" s="293"/>
      <c r="EXD61" s="293"/>
      <c r="EXE61" s="293"/>
      <c r="EXF61" s="293"/>
      <c r="EXG61" s="293"/>
      <c r="EXH61" s="293"/>
      <c r="EXI61" s="293"/>
      <c r="EXJ61" s="293"/>
      <c r="EXK61" s="293"/>
      <c r="EXL61" s="293"/>
      <c r="EXM61" s="293"/>
      <c r="EXN61" s="293"/>
      <c r="EXO61" s="293"/>
      <c r="EXP61" s="293"/>
      <c r="EXQ61" s="293"/>
      <c r="EXR61" s="293"/>
      <c r="EXS61" s="293"/>
      <c r="EXT61" s="293"/>
      <c r="EXU61" s="293"/>
      <c r="EXV61" s="293"/>
      <c r="EXW61" s="293"/>
      <c r="EXX61" s="293"/>
      <c r="EXY61" s="293"/>
      <c r="EXZ61" s="293"/>
      <c r="EYA61" s="293"/>
      <c r="EYB61" s="293"/>
      <c r="EYC61" s="293"/>
      <c r="EYD61" s="293"/>
      <c r="EYE61" s="293"/>
      <c r="EYF61" s="293"/>
      <c r="EYG61" s="293"/>
      <c r="EYH61" s="293"/>
      <c r="EYI61" s="293"/>
      <c r="EYJ61" s="293"/>
      <c r="EYK61" s="293"/>
      <c r="EYL61" s="293"/>
      <c r="EYM61" s="293"/>
      <c r="EYN61" s="293"/>
      <c r="EYO61" s="293"/>
      <c r="EYP61" s="293"/>
      <c r="EYQ61" s="293"/>
      <c r="EYR61" s="293"/>
      <c r="EYS61" s="293"/>
      <c r="EYT61" s="293"/>
      <c r="EYU61" s="293"/>
      <c r="EYV61" s="293"/>
      <c r="EYW61" s="293"/>
      <c r="EYX61" s="293"/>
      <c r="EYY61" s="293"/>
      <c r="EYZ61" s="293"/>
      <c r="EZA61" s="293"/>
      <c r="EZB61" s="293"/>
      <c r="EZC61" s="293"/>
      <c r="EZD61" s="293"/>
      <c r="EZE61" s="293"/>
      <c r="EZF61" s="293"/>
      <c r="EZG61" s="293"/>
      <c r="EZH61" s="293"/>
      <c r="EZI61" s="293"/>
      <c r="EZJ61" s="293"/>
      <c r="EZK61" s="293"/>
      <c r="EZL61" s="293"/>
      <c r="EZM61" s="293"/>
      <c r="EZN61" s="293"/>
      <c r="EZO61" s="293"/>
      <c r="EZP61" s="293"/>
      <c r="EZQ61" s="293"/>
      <c r="EZR61" s="293"/>
      <c r="EZS61" s="293"/>
      <c r="EZT61" s="293"/>
      <c r="EZU61" s="293"/>
      <c r="EZV61" s="293"/>
      <c r="EZW61" s="293"/>
      <c r="EZX61" s="293"/>
      <c r="EZY61" s="293"/>
      <c r="EZZ61" s="293"/>
      <c r="FAA61" s="293"/>
      <c r="FAB61" s="293"/>
      <c r="FAC61" s="293"/>
      <c r="FAD61" s="293"/>
      <c r="FAE61" s="293"/>
      <c r="FAF61" s="293"/>
      <c r="FAG61" s="293"/>
      <c r="FAH61" s="293"/>
      <c r="FAI61" s="293"/>
      <c r="FAJ61" s="293"/>
      <c r="FAK61" s="293"/>
      <c r="FAL61" s="293"/>
      <c r="FAM61" s="293"/>
      <c r="FAN61" s="293"/>
      <c r="FAO61" s="293"/>
      <c r="FAP61" s="293"/>
      <c r="FAQ61" s="293"/>
      <c r="FAR61" s="293"/>
      <c r="FAS61" s="293"/>
      <c r="FAT61" s="293"/>
      <c r="FAU61" s="293"/>
      <c r="FAV61" s="293"/>
      <c r="FAW61" s="293"/>
      <c r="FAX61" s="293"/>
      <c r="FAY61" s="293"/>
      <c r="FAZ61" s="293"/>
      <c r="FBA61" s="293"/>
      <c r="FBB61" s="293"/>
      <c r="FBC61" s="293"/>
      <c r="FBD61" s="293"/>
      <c r="FBE61" s="293"/>
      <c r="FBF61" s="293"/>
      <c r="FBG61" s="293"/>
      <c r="FBH61" s="293"/>
      <c r="FBI61" s="293"/>
      <c r="FBJ61" s="293"/>
      <c r="FBK61" s="293"/>
      <c r="FBL61" s="293"/>
      <c r="FBM61" s="293"/>
      <c r="FBN61" s="293"/>
      <c r="FBO61" s="293"/>
      <c r="FBP61" s="293"/>
      <c r="FBQ61" s="293"/>
      <c r="FBR61" s="293"/>
      <c r="FBS61" s="293"/>
      <c r="FBT61" s="293"/>
      <c r="FBU61" s="293"/>
      <c r="FBV61" s="293"/>
      <c r="FBW61" s="293"/>
      <c r="FBX61" s="293"/>
      <c r="FBY61" s="293"/>
      <c r="FBZ61" s="293"/>
      <c r="FCA61" s="293"/>
      <c r="FCB61" s="293"/>
      <c r="FCC61" s="293"/>
      <c r="FCD61" s="293"/>
      <c r="FCE61" s="293"/>
      <c r="FCF61" s="293"/>
      <c r="FCG61" s="293"/>
      <c r="FCH61" s="293"/>
      <c r="FCI61" s="293"/>
      <c r="FCJ61" s="293"/>
      <c r="FCK61" s="293"/>
      <c r="FCL61" s="293"/>
      <c r="FCM61" s="293"/>
      <c r="FCN61" s="293"/>
      <c r="FCO61" s="293"/>
      <c r="FCP61" s="293"/>
      <c r="FCQ61" s="293"/>
      <c r="FCR61" s="293"/>
      <c r="FCS61" s="293"/>
      <c r="FCT61" s="293"/>
      <c r="FCU61" s="293"/>
      <c r="FCV61" s="293"/>
      <c r="FCW61" s="293"/>
      <c r="FCX61" s="293"/>
      <c r="FCY61" s="293"/>
      <c r="FCZ61" s="293"/>
      <c r="FDA61" s="293"/>
      <c r="FDB61" s="293"/>
      <c r="FDC61" s="293"/>
      <c r="FDD61" s="293"/>
      <c r="FDE61" s="293"/>
      <c r="FDF61" s="293"/>
      <c r="FDG61" s="293"/>
      <c r="FDH61" s="293"/>
      <c r="FDI61" s="293"/>
      <c r="FDJ61" s="293"/>
      <c r="FDK61" s="293"/>
      <c r="FDL61" s="293"/>
      <c r="FDM61" s="293"/>
      <c r="FDN61" s="293"/>
      <c r="FDO61" s="293"/>
      <c r="FDP61" s="293"/>
      <c r="FDQ61" s="293"/>
      <c r="FDR61" s="293"/>
      <c r="FDS61" s="293"/>
      <c r="FDT61" s="293"/>
      <c r="FDU61" s="293"/>
      <c r="FDV61" s="293"/>
      <c r="FDW61" s="293"/>
      <c r="FDX61" s="293"/>
      <c r="FDY61" s="293"/>
      <c r="FDZ61" s="293"/>
      <c r="FEA61" s="293"/>
      <c r="FEB61" s="293"/>
      <c r="FEC61" s="293"/>
      <c r="FED61" s="293"/>
      <c r="FEE61" s="293"/>
      <c r="FEF61" s="293"/>
      <c r="FEG61" s="293"/>
      <c r="FEH61" s="293"/>
      <c r="FEI61" s="293"/>
      <c r="FEJ61" s="293"/>
      <c r="FEK61" s="293"/>
      <c r="FEL61" s="293"/>
      <c r="FEM61" s="293"/>
      <c r="FEN61" s="293"/>
      <c r="FEO61" s="293"/>
      <c r="FEP61" s="293"/>
      <c r="FEQ61" s="293"/>
      <c r="FER61" s="293"/>
      <c r="FES61" s="293"/>
      <c r="FET61" s="293"/>
      <c r="FEU61" s="293"/>
      <c r="FEV61" s="293"/>
      <c r="FEW61" s="293"/>
      <c r="FEX61" s="293"/>
      <c r="FEY61" s="293"/>
      <c r="FEZ61" s="293"/>
      <c r="FFA61" s="293"/>
      <c r="FFB61" s="293"/>
      <c r="FFC61" s="293"/>
      <c r="FFD61" s="293"/>
      <c r="FFE61" s="293"/>
      <c r="FFF61" s="293"/>
      <c r="FFG61" s="293"/>
      <c r="FFH61" s="293"/>
      <c r="FFI61" s="293"/>
      <c r="FFJ61" s="293"/>
      <c r="FFK61" s="293"/>
      <c r="FFL61" s="293"/>
      <c r="FFM61" s="293"/>
      <c r="FFN61" s="293"/>
      <c r="FFO61" s="293"/>
      <c r="FFP61" s="293"/>
      <c r="FFQ61" s="293"/>
      <c r="FFR61" s="293"/>
      <c r="FFS61" s="293"/>
      <c r="FFT61" s="293"/>
      <c r="FFU61" s="293"/>
      <c r="FFV61" s="293"/>
      <c r="FFW61" s="293"/>
      <c r="FFX61" s="293"/>
      <c r="FFY61" s="293"/>
      <c r="FFZ61" s="293"/>
      <c r="FGA61" s="293"/>
      <c r="FGB61" s="293"/>
      <c r="FGC61" s="293"/>
      <c r="FGD61" s="293"/>
      <c r="FGE61" s="293"/>
      <c r="FGF61" s="293"/>
      <c r="FGG61" s="293"/>
      <c r="FGH61" s="293"/>
      <c r="FGI61" s="293"/>
      <c r="FGJ61" s="293"/>
      <c r="FGK61" s="293"/>
      <c r="FGL61" s="293"/>
      <c r="FGM61" s="293"/>
      <c r="FGN61" s="293"/>
      <c r="FGO61" s="293"/>
      <c r="FGP61" s="293"/>
      <c r="FGQ61" s="293"/>
      <c r="FGR61" s="293"/>
      <c r="FGS61" s="293"/>
      <c r="FGT61" s="293"/>
      <c r="FGU61" s="293"/>
      <c r="FGV61" s="293"/>
      <c r="FGW61" s="293"/>
      <c r="FGX61" s="293"/>
      <c r="FGY61" s="293"/>
      <c r="FGZ61" s="293"/>
      <c r="FHA61" s="293"/>
      <c r="FHB61" s="293"/>
      <c r="FHC61" s="293"/>
      <c r="FHD61" s="293"/>
      <c r="FHE61" s="293"/>
      <c r="FHF61" s="293"/>
      <c r="FHG61" s="293"/>
      <c r="FHH61" s="293"/>
      <c r="FHI61" s="293"/>
      <c r="FHJ61" s="293"/>
      <c r="FHK61" s="293"/>
      <c r="FHL61" s="293"/>
      <c r="FHM61" s="293"/>
      <c r="FHN61" s="293"/>
      <c r="FHO61" s="293"/>
      <c r="FHP61" s="293"/>
      <c r="FHQ61" s="293"/>
      <c r="FHR61" s="293"/>
      <c r="FHS61" s="293"/>
      <c r="FHT61" s="293"/>
      <c r="FHU61" s="293"/>
      <c r="FHV61" s="293"/>
      <c r="FHW61" s="293"/>
      <c r="FHX61" s="293"/>
      <c r="FHY61" s="293"/>
      <c r="FHZ61" s="293"/>
      <c r="FIA61" s="293"/>
      <c r="FIB61" s="293"/>
      <c r="FIC61" s="293"/>
      <c r="FID61" s="293"/>
      <c r="FIE61" s="293"/>
      <c r="FIF61" s="293"/>
      <c r="FIG61" s="293"/>
      <c r="FIH61" s="293"/>
      <c r="FII61" s="293"/>
      <c r="FIJ61" s="293"/>
      <c r="FIK61" s="293"/>
      <c r="FIL61" s="293"/>
      <c r="FIM61" s="293"/>
      <c r="FIN61" s="293"/>
      <c r="FIO61" s="293"/>
      <c r="FIP61" s="293"/>
      <c r="FIQ61" s="293"/>
      <c r="FIR61" s="293"/>
      <c r="FIS61" s="293"/>
      <c r="FIT61" s="293"/>
      <c r="FIU61" s="293"/>
      <c r="FIV61" s="293"/>
      <c r="FIW61" s="293"/>
      <c r="FIX61" s="293"/>
      <c r="FIY61" s="293"/>
      <c r="FIZ61" s="293"/>
      <c r="FJA61" s="293"/>
      <c r="FJB61" s="293"/>
      <c r="FJC61" s="293"/>
      <c r="FJD61" s="293"/>
      <c r="FJE61" s="293"/>
      <c r="FJF61" s="293"/>
      <c r="FJG61" s="293"/>
      <c r="FJH61" s="293"/>
      <c r="FJI61" s="293"/>
      <c r="FJJ61" s="293"/>
      <c r="FJK61" s="293"/>
      <c r="FJL61" s="293"/>
      <c r="FJM61" s="293"/>
      <c r="FJN61" s="293"/>
      <c r="FJO61" s="293"/>
      <c r="FJP61" s="293"/>
      <c r="FJQ61" s="293"/>
      <c r="FJR61" s="293"/>
      <c r="FJS61" s="293"/>
      <c r="FJT61" s="293"/>
      <c r="FJU61" s="293"/>
      <c r="FJV61" s="293"/>
      <c r="FJW61" s="293"/>
      <c r="FJX61" s="293"/>
      <c r="FJY61" s="293"/>
      <c r="FJZ61" s="293"/>
      <c r="FKA61" s="293"/>
      <c r="FKB61" s="293"/>
      <c r="FKC61" s="293"/>
      <c r="FKD61" s="293"/>
      <c r="FKE61" s="293"/>
      <c r="FKF61" s="293"/>
      <c r="FKG61" s="293"/>
      <c r="FKH61" s="293"/>
      <c r="FKI61" s="293"/>
      <c r="FKJ61" s="293"/>
      <c r="FKK61" s="293"/>
      <c r="FKL61" s="293"/>
      <c r="FKM61" s="293"/>
      <c r="FKN61" s="293"/>
      <c r="FKO61" s="293"/>
      <c r="FKP61" s="293"/>
      <c r="FKQ61" s="293"/>
      <c r="FKR61" s="293"/>
      <c r="FKS61" s="293"/>
      <c r="FKT61" s="293"/>
      <c r="FKU61" s="293"/>
      <c r="FKV61" s="293"/>
      <c r="FKW61" s="293"/>
      <c r="FKX61" s="293"/>
      <c r="FKY61" s="293"/>
      <c r="FKZ61" s="293"/>
      <c r="FLA61" s="293"/>
      <c r="FLB61" s="293"/>
      <c r="FLC61" s="293"/>
      <c r="FLD61" s="293"/>
      <c r="FLE61" s="293"/>
      <c r="FLF61" s="293"/>
      <c r="FLG61" s="293"/>
      <c r="FLH61" s="293"/>
      <c r="FLI61" s="293"/>
      <c r="FLJ61" s="293"/>
      <c r="FLK61" s="293"/>
      <c r="FLL61" s="293"/>
      <c r="FLM61" s="293"/>
      <c r="FLN61" s="293"/>
      <c r="FLO61" s="293"/>
      <c r="FLP61" s="293"/>
      <c r="FLQ61" s="293"/>
      <c r="FLR61" s="293"/>
      <c r="FLS61" s="293"/>
      <c r="FLT61" s="293"/>
      <c r="FLU61" s="293"/>
      <c r="FLV61" s="293"/>
      <c r="FLW61" s="293"/>
      <c r="FLX61" s="293"/>
      <c r="FLY61" s="293"/>
      <c r="FLZ61" s="293"/>
      <c r="FMA61" s="293"/>
      <c r="FMB61" s="293"/>
      <c r="FMC61" s="293"/>
      <c r="FMD61" s="293"/>
      <c r="FME61" s="293"/>
      <c r="FMF61" s="293"/>
      <c r="FMG61" s="293"/>
      <c r="FMH61" s="293"/>
      <c r="FMI61" s="293"/>
      <c r="FMJ61" s="293"/>
      <c r="FMK61" s="293"/>
      <c r="FML61" s="293"/>
      <c r="FMM61" s="293"/>
      <c r="FMN61" s="293"/>
      <c r="FMO61" s="293"/>
      <c r="FMP61" s="293"/>
      <c r="FMQ61" s="293"/>
      <c r="FMR61" s="293"/>
      <c r="FMS61" s="293"/>
      <c r="FMT61" s="293"/>
      <c r="FMU61" s="293"/>
      <c r="FMV61" s="293"/>
      <c r="FMW61" s="293"/>
      <c r="FMX61" s="293"/>
      <c r="FMY61" s="293"/>
      <c r="FMZ61" s="293"/>
      <c r="FNA61" s="293"/>
      <c r="FNB61" s="293"/>
      <c r="FNC61" s="293"/>
      <c r="FND61" s="293"/>
      <c r="FNE61" s="293"/>
      <c r="FNF61" s="293"/>
      <c r="FNG61" s="293"/>
      <c r="FNH61" s="293"/>
      <c r="FNI61" s="293"/>
      <c r="FNJ61" s="293"/>
      <c r="FNK61" s="293"/>
      <c r="FNL61" s="293"/>
      <c r="FNM61" s="293"/>
      <c r="FNN61" s="293"/>
      <c r="FNO61" s="293"/>
      <c r="FNP61" s="293"/>
      <c r="FNQ61" s="293"/>
      <c r="FNR61" s="293"/>
      <c r="FNS61" s="293"/>
      <c r="FNT61" s="293"/>
      <c r="FNU61" s="293"/>
      <c r="FNV61" s="293"/>
      <c r="FNW61" s="293"/>
      <c r="FNX61" s="293"/>
      <c r="FNY61" s="293"/>
      <c r="FNZ61" s="293"/>
      <c r="FOA61" s="293"/>
      <c r="FOB61" s="293"/>
      <c r="FOC61" s="293"/>
      <c r="FOD61" s="293"/>
      <c r="FOE61" s="293"/>
      <c r="FOF61" s="293"/>
      <c r="FOG61" s="293"/>
      <c r="FOH61" s="293"/>
      <c r="FOI61" s="293"/>
      <c r="FOJ61" s="293"/>
      <c r="FOK61" s="293"/>
      <c r="FOL61" s="293"/>
      <c r="FOM61" s="293"/>
      <c r="FON61" s="293"/>
      <c r="FOO61" s="293"/>
      <c r="FOP61" s="293"/>
      <c r="FOQ61" s="293"/>
      <c r="FOR61" s="293"/>
      <c r="FOS61" s="293"/>
      <c r="FOT61" s="293"/>
      <c r="FOU61" s="293"/>
      <c r="FOV61" s="293"/>
      <c r="FOW61" s="293"/>
      <c r="FOX61" s="293"/>
      <c r="FOY61" s="293"/>
      <c r="FOZ61" s="293"/>
      <c r="FPA61" s="293"/>
      <c r="FPB61" s="293"/>
      <c r="FPC61" s="293"/>
      <c r="FPD61" s="293"/>
      <c r="FPE61" s="293"/>
      <c r="FPF61" s="293"/>
      <c r="FPG61" s="293"/>
      <c r="FPH61" s="293"/>
      <c r="FPI61" s="293"/>
      <c r="FPJ61" s="293"/>
      <c r="FPK61" s="293"/>
      <c r="FPL61" s="293"/>
      <c r="FPM61" s="293"/>
      <c r="FPN61" s="293"/>
      <c r="FPO61" s="293"/>
      <c r="FPP61" s="293"/>
      <c r="FPQ61" s="293"/>
      <c r="FPR61" s="293"/>
      <c r="FPS61" s="293"/>
      <c r="FPT61" s="293"/>
      <c r="FPU61" s="293"/>
      <c r="FPV61" s="293"/>
      <c r="FPW61" s="293"/>
      <c r="FPX61" s="293"/>
      <c r="FPY61" s="293"/>
      <c r="FPZ61" s="293"/>
      <c r="FQA61" s="293"/>
      <c r="FQB61" s="293"/>
      <c r="FQC61" s="293"/>
      <c r="FQD61" s="293"/>
      <c r="FQE61" s="293"/>
      <c r="FQF61" s="293"/>
      <c r="FQG61" s="293"/>
      <c r="FQH61" s="293"/>
      <c r="FQI61" s="293"/>
      <c r="FQJ61" s="293"/>
      <c r="FQK61" s="293"/>
      <c r="FQL61" s="293"/>
      <c r="FQM61" s="293"/>
      <c r="FQN61" s="293"/>
      <c r="FQO61" s="293"/>
      <c r="FQP61" s="293"/>
      <c r="FQQ61" s="293"/>
      <c r="FQR61" s="293"/>
      <c r="FQS61" s="293"/>
      <c r="FQT61" s="293"/>
      <c r="FQU61" s="293"/>
      <c r="FQV61" s="293"/>
      <c r="FQW61" s="293"/>
      <c r="FQX61" s="293"/>
      <c r="FQY61" s="293"/>
      <c r="FQZ61" s="293"/>
      <c r="FRA61" s="293"/>
      <c r="FRB61" s="293"/>
      <c r="FRC61" s="293"/>
      <c r="FRD61" s="293"/>
      <c r="FRE61" s="293"/>
      <c r="FRF61" s="293"/>
      <c r="FRG61" s="293"/>
      <c r="FRH61" s="293"/>
      <c r="FRI61" s="293"/>
      <c r="FRJ61" s="293"/>
      <c r="FRK61" s="293"/>
      <c r="FRL61" s="293"/>
      <c r="FRM61" s="293"/>
      <c r="FRN61" s="293"/>
      <c r="FRO61" s="293"/>
      <c r="FRP61" s="293"/>
      <c r="FRQ61" s="293"/>
      <c r="FRR61" s="293"/>
      <c r="FRS61" s="293"/>
      <c r="FRT61" s="293"/>
      <c r="FRU61" s="293"/>
      <c r="FRV61" s="293"/>
      <c r="FRW61" s="293"/>
      <c r="FRX61" s="293"/>
      <c r="FRY61" s="293"/>
      <c r="FRZ61" s="293"/>
      <c r="FSA61" s="293"/>
      <c r="FSB61" s="293"/>
      <c r="FSC61" s="293"/>
      <c r="FSD61" s="293"/>
      <c r="FSE61" s="293"/>
      <c r="FSF61" s="293"/>
      <c r="FSG61" s="293"/>
      <c r="FSH61" s="293"/>
      <c r="FSI61" s="293"/>
      <c r="FSJ61" s="293"/>
      <c r="FSK61" s="293"/>
      <c r="FSL61" s="293"/>
      <c r="FSM61" s="293"/>
      <c r="FSN61" s="293"/>
      <c r="FSO61" s="293"/>
      <c r="FSP61" s="293"/>
      <c r="FSQ61" s="293"/>
      <c r="FSR61" s="293"/>
      <c r="FSS61" s="293"/>
      <c r="FST61" s="293"/>
      <c r="FSU61" s="293"/>
      <c r="FSV61" s="293"/>
      <c r="FSW61" s="293"/>
      <c r="FSX61" s="293"/>
      <c r="FSY61" s="293"/>
      <c r="FSZ61" s="293"/>
      <c r="FTA61" s="293"/>
      <c r="FTB61" s="293"/>
      <c r="FTC61" s="293"/>
      <c r="FTD61" s="293"/>
      <c r="FTE61" s="293"/>
      <c r="FTF61" s="293"/>
      <c r="FTG61" s="293"/>
      <c r="FTH61" s="293"/>
      <c r="FTI61" s="293"/>
      <c r="FTJ61" s="293"/>
      <c r="FTK61" s="293"/>
      <c r="FTL61" s="293"/>
      <c r="FTM61" s="293"/>
      <c r="FTN61" s="293"/>
      <c r="FTO61" s="293"/>
      <c r="FTP61" s="293"/>
      <c r="FTQ61" s="293"/>
      <c r="FTR61" s="293"/>
      <c r="FTS61" s="293"/>
      <c r="FTT61" s="293"/>
      <c r="FTU61" s="293"/>
      <c r="FTV61" s="293"/>
      <c r="FTW61" s="293"/>
      <c r="FTX61" s="293"/>
      <c r="FTY61" s="293"/>
      <c r="FTZ61" s="293"/>
      <c r="FUA61" s="293"/>
      <c r="FUB61" s="293"/>
      <c r="FUC61" s="293"/>
      <c r="FUD61" s="293"/>
      <c r="FUE61" s="293"/>
      <c r="FUF61" s="293"/>
      <c r="FUG61" s="293"/>
      <c r="FUH61" s="293"/>
      <c r="FUI61" s="293"/>
      <c r="FUJ61" s="293"/>
      <c r="FUK61" s="293"/>
      <c r="FUL61" s="293"/>
      <c r="FUM61" s="293"/>
      <c r="FUN61" s="293"/>
      <c r="FUO61" s="293"/>
      <c r="FUP61" s="293"/>
      <c r="FUQ61" s="293"/>
      <c r="FUR61" s="293"/>
      <c r="FUS61" s="293"/>
      <c r="FUT61" s="293"/>
      <c r="FUU61" s="293"/>
      <c r="FUV61" s="293"/>
      <c r="FUW61" s="293"/>
      <c r="FUX61" s="293"/>
      <c r="FUY61" s="293"/>
      <c r="FUZ61" s="293"/>
      <c r="FVA61" s="293"/>
      <c r="FVB61" s="293"/>
      <c r="FVC61" s="293"/>
      <c r="FVD61" s="293"/>
      <c r="FVE61" s="293"/>
      <c r="FVF61" s="293"/>
      <c r="FVG61" s="293"/>
      <c r="FVH61" s="293"/>
      <c r="FVI61" s="293"/>
      <c r="FVJ61" s="293"/>
      <c r="FVK61" s="293"/>
      <c r="FVL61" s="293"/>
      <c r="FVM61" s="293"/>
      <c r="FVN61" s="293"/>
      <c r="FVO61" s="293"/>
      <c r="FVP61" s="293"/>
      <c r="FVQ61" s="293"/>
      <c r="FVR61" s="293"/>
      <c r="FVS61" s="293"/>
      <c r="FVT61" s="293"/>
      <c r="FVU61" s="293"/>
      <c r="FVV61" s="293"/>
      <c r="FVW61" s="293"/>
      <c r="FVX61" s="293"/>
      <c r="FVY61" s="293"/>
      <c r="FVZ61" s="293"/>
      <c r="FWA61" s="293"/>
      <c r="FWB61" s="293"/>
      <c r="FWC61" s="293"/>
      <c r="FWD61" s="293"/>
      <c r="FWE61" s="293"/>
      <c r="FWF61" s="293"/>
      <c r="FWG61" s="293"/>
      <c r="FWH61" s="293"/>
      <c r="FWI61" s="293"/>
      <c r="FWJ61" s="293"/>
      <c r="FWK61" s="293"/>
      <c r="FWL61" s="293"/>
      <c r="FWM61" s="293"/>
      <c r="FWN61" s="293"/>
      <c r="FWO61" s="293"/>
      <c r="FWP61" s="293"/>
      <c r="FWQ61" s="293"/>
      <c r="FWR61" s="293"/>
      <c r="FWS61" s="293"/>
      <c r="FWT61" s="293"/>
      <c r="FWU61" s="293"/>
      <c r="FWV61" s="293"/>
      <c r="FWW61" s="293"/>
      <c r="FWX61" s="293"/>
      <c r="FWY61" s="293"/>
      <c r="FWZ61" s="293"/>
      <c r="FXA61" s="293"/>
      <c r="FXB61" s="293"/>
      <c r="FXC61" s="293"/>
      <c r="FXD61" s="293"/>
      <c r="FXE61" s="293"/>
      <c r="FXF61" s="293"/>
      <c r="FXG61" s="293"/>
      <c r="FXH61" s="293"/>
      <c r="FXI61" s="293"/>
      <c r="FXJ61" s="293"/>
      <c r="FXK61" s="293"/>
      <c r="FXL61" s="293"/>
      <c r="FXM61" s="293"/>
      <c r="FXN61" s="293"/>
      <c r="FXO61" s="293"/>
      <c r="FXP61" s="293"/>
      <c r="FXQ61" s="293"/>
      <c r="FXR61" s="293"/>
      <c r="FXS61" s="293"/>
      <c r="FXT61" s="293"/>
      <c r="FXU61" s="293"/>
      <c r="FXV61" s="293"/>
      <c r="FXW61" s="293"/>
      <c r="FXX61" s="293"/>
      <c r="FXY61" s="293"/>
      <c r="FXZ61" s="293"/>
      <c r="FYA61" s="293"/>
      <c r="FYB61" s="293"/>
      <c r="FYC61" s="293"/>
      <c r="FYD61" s="293"/>
      <c r="FYE61" s="293"/>
      <c r="FYF61" s="293"/>
      <c r="FYG61" s="293"/>
      <c r="FYH61" s="293"/>
      <c r="FYI61" s="293"/>
      <c r="FYJ61" s="293"/>
      <c r="FYK61" s="293"/>
      <c r="FYL61" s="293"/>
      <c r="FYM61" s="293"/>
      <c r="FYN61" s="293"/>
      <c r="FYO61" s="293"/>
      <c r="FYP61" s="293"/>
      <c r="FYQ61" s="293"/>
      <c r="FYR61" s="293"/>
      <c r="FYS61" s="293"/>
      <c r="FYT61" s="293"/>
      <c r="FYU61" s="293"/>
      <c r="FYV61" s="293"/>
      <c r="FYW61" s="293"/>
      <c r="FYX61" s="293"/>
      <c r="FYY61" s="293"/>
      <c r="FYZ61" s="293"/>
      <c r="FZA61" s="293"/>
      <c r="FZB61" s="293"/>
      <c r="FZC61" s="293"/>
      <c r="FZD61" s="293"/>
      <c r="FZE61" s="293"/>
      <c r="FZF61" s="293"/>
      <c r="FZG61" s="293"/>
      <c r="FZH61" s="293"/>
      <c r="FZI61" s="293"/>
      <c r="FZJ61" s="293"/>
      <c r="FZK61" s="293"/>
      <c r="FZL61" s="293"/>
      <c r="FZM61" s="293"/>
      <c r="FZN61" s="293"/>
      <c r="FZO61" s="293"/>
      <c r="FZP61" s="293"/>
      <c r="FZQ61" s="293"/>
      <c r="FZR61" s="293"/>
      <c r="FZS61" s="293"/>
      <c r="FZT61" s="293"/>
      <c r="FZU61" s="293"/>
      <c r="FZV61" s="293"/>
      <c r="FZW61" s="293"/>
      <c r="FZX61" s="293"/>
      <c r="FZY61" s="293"/>
      <c r="FZZ61" s="293"/>
      <c r="GAA61" s="293"/>
      <c r="GAB61" s="293"/>
      <c r="GAC61" s="293"/>
      <c r="GAD61" s="293"/>
      <c r="GAE61" s="293"/>
      <c r="GAF61" s="293"/>
      <c r="GAG61" s="293"/>
      <c r="GAH61" s="293"/>
      <c r="GAI61" s="293"/>
      <c r="GAJ61" s="293"/>
      <c r="GAK61" s="293"/>
      <c r="GAL61" s="293"/>
      <c r="GAM61" s="293"/>
      <c r="GAN61" s="293"/>
      <c r="GAO61" s="293"/>
      <c r="GAP61" s="293"/>
      <c r="GAQ61" s="293"/>
      <c r="GAR61" s="293"/>
      <c r="GAS61" s="293"/>
      <c r="GAT61" s="293"/>
      <c r="GAU61" s="293"/>
      <c r="GAV61" s="293"/>
      <c r="GAW61" s="293"/>
      <c r="GAX61" s="293"/>
      <c r="GAY61" s="293"/>
      <c r="GAZ61" s="293"/>
      <c r="GBA61" s="293"/>
      <c r="GBB61" s="293"/>
      <c r="GBC61" s="293"/>
      <c r="GBD61" s="293"/>
      <c r="GBE61" s="293"/>
      <c r="GBF61" s="293"/>
      <c r="GBG61" s="293"/>
      <c r="GBH61" s="293"/>
      <c r="GBI61" s="293"/>
      <c r="GBJ61" s="293"/>
      <c r="GBK61" s="293"/>
      <c r="GBL61" s="293"/>
      <c r="GBM61" s="293"/>
      <c r="GBN61" s="293"/>
      <c r="GBO61" s="293"/>
      <c r="GBP61" s="293"/>
      <c r="GBQ61" s="293"/>
      <c r="GBR61" s="293"/>
      <c r="GBS61" s="293"/>
      <c r="GBT61" s="293"/>
      <c r="GBU61" s="293"/>
      <c r="GBV61" s="293"/>
      <c r="GBW61" s="293"/>
      <c r="GBX61" s="293"/>
      <c r="GBY61" s="293"/>
      <c r="GBZ61" s="293"/>
      <c r="GCA61" s="293"/>
      <c r="GCB61" s="293"/>
      <c r="GCC61" s="293"/>
      <c r="GCD61" s="293"/>
      <c r="GCE61" s="293"/>
      <c r="GCF61" s="293"/>
      <c r="GCG61" s="293"/>
      <c r="GCH61" s="293"/>
      <c r="GCI61" s="293"/>
      <c r="GCJ61" s="293"/>
      <c r="GCK61" s="293"/>
      <c r="GCL61" s="293"/>
      <c r="GCM61" s="293"/>
      <c r="GCN61" s="293"/>
      <c r="GCO61" s="293"/>
      <c r="GCP61" s="293"/>
      <c r="GCQ61" s="293"/>
      <c r="GCR61" s="293"/>
      <c r="GCS61" s="293"/>
      <c r="GCT61" s="293"/>
      <c r="GCU61" s="293"/>
      <c r="GCV61" s="293"/>
      <c r="GCW61" s="293"/>
      <c r="GCX61" s="293"/>
      <c r="GCY61" s="293"/>
      <c r="GCZ61" s="293"/>
      <c r="GDA61" s="293"/>
      <c r="GDB61" s="293"/>
      <c r="GDC61" s="293"/>
      <c r="GDD61" s="293"/>
      <c r="GDE61" s="293"/>
      <c r="GDF61" s="293"/>
      <c r="GDG61" s="293"/>
      <c r="GDH61" s="293"/>
      <c r="GDI61" s="293"/>
      <c r="GDJ61" s="293"/>
      <c r="GDK61" s="293"/>
      <c r="GDL61" s="293"/>
      <c r="GDM61" s="293"/>
      <c r="GDN61" s="293"/>
      <c r="GDO61" s="293"/>
      <c r="GDP61" s="293"/>
      <c r="GDQ61" s="293"/>
      <c r="GDR61" s="293"/>
      <c r="GDS61" s="293"/>
      <c r="GDT61" s="293"/>
      <c r="GDU61" s="293"/>
      <c r="GDV61" s="293"/>
      <c r="GDW61" s="293"/>
      <c r="GDX61" s="293"/>
      <c r="GDY61" s="293"/>
      <c r="GDZ61" s="293"/>
      <c r="GEA61" s="293"/>
      <c r="GEB61" s="293"/>
      <c r="GEC61" s="293"/>
      <c r="GED61" s="293"/>
      <c r="GEE61" s="293"/>
      <c r="GEF61" s="293"/>
      <c r="GEG61" s="293"/>
      <c r="GEH61" s="293"/>
      <c r="GEI61" s="293"/>
      <c r="GEJ61" s="293"/>
      <c r="GEK61" s="293"/>
      <c r="GEL61" s="293"/>
      <c r="GEM61" s="293"/>
      <c r="GEN61" s="293"/>
      <c r="GEO61" s="293"/>
      <c r="GEP61" s="293"/>
      <c r="GEQ61" s="293"/>
      <c r="GER61" s="293"/>
      <c r="GES61" s="293"/>
      <c r="GET61" s="293"/>
      <c r="GEU61" s="293"/>
      <c r="GEV61" s="293"/>
      <c r="GEW61" s="293"/>
      <c r="GEX61" s="293"/>
      <c r="GEY61" s="293"/>
      <c r="GEZ61" s="293"/>
      <c r="GFA61" s="293"/>
      <c r="GFB61" s="293"/>
      <c r="GFC61" s="293"/>
      <c r="GFD61" s="293"/>
      <c r="GFE61" s="293"/>
      <c r="GFF61" s="293"/>
      <c r="GFG61" s="293"/>
      <c r="GFH61" s="293"/>
      <c r="GFI61" s="293"/>
      <c r="GFJ61" s="293"/>
      <c r="GFK61" s="293"/>
      <c r="GFL61" s="293"/>
      <c r="GFM61" s="293"/>
      <c r="GFN61" s="293"/>
      <c r="GFO61" s="293"/>
      <c r="GFP61" s="293"/>
      <c r="GFQ61" s="293"/>
      <c r="GFR61" s="293"/>
      <c r="GFS61" s="293"/>
      <c r="GFT61" s="293"/>
      <c r="GFU61" s="293"/>
      <c r="GFV61" s="293"/>
      <c r="GFW61" s="293"/>
      <c r="GFX61" s="293"/>
      <c r="GFY61" s="293"/>
      <c r="GFZ61" s="293"/>
      <c r="GGA61" s="293"/>
      <c r="GGB61" s="293"/>
      <c r="GGC61" s="293"/>
      <c r="GGD61" s="293"/>
      <c r="GGE61" s="293"/>
      <c r="GGF61" s="293"/>
      <c r="GGG61" s="293"/>
      <c r="GGH61" s="293"/>
      <c r="GGI61" s="293"/>
      <c r="GGJ61" s="293"/>
      <c r="GGK61" s="293"/>
      <c r="GGL61" s="293"/>
      <c r="GGM61" s="293"/>
      <c r="GGN61" s="293"/>
      <c r="GGO61" s="293"/>
      <c r="GGP61" s="293"/>
      <c r="GGQ61" s="293"/>
      <c r="GGR61" s="293"/>
      <c r="GGS61" s="293"/>
      <c r="GGT61" s="293"/>
      <c r="GGU61" s="293"/>
      <c r="GGV61" s="293"/>
      <c r="GGW61" s="293"/>
      <c r="GGX61" s="293"/>
      <c r="GGY61" s="293"/>
      <c r="GGZ61" s="293"/>
      <c r="GHA61" s="293"/>
      <c r="GHB61" s="293"/>
      <c r="GHC61" s="293"/>
      <c r="GHD61" s="293"/>
      <c r="GHE61" s="293"/>
      <c r="GHF61" s="293"/>
      <c r="GHG61" s="293"/>
      <c r="GHH61" s="293"/>
      <c r="GHI61" s="293"/>
      <c r="GHJ61" s="293"/>
      <c r="GHK61" s="293"/>
      <c r="GHL61" s="293"/>
      <c r="GHM61" s="293"/>
      <c r="GHN61" s="293"/>
      <c r="GHO61" s="293"/>
      <c r="GHP61" s="293"/>
      <c r="GHQ61" s="293"/>
      <c r="GHR61" s="293"/>
      <c r="GHS61" s="293"/>
      <c r="GHT61" s="293"/>
      <c r="GHU61" s="293"/>
      <c r="GHV61" s="293"/>
      <c r="GHW61" s="293"/>
      <c r="GHX61" s="293"/>
      <c r="GHY61" s="293"/>
      <c r="GHZ61" s="293"/>
      <c r="GIA61" s="293"/>
      <c r="GIB61" s="293"/>
      <c r="GIC61" s="293"/>
      <c r="GID61" s="293"/>
      <c r="GIE61" s="293"/>
      <c r="GIF61" s="293"/>
      <c r="GIG61" s="293"/>
      <c r="GIH61" s="293"/>
      <c r="GII61" s="293"/>
      <c r="GIJ61" s="293"/>
      <c r="GIK61" s="293"/>
      <c r="GIL61" s="293"/>
      <c r="GIM61" s="293"/>
      <c r="GIN61" s="293"/>
      <c r="GIO61" s="293"/>
      <c r="GIP61" s="293"/>
      <c r="GIQ61" s="293"/>
      <c r="GIR61" s="293"/>
      <c r="GIS61" s="293"/>
      <c r="GIT61" s="293"/>
      <c r="GIU61" s="293"/>
      <c r="GIV61" s="293"/>
      <c r="GIW61" s="293"/>
      <c r="GIX61" s="293"/>
      <c r="GIY61" s="293"/>
      <c r="GIZ61" s="293"/>
      <c r="GJA61" s="293"/>
      <c r="GJB61" s="293"/>
      <c r="GJC61" s="293"/>
      <c r="GJD61" s="293"/>
      <c r="GJE61" s="293"/>
      <c r="GJF61" s="293"/>
      <c r="GJG61" s="293"/>
      <c r="GJH61" s="293"/>
      <c r="GJI61" s="293"/>
      <c r="GJJ61" s="293"/>
      <c r="GJK61" s="293"/>
      <c r="GJL61" s="293"/>
      <c r="GJM61" s="293"/>
      <c r="GJN61" s="293"/>
      <c r="GJO61" s="293"/>
      <c r="GJP61" s="293"/>
      <c r="GJQ61" s="293"/>
      <c r="GJR61" s="293"/>
      <c r="GJS61" s="293"/>
      <c r="GJT61" s="293"/>
      <c r="GJU61" s="293"/>
      <c r="GJV61" s="293"/>
      <c r="GJW61" s="293"/>
      <c r="GJX61" s="293"/>
      <c r="GJY61" s="293"/>
      <c r="GJZ61" s="293"/>
      <c r="GKA61" s="293"/>
      <c r="GKB61" s="293"/>
      <c r="GKC61" s="293"/>
      <c r="GKD61" s="293"/>
      <c r="GKE61" s="293"/>
      <c r="GKF61" s="293"/>
      <c r="GKG61" s="293"/>
      <c r="GKH61" s="293"/>
      <c r="GKI61" s="293"/>
      <c r="GKJ61" s="293"/>
      <c r="GKK61" s="293"/>
      <c r="GKL61" s="293"/>
      <c r="GKM61" s="293"/>
      <c r="GKN61" s="293"/>
      <c r="GKO61" s="293"/>
      <c r="GKP61" s="293"/>
      <c r="GKQ61" s="293"/>
      <c r="GKR61" s="293"/>
      <c r="GKS61" s="293"/>
      <c r="GKT61" s="293"/>
      <c r="GKU61" s="293"/>
      <c r="GKV61" s="293"/>
      <c r="GKW61" s="293"/>
      <c r="GKX61" s="293"/>
      <c r="GKY61" s="293"/>
      <c r="GKZ61" s="293"/>
      <c r="GLA61" s="293"/>
      <c r="GLB61" s="293"/>
      <c r="GLC61" s="293"/>
      <c r="GLD61" s="293"/>
      <c r="GLE61" s="293"/>
      <c r="GLF61" s="293"/>
      <c r="GLG61" s="293"/>
      <c r="GLH61" s="293"/>
      <c r="GLI61" s="293"/>
      <c r="GLJ61" s="293"/>
      <c r="GLK61" s="293"/>
      <c r="GLL61" s="293"/>
      <c r="GLM61" s="293"/>
      <c r="GLN61" s="293"/>
      <c r="GLO61" s="293"/>
      <c r="GLP61" s="293"/>
      <c r="GLQ61" s="293"/>
      <c r="GLR61" s="293"/>
      <c r="GLS61" s="293"/>
      <c r="GLT61" s="293"/>
      <c r="GLU61" s="293"/>
      <c r="GLV61" s="293"/>
      <c r="GLW61" s="293"/>
      <c r="GLX61" s="293"/>
      <c r="GLY61" s="293"/>
      <c r="GLZ61" s="293"/>
      <c r="GMA61" s="293"/>
      <c r="GMB61" s="293"/>
      <c r="GMC61" s="293"/>
      <c r="GMD61" s="293"/>
      <c r="GME61" s="293"/>
      <c r="GMF61" s="293"/>
      <c r="GMG61" s="293"/>
      <c r="GMH61" s="293"/>
      <c r="GMI61" s="293"/>
      <c r="GMJ61" s="293"/>
      <c r="GMK61" s="293"/>
      <c r="GML61" s="293"/>
      <c r="GMM61" s="293"/>
      <c r="GMN61" s="293"/>
      <c r="GMO61" s="293"/>
      <c r="GMP61" s="293"/>
      <c r="GMQ61" s="293"/>
      <c r="GMR61" s="293"/>
      <c r="GMS61" s="293"/>
      <c r="GMT61" s="293"/>
      <c r="GMU61" s="293"/>
      <c r="GMV61" s="293"/>
      <c r="GMW61" s="293"/>
      <c r="GMX61" s="293"/>
      <c r="GMY61" s="293"/>
      <c r="GMZ61" s="293"/>
      <c r="GNA61" s="293"/>
      <c r="GNB61" s="293"/>
      <c r="GNC61" s="293"/>
      <c r="GND61" s="293"/>
      <c r="GNE61" s="293"/>
      <c r="GNF61" s="293"/>
      <c r="GNG61" s="293"/>
      <c r="GNH61" s="293"/>
      <c r="GNI61" s="293"/>
      <c r="GNJ61" s="293"/>
      <c r="GNK61" s="293"/>
      <c r="GNL61" s="293"/>
      <c r="GNM61" s="293"/>
      <c r="GNN61" s="293"/>
      <c r="GNO61" s="293"/>
      <c r="GNP61" s="293"/>
      <c r="GNQ61" s="293"/>
      <c r="GNR61" s="293"/>
      <c r="GNS61" s="293"/>
      <c r="GNT61" s="293"/>
      <c r="GNU61" s="293"/>
      <c r="GNV61" s="293"/>
      <c r="GNW61" s="293"/>
      <c r="GNX61" s="293"/>
      <c r="GNY61" s="293"/>
      <c r="GNZ61" s="293"/>
      <c r="GOA61" s="293"/>
      <c r="GOB61" s="293"/>
      <c r="GOC61" s="293"/>
      <c r="GOD61" s="293"/>
      <c r="GOE61" s="293"/>
      <c r="GOF61" s="293"/>
      <c r="GOG61" s="293"/>
      <c r="GOH61" s="293"/>
      <c r="GOI61" s="293"/>
      <c r="GOJ61" s="293"/>
      <c r="GOK61" s="293"/>
      <c r="GOL61" s="293"/>
      <c r="GOM61" s="293"/>
      <c r="GON61" s="293"/>
      <c r="GOO61" s="293"/>
      <c r="GOP61" s="293"/>
      <c r="GOQ61" s="293"/>
      <c r="GOR61" s="293"/>
      <c r="GOS61" s="293"/>
      <c r="GOT61" s="293"/>
      <c r="GOU61" s="293"/>
      <c r="GOV61" s="293"/>
      <c r="GOW61" s="293"/>
      <c r="GOX61" s="293"/>
      <c r="GOY61" s="293"/>
      <c r="GOZ61" s="293"/>
      <c r="GPA61" s="293"/>
      <c r="GPB61" s="293"/>
      <c r="GPC61" s="293"/>
      <c r="GPD61" s="293"/>
      <c r="GPE61" s="293"/>
      <c r="GPF61" s="293"/>
      <c r="GPG61" s="293"/>
      <c r="GPH61" s="293"/>
      <c r="GPI61" s="293"/>
      <c r="GPJ61" s="293"/>
      <c r="GPK61" s="293"/>
      <c r="GPL61" s="293"/>
      <c r="GPM61" s="293"/>
      <c r="GPN61" s="293"/>
      <c r="GPO61" s="293"/>
      <c r="GPP61" s="293"/>
      <c r="GPQ61" s="293"/>
      <c r="GPR61" s="293"/>
      <c r="GPS61" s="293"/>
      <c r="GPT61" s="293"/>
      <c r="GPU61" s="293"/>
      <c r="GPV61" s="293"/>
      <c r="GPW61" s="293"/>
      <c r="GPX61" s="293"/>
      <c r="GPY61" s="293"/>
      <c r="GPZ61" s="293"/>
      <c r="GQA61" s="293"/>
      <c r="GQB61" s="293"/>
      <c r="GQC61" s="293"/>
      <c r="GQD61" s="293"/>
      <c r="GQE61" s="293"/>
      <c r="GQF61" s="293"/>
      <c r="GQG61" s="293"/>
      <c r="GQH61" s="293"/>
      <c r="GQI61" s="293"/>
      <c r="GQJ61" s="293"/>
      <c r="GQK61" s="293"/>
      <c r="GQL61" s="293"/>
      <c r="GQM61" s="293"/>
      <c r="GQN61" s="293"/>
      <c r="GQO61" s="293"/>
      <c r="GQP61" s="293"/>
      <c r="GQQ61" s="293"/>
      <c r="GQR61" s="293"/>
      <c r="GQS61" s="293"/>
      <c r="GQT61" s="293"/>
      <c r="GQU61" s="293"/>
      <c r="GQV61" s="293"/>
      <c r="GQW61" s="293"/>
      <c r="GQX61" s="293"/>
      <c r="GQY61" s="293"/>
      <c r="GQZ61" s="293"/>
      <c r="GRA61" s="293"/>
      <c r="GRB61" s="293"/>
      <c r="GRC61" s="293"/>
      <c r="GRD61" s="293"/>
      <c r="GRE61" s="293"/>
      <c r="GRF61" s="293"/>
      <c r="GRG61" s="293"/>
      <c r="GRH61" s="293"/>
      <c r="GRI61" s="293"/>
      <c r="GRJ61" s="293"/>
      <c r="GRK61" s="293"/>
      <c r="GRL61" s="293"/>
      <c r="GRM61" s="293"/>
      <c r="GRN61" s="293"/>
      <c r="GRO61" s="293"/>
      <c r="GRP61" s="293"/>
      <c r="GRQ61" s="293"/>
      <c r="GRR61" s="293"/>
      <c r="GRS61" s="293"/>
      <c r="GRT61" s="293"/>
      <c r="GRU61" s="293"/>
      <c r="GRV61" s="293"/>
      <c r="GRW61" s="293"/>
      <c r="GRX61" s="293"/>
      <c r="GRY61" s="293"/>
      <c r="GRZ61" s="293"/>
      <c r="GSA61" s="293"/>
      <c r="GSB61" s="293"/>
      <c r="GSC61" s="293"/>
      <c r="GSD61" s="293"/>
      <c r="GSE61" s="293"/>
      <c r="GSF61" s="293"/>
      <c r="GSG61" s="293"/>
      <c r="GSH61" s="293"/>
      <c r="GSI61" s="293"/>
      <c r="GSJ61" s="293"/>
      <c r="GSK61" s="293"/>
      <c r="GSL61" s="293"/>
      <c r="GSM61" s="293"/>
      <c r="GSN61" s="293"/>
      <c r="GSO61" s="293"/>
      <c r="GSP61" s="293"/>
      <c r="GSQ61" s="293"/>
      <c r="GSR61" s="293"/>
      <c r="GSS61" s="293"/>
      <c r="GST61" s="293"/>
      <c r="GSU61" s="293"/>
      <c r="GSV61" s="293"/>
      <c r="GSW61" s="293"/>
      <c r="GSX61" s="293"/>
      <c r="GSY61" s="293"/>
      <c r="GSZ61" s="293"/>
      <c r="GTA61" s="293"/>
      <c r="GTB61" s="293"/>
      <c r="GTC61" s="293"/>
      <c r="GTD61" s="293"/>
      <c r="GTE61" s="293"/>
      <c r="GTF61" s="293"/>
      <c r="GTG61" s="293"/>
      <c r="GTH61" s="293"/>
      <c r="GTI61" s="293"/>
      <c r="GTJ61" s="293"/>
      <c r="GTK61" s="293"/>
      <c r="GTL61" s="293"/>
      <c r="GTM61" s="293"/>
      <c r="GTN61" s="293"/>
      <c r="GTO61" s="293"/>
      <c r="GTP61" s="293"/>
      <c r="GTQ61" s="293"/>
      <c r="GTR61" s="293"/>
      <c r="GTS61" s="293"/>
      <c r="GTT61" s="293"/>
      <c r="GTU61" s="293"/>
      <c r="GTV61" s="293"/>
      <c r="GTW61" s="293"/>
      <c r="GTX61" s="293"/>
      <c r="GTY61" s="293"/>
      <c r="GTZ61" s="293"/>
      <c r="GUA61" s="293"/>
      <c r="GUB61" s="293"/>
      <c r="GUC61" s="293"/>
      <c r="GUD61" s="293"/>
      <c r="GUE61" s="293"/>
      <c r="GUF61" s="293"/>
      <c r="GUG61" s="293"/>
      <c r="GUH61" s="293"/>
      <c r="GUI61" s="293"/>
      <c r="GUJ61" s="293"/>
      <c r="GUK61" s="293"/>
      <c r="GUL61" s="293"/>
      <c r="GUM61" s="293"/>
      <c r="GUN61" s="293"/>
      <c r="GUO61" s="293"/>
      <c r="GUP61" s="293"/>
      <c r="GUQ61" s="293"/>
      <c r="GUR61" s="293"/>
      <c r="GUS61" s="293"/>
      <c r="GUT61" s="293"/>
      <c r="GUU61" s="293"/>
      <c r="GUV61" s="293"/>
      <c r="GUW61" s="293"/>
      <c r="GUX61" s="293"/>
      <c r="GUY61" s="293"/>
      <c r="GUZ61" s="293"/>
      <c r="GVA61" s="293"/>
      <c r="GVB61" s="293"/>
      <c r="GVC61" s="293"/>
      <c r="GVD61" s="293"/>
      <c r="GVE61" s="293"/>
      <c r="GVF61" s="293"/>
      <c r="GVG61" s="293"/>
      <c r="GVH61" s="293"/>
      <c r="GVI61" s="293"/>
      <c r="GVJ61" s="293"/>
      <c r="GVK61" s="293"/>
      <c r="GVL61" s="293"/>
      <c r="GVM61" s="293"/>
      <c r="GVN61" s="293"/>
      <c r="GVO61" s="293"/>
      <c r="GVP61" s="293"/>
      <c r="GVQ61" s="293"/>
      <c r="GVR61" s="293"/>
      <c r="GVS61" s="293"/>
      <c r="GVT61" s="293"/>
      <c r="GVU61" s="293"/>
      <c r="GVV61" s="293"/>
      <c r="GVW61" s="293"/>
      <c r="GVX61" s="293"/>
      <c r="GVY61" s="293"/>
      <c r="GVZ61" s="293"/>
      <c r="GWA61" s="293"/>
      <c r="GWB61" s="293"/>
      <c r="GWC61" s="293"/>
      <c r="GWD61" s="293"/>
      <c r="GWE61" s="293"/>
      <c r="GWF61" s="293"/>
      <c r="GWG61" s="293"/>
      <c r="GWH61" s="293"/>
      <c r="GWI61" s="293"/>
      <c r="GWJ61" s="293"/>
      <c r="GWK61" s="293"/>
      <c r="GWL61" s="293"/>
      <c r="GWM61" s="293"/>
      <c r="GWN61" s="293"/>
      <c r="GWO61" s="293"/>
      <c r="GWP61" s="293"/>
      <c r="GWQ61" s="293"/>
      <c r="GWR61" s="293"/>
      <c r="GWS61" s="293"/>
      <c r="GWT61" s="293"/>
      <c r="GWU61" s="293"/>
      <c r="GWV61" s="293"/>
      <c r="GWW61" s="293"/>
      <c r="GWX61" s="293"/>
      <c r="GWY61" s="293"/>
      <c r="GWZ61" s="293"/>
      <c r="GXA61" s="293"/>
      <c r="GXB61" s="293"/>
      <c r="GXC61" s="293"/>
      <c r="GXD61" s="293"/>
      <c r="GXE61" s="293"/>
      <c r="GXF61" s="293"/>
      <c r="GXG61" s="293"/>
      <c r="GXH61" s="293"/>
      <c r="GXI61" s="293"/>
      <c r="GXJ61" s="293"/>
      <c r="GXK61" s="293"/>
      <c r="GXL61" s="293"/>
      <c r="GXM61" s="293"/>
      <c r="GXN61" s="293"/>
      <c r="GXO61" s="293"/>
      <c r="GXP61" s="293"/>
      <c r="GXQ61" s="293"/>
      <c r="GXR61" s="293"/>
      <c r="GXS61" s="293"/>
      <c r="GXT61" s="293"/>
      <c r="GXU61" s="293"/>
      <c r="GXV61" s="293"/>
      <c r="GXW61" s="293"/>
      <c r="GXX61" s="293"/>
      <c r="GXY61" s="293"/>
      <c r="GXZ61" s="293"/>
      <c r="GYA61" s="293"/>
      <c r="GYB61" s="293"/>
      <c r="GYC61" s="293"/>
      <c r="GYD61" s="293"/>
      <c r="GYE61" s="293"/>
      <c r="GYF61" s="293"/>
      <c r="GYG61" s="293"/>
      <c r="GYH61" s="293"/>
      <c r="GYI61" s="293"/>
      <c r="GYJ61" s="293"/>
      <c r="GYK61" s="293"/>
      <c r="GYL61" s="293"/>
      <c r="GYM61" s="293"/>
      <c r="GYN61" s="293"/>
      <c r="GYO61" s="293"/>
      <c r="GYP61" s="293"/>
      <c r="GYQ61" s="293"/>
      <c r="GYR61" s="293"/>
      <c r="GYS61" s="293"/>
      <c r="GYT61" s="293"/>
      <c r="GYU61" s="293"/>
      <c r="GYV61" s="293"/>
      <c r="GYW61" s="293"/>
      <c r="GYX61" s="293"/>
      <c r="GYY61" s="293"/>
      <c r="GYZ61" s="293"/>
      <c r="GZA61" s="293"/>
      <c r="GZB61" s="293"/>
      <c r="GZC61" s="293"/>
      <c r="GZD61" s="293"/>
      <c r="GZE61" s="293"/>
      <c r="GZF61" s="293"/>
      <c r="GZG61" s="293"/>
      <c r="GZH61" s="293"/>
      <c r="GZI61" s="293"/>
      <c r="GZJ61" s="293"/>
      <c r="GZK61" s="293"/>
      <c r="GZL61" s="293"/>
      <c r="GZM61" s="293"/>
      <c r="GZN61" s="293"/>
      <c r="GZO61" s="293"/>
      <c r="GZP61" s="293"/>
      <c r="GZQ61" s="293"/>
      <c r="GZR61" s="293"/>
      <c r="GZS61" s="293"/>
      <c r="GZT61" s="293"/>
      <c r="GZU61" s="293"/>
      <c r="GZV61" s="293"/>
      <c r="GZW61" s="293"/>
      <c r="GZX61" s="293"/>
      <c r="GZY61" s="293"/>
      <c r="GZZ61" s="293"/>
      <c r="HAA61" s="293"/>
      <c r="HAB61" s="293"/>
      <c r="HAC61" s="293"/>
      <c r="HAD61" s="293"/>
      <c r="HAE61" s="293"/>
      <c r="HAF61" s="293"/>
      <c r="HAG61" s="293"/>
      <c r="HAH61" s="293"/>
      <c r="HAI61" s="293"/>
      <c r="HAJ61" s="293"/>
      <c r="HAK61" s="293"/>
      <c r="HAL61" s="293"/>
      <c r="HAM61" s="293"/>
      <c r="HAN61" s="293"/>
      <c r="HAO61" s="293"/>
      <c r="HAP61" s="293"/>
      <c r="HAQ61" s="293"/>
      <c r="HAR61" s="293"/>
      <c r="HAS61" s="293"/>
      <c r="HAT61" s="293"/>
      <c r="HAU61" s="293"/>
      <c r="HAV61" s="293"/>
      <c r="HAW61" s="293"/>
      <c r="HAX61" s="293"/>
      <c r="HAY61" s="293"/>
      <c r="HAZ61" s="293"/>
      <c r="HBA61" s="293"/>
      <c r="HBB61" s="293"/>
      <c r="HBC61" s="293"/>
      <c r="HBD61" s="293"/>
      <c r="HBE61" s="293"/>
      <c r="HBF61" s="293"/>
      <c r="HBG61" s="293"/>
      <c r="HBH61" s="293"/>
      <c r="HBI61" s="293"/>
      <c r="HBJ61" s="293"/>
      <c r="HBK61" s="293"/>
      <c r="HBL61" s="293"/>
      <c r="HBM61" s="293"/>
      <c r="HBN61" s="293"/>
      <c r="HBO61" s="293"/>
      <c r="HBP61" s="293"/>
      <c r="HBQ61" s="293"/>
      <c r="HBR61" s="293"/>
      <c r="HBS61" s="293"/>
      <c r="HBT61" s="293"/>
      <c r="HBU61" s="293"/>
      <c r="HBV61" s="293"/>
      <c r="HBW61" s="293"/>
      <c r="HBX61" s="293"/>
      <c r="HBY61" s="293"/>
      <c r="HBZ61" s="293"/>
      <c r="HCA61" s="293"/>
      <c r="HCB61" s="293"/>
      <c r="HCC61" s="293"/>
      <c r="HCD61" s="293"/>
      <c r="HCE61" s="293"/>
      <c r="HCF61" s="293"/>
      <c r="HCG61" s="293"/>
      <c r="HCH61" s="293"/>
      <c r="HCI61" s="293"/>
      <c r="HCJ61" s="293"/>
      <c r="HCK61" s="293"/>
      <c r="HCL61" s="293"/>
      <c r="HCM61" s="293"/>
      <c r="HCN61" s="293"/>
      <c r="HCO61" s="293"/>
      <c r="HCP61" s="293"/>
      <c r="HCQ61" s="293"/>
      <c r="HCR61" s="293"/>
      <c r="HCS61" s="293"/>
      <c r="HCT61" s="293"/>
      <c r="HCU61" s="293"/>
      <c r="HCV61" s="293"/>
      <c r="HCW61" s="293"/>
      <c r="HCX61" s="293"/>
      <c r="HCY61" s="293"/>
      <c r="HCZ61" s="293"/>
      <c r="HDA61" s="293"/>
      <c r="HDB61" s="293"/>
      <c r="HDC61" s="293"/>
      <c r="HDD61" s="293"/>
      <c r="HDE61" s="293"/>
      <c r="HDF61" s="293"/>
      <c r="HDG61" s="293"/>
      <c r="HDH61" s="293"/>
      <c r="HDI61" s="293"/>
      <c r="HDJ61" s="293"/>
      <c r="HDK61" s="293"/>
      <c r="HDL61" s="293"/>
      <c r="HDM61" s="293"/>
      <c r="HDN61" s="293"/>
      <c r="HDO61" s="293"/>
      <c r="HDP61" s="293"/>
      <c r="HDQ61" s="293"/>
      <c r="HDR61" s="293"/>
      <c r="HDS61" s="293"/>
      <c r="HDT61" s="293"/>
      <c r="HDU61" s="293"/>
      <c r="HDV61" s="293"/>
      <c r="HDW61" s="293"/>
      <c r="HDX61" s="293"/>
      <c r="HDY61" s="293"/>
      <c r="HDZ61" s="293"/>
      <c r="HEA61" s="293"/>
      <c r="HEB61" s="293"/>
      <c r="HEC61" s="293"/>
      <c r="HED61" s="293"/>
      <c r="HEE61" s="293"/>
      <c r="HEF61" s="293"/>
      <c r="HEG61" s="293"/>
      <c r="HEH61" s="293"/>
      <c r="HEI61" s="293"/>
      <c r="HEJ61" s="293"/>
      <c r="HEK61" s="293"/>
      <c r="HEL61" s="293"/>
      <c r="HEM61" s="293"/>
      <c r="HEN61" s="293"/>
      <c r="HEO61" s="293"/>
      <c r="HEP61" s="293"/>
      <c r="HEQ61" s="293"/>
      <c r="HER61" s="293"/>
      <c r="HES61" s="293"/>
      <c r="HET61" s="293"/>
      <c r="HEU61" s="293"/>
      <c r="HEV61" s="293"/>
      <c r="HEW61" s="293"/>
      <c r="HEX61" s="293"/>
      <c r="HEY61" s="293"/>
      <c r="HEZ61" s="293"/>
      <c r="HFA61" s="293"/>
      <c r="HFB61" s="293"/>
      <c r="HFC61" s="293"/>
      <c r="HFD61" s="293"/>
      <c r="HFE61" s="293"/>
      <c r="HFF61" s="293"/>
      <c r="HFG61" s="293"/>
      <c r="HFH61" s="293"/>
      <c r="HFI61" s="293"/>
      <c r="HFJ61" s="293"/>
      <c r="HFK61" s="293"/>
      <c r="HFL61" s="293"/>
      <c r="HFM61" s="293"/>
      <c r="HFN61" s="293"/>
      <c r="HFO61" s="293"/>
      <c r="HFP61" s="293"/>
      <c r="HFQ61" s="293"/>
      <c r="HFR61" s="293"/>
      <c r="HFS61" s="293"/>
      <c r="HFT61" s="293"/>
      <c r="HFU61" s="293"/>
      <c r="HFV61" s="293"/>
      <c r="HFW61" s="293"/>
      <c r="HFX61" s="293"/>
      <c r="HFY61" s="293"/>
      <c r="HFZ61" s="293"/>
      <c r="HGA61" s="293"/>
      <c r="HGB61" s="293"/>
      <c r="HGC61" s="293"/>
      <c r="HGD61" s="293"/>
      <c r="HGE61" s="293"/>
      <c r="HGF61" s="293"/>
      <c r="HGG61" s="293"/>
      <c r="HGH61" s="293"/>
      <c r="HGI61" s="293"/>
      <c r="HGJ61" s="293"/>
      <c r="HGK61" s="293"/>
      <c r="HGL61" s="293"/>
      <c r="HGM61" s="293"/>
      <c r="HGN61" s="293"/>
      <c r="HGO61" s="293"/>
      <c r="HGP61" s="293"/>
      <c r="HGQ61" s="293"/>
      <c r="HGR61" s="293"/>
      <c r="HGS61" s="293"/>
      <c r="HGT61" s="293"/>
      <c r="HGU61" s="293"/>
      <c r="HGV61" s="293"/>
      <c r="HGW61" s="293"/>
      <c r="HGX61" s="293"/>
      <c r="HGY61" s="293"/>
      <c r="HGZ61" s="293"/>
      <c r="HHA61" s="293"/>
      <c r="HHB61" s="293"/>
      <c r="HHC61" s="293"/>
      <c r="HHD61" s="293"/>
      <c r="HHE61" s="293"/>
      <c r="HHF61" s="293"/>
      <c r="HHG61" s="293"/>
      <c r="HHH61" s="293"/>
      <c r="HHI61" s="293"/>
      <c r="HHJ61" s="293"/>
      <c r="HHK61" s="293"/>
      <c r="HHL61" s="293"/>
      <c r="HHM61" s="293"/>
      <c r="HHN61" s="293"/>
      <c r="HHO61" s="293"/>
      <c r="HHP61" s="293"/>
      <c r="HHQ61" s="293"/>
      <c r="HHR61" s="293"/>
      <c r="HHS61" s="293"/>
      <c r="HHT61" s="293"/>
      <c r="HHU61" s="293"/>
      <c r="HHV61" s="293"/>
      <c r="HHW61" s="293"/>
      <c r="HHX61" s="293"/>
      <c r="HHY61" s="293"/>
      <c r="HHZ61" s="293"/>
      <c r="HIA61" s="293"/>
      <c r="HIB61" s="293"/>
      <c r="HIC61" s="293"/>
      <c r="HID61" s="293"/>
      <c r="HIE61" s="293"/>
      <c r="HIF61" s="293"/>
      <c r="HIG61" s="293"/>
      <c r="HIH61" s="293"/>
      <c r="HII61" s="293"/>
      <c r="HIJ61" s="293"/>
      <c r="HIK61" s="293"/>
      <c r="HIL61" s="293"/>
      <c r="HIM61" s="293"/>
      <c r="HIN61" s="293"/>
      <c r="HIO61" s="293"/>
      <c r="HIP61" s="293"/>
      <c r="HIQ61" s="293"/>
      <c r="HIR61" s="293"/>
      <c r="HIS61" s="293"/>
      <c r="HIT61" s="293"/>
      <c r="HIU61" s="293"/>
      <c r="HIV61" s="293"/>
      <c r="HIW61" s="293"/>
      <c r="HIX61" s="293"/>
      <c r="HIY61" s="293"/>
      <c r="HIZ61" s="293"/>
      <c r="HJA61" s="293"/>
      <c r="HJB61" s="293"/>
      <c r="HJC61" s="293"/>
      <c r="HJD61" s="293"/>
      <c r="HJE61" s="293"/>
      <c r="HJF61" s="293"/>
      <c r="HJG61" s="293"/>
      <c r="HJH61" s="293"/>
      <c r="HJI61" s="293"/>
      <c r="HJJ61" s="293"/>
      <c r="HJK61" s="293"/>
      <c r="HJL61" s="293"/>
      <c r="HJM61" s="293"/>
      <c r="HJN61" s="293"/>
      <c r="HJO61" s="293"/>
      <c r="HJP61" s="293"/>
      <c r="HJQ61" s="293"/>
      <c r="HJR61" s="293"/>
      <c r="HJS61" s="293"/>
      <c r="HJT61" s="293"/>
      <c r="HJU61" s="293"/>
      <c r="HJV61" s="293"/>
      <c r="HJW61" s="293"/>
      <c r="HJX61" s="293"/>
      <c r="HJY61" s="293"/>
      <c r="HJZ61" s="293"/>
      <c r="HKA61" s="293"/>
      <c r="HKB61" s="293"/>
      <c r="HKC61" s="293"/>
      <c r="HKD61" s="293"/>
      <c r="HKE61" s="293"/>
      <c r="HKF61" s="293"/>
      <c r="HKG61" s="293"/>
      <c r="HKH61" s="293"/>
      <c r="HKI61" s="293"/>
      <c r="HKJ61" s="293"/>
      <c r="HKK61" s="293"/>
      <c r="HKL61" s="293"/>
      <c r="HKM61" s="293"/>
      <c r="HKN61" s="293"/>
      <c r="HKO61" s="293"/>
      <c r="HKP61" s="293"/>
      <c r="HKQ61" s="293"/>
      <c r="HKR61" s="293"/>
      <c r="HKS61" s="293"/>
      <c r="HKT61" s="293"/>
      <c r="HKU61" s="293"/>
      <c r="HKV61" s="293"/>
      <c r="HKW61" s="293"/>
      <c r="HKX61" s="293"/>
      <c r="HKY61" s="293"/>
      <c r="HKZ61" s="293"/>
      <c r="HLA61" s="293"/>
      <c r="HLB61" s="293"/>
      <c r="HLC61" s="293"/>
      <c r="HLD61" s="293"/>
      <c r="HLE61" s="293"/>
      <c r="HLF61" s="293"/>
      <c r="HLG61" s="293"/>
      <c r="HLH61" s="293"/>
      <c r="HLI61" s="293"/>
      <c r="HLJ61" s="293"/>
      <c r="HLK61" s="293"/>
      <c r="HLL61" s="293"/>
      <c r="HLM61" s="293"/>
      <c r="HLN61" s="293"/>
      <c r="HLO61" s="293"/>
      <c r="HLP61" s="293"/>
      <c r="HLQ61" s="293"/>
      <c r="HLR61" s="293"/>
      <c r="HLS61" s="293"/>
      <c r="HLT61" s="293"/>
      <c r="HLU61" s="293"/>
      <c r="HLV61" s="293"/>
      <c r="HLW61" s="293"/>
      <c r="HLX61" s="293"/>
      <c r="HLY61" s="293"/>
      <c r="HLZ61" s="293"/>
      <c r="HMA61" s="293"/>
      <c r="HMB61" s="293"/>
      <c r="HMC61" s="293"/>
      <c r="HMD61" s="293"/>
      <c r="HME61" s="293"/>
      <c r="HMF61" s="293"/>
      <c r="HMG61" s="293"/>
      <c r="HMH61" s="293"/>
      <c r="HMI61" s="293"/>
      <c r="HMJ61" s="293"/>
      <c r="HMK61" s="293"/>
      <c r="HML61" s="293"/>
      <c r="HMM61" s="293"/>
      <c r="HMN61" s="293"/>
      <c r="HMO61" s="293"/>
      <c r="HMP61" s="293"/>
      <c r="HMQ61" s="293"/>
      <c r="HMR61" s="293"/>
      <c r="HMS61" s="293"/>
      <c r="HMT61" s="293"/>
      <c r="HMU61" s="293"/>
      <c r="HMV61" s="293"/>
      <c r="HMW61" s="293"/>
      <c r="HMX61" s="293"/>
      <c r="HMY61" s="293"/>
      <c r="HMZ61" s="293"/>
      <c r="HNA61" s="293"/>
      <c r="HNB61" s="293"/>
      <c r="HNC61" s="293"/>
      <c r="HND61" s="293"/>
      <c r="HNE61" s="293"/>
      <c r="HNF61" s="293"/>
      <c r="HNG61" s="293"/>
      <c r="HNH61" s="293"/>
      <c r="HNI61" s="293"/>
      <c r="HNJ61" s="293"/>
      <c r="HNK61" s="293"/>
      <c r="HNL61" s="293"/>
      <c r="HNM61" s="293"/>
      <c r="HNN61" s="293"/>
      <c r="HNO61" s="293"/>
      <c r="HNP61" s="293"/>
      <c r="HNQ61" s="293"/>
      <c r="HNR61" s="293"/>
      <c r="HNS61" s="293"/>
      <c r="HNT61" s="293"/>
      <c r="HNU61" s="293"/>
      <c r="HNV61" s="293"/>
      <c r="HNW61" s="293"/>
      <c r="HNX61" s="293"/>
      <c r="HNY61" s="293"/>
      <c r="HNZ61" s="293"/>
      <c r="HOA61" s="293"/>
      <c r="HOB61" s="293"/>
      <c r="HOC61" s="293"/>
      <c r="HOD61" s="293"/>
      <c r="HOE61" s="293"/>
      <c r="HOF61" s="293"/>
      <c r="HOG61" s="293"/>
      <c r="HOH61" s="293"/>
      <c r="HOI61" s="293"/>
      <c r="HOJ61" s="293"/>
      <c r="HOK61" s="293"/>
      <c r="HOL61" s="293"/>
      <c r="HOM61" s="293"/>
      <c r="HON61" s="293"/>
      <c r="HOO61" s="293"/>
      <c r="HOP61" s="293"/>
      <c r="HOQ61" s="293"/>
      <c r="HOR61" s="293"/>
      <c r="HOS61" s="293"/>
      <c r="HOT61" s="293"/>
      <c r="HOU61" s="293"/>
      <c r="HOV61" s="293"/>
      <c r="HOW61" s="293"/>
      <c r="HOX61" s="293"/>
      <c r="HOY61" s="293"/>
      <c r="HOZ61" s="293"/>
      <c r="HPA61" s="293"/>
      <c r="HPB61" s="293"/>
      <c r="HPC61" s="293"/>
      <c r="HPD61" s="293"/>
      <c r="HPE61" s="293"/>
      <c r="HPF61" s="293"/>
      <c r="HPG61" s="293"/>
      <c r="HPH61" s="293"/>
      <c r="HPI61" s="293"/>
      <c r="HPJ61" s="293"/>
      <c r="HPK61" s="293"/>
      <c r="HPL61" s="293"/>
      <c r="HPM61" s="293"/>
      <c r="HPN61" s="293"/>
      <c r="HPO61" s="293"/>
      <c r="HPP61" s="293"/>
      <c r="HPQ61" s="293"/>
      <c r="HPR61" s="293"/>
      <c r="HPS61" s="293"/>
      <c r="HPT61" s="293"/>
      <c r="HPU61" s="293"/>
      <c r="HPV61" s="293"/>
      <c r="HPW61" s="293"/>
      <c r="HPX61" s="293"/>
      <c r="HPY61" s="293"/>
      <c r="HPZ61" s="293"/>
      <c r="HQA61" s="293"/>
      <c r="HQB61" s="293"/>
      <c r="HQC61" s="293"/>
      <c r="HQD61" s="293"/>
      <c r="HQE61" s="293"/>
      <c r="HQF61" s="293"/>
      <c r="HQG61" s="293"/>
      <c r="HQH61" s="293"/>
      <c r="HQI61" s="293"/>
      <c r="HQJ61" s="293"/>
      <c r="HQK61" s="293"/>
      <c r="HQL61" s="293"/>
      <c r="HQM61" s="293"/>
      <c r="HQN61" s="293"/>
      <c r="HQO61" s="293"/>
      <c r="HQP61" s="293"/>
      <c r="HQQ61" s="293"/>
      <c r="HQR61" s="293"/>
      <c r="HQS61" s="293"/>
      <c r="HQT61" s="293"/>
      <c r="HQU61" s="293"/>
      <c r="HQV61" s="293"/>
      <c r="HQW61" s="293"/>
      <c r="HQX61" s="293"/>
      <c r="HQY61" s="293"/>
      <c r="HQZ61" s="293"/>
      <c r="HRA61" s="293"/>
      <c r="HRB61" s="293"/>
      <c r="HRC61" s="293"/>
      <c r="HRD61" s="293"/>
      <c r="HRE61" s="293"/>
      <c r="HRF61" s="293"/>
      <c r="HRG61" s="293"/>
      <c r="HRH61" s="293"/>
      <c r="HRI61" s="293"/>
      <c r="HRJ61" s="293"/>
      <c r="HRK61" s="293"/>
      <c r="HRL61" s="293"/>
      <c r="HRM61" s="293"/>
      <c r="HRN61" s="293"/>
      <c r="HRO61" s="293"/>
      <c r="HRP61" s="293"/>
      <c r="HRQ61" s="293"/>
      <c r="HRR61" s="293"/>
      <c r="HRS61" s="293"/>
      <c r="HRT61" s="293"/>
      <c r="HRU61" s="293"/>
      <c r="HRV61" s="293"/>
      <c r="HRW61" s="293"/>
      <c r="HRX61" s="293"/>
      <c r="HRY61" s="293"/>
      <c r="HRZ61" s="293"/>
      <c r="HSA61" s="293"/>
      <c r="HSB61" s="293"/>
      <c r="HSC61" s="293"/>
      <c r="HSD61" s="293"/>
      <c r="HSE61" s="293"/>
      <c r="HSF61" s="293"/>
      <c r="HSG61" s="293"/>
      <c r="HSH61" s="293"/>
      <c r="HSI61" s="293"/>
      <c r="HSJ61" s="293"/>
      <c r="HSK61" s="293"/>
      <c r="HSL61" s="293"/>
      <c r="HSM61" s="293"/>
      <c r="HSN61" s="293"/>
      <c r="HSO61" s="293"/>
      <c r="HSP61" s="293"/>
      <c r="HSQ61" s="293"/>
      <c r="HSR61" s="293"/>
      <c r="HSS61" s="293"/>
      <c r="HST61" s="293"/>
      <c r="HSU61" s="293"/>
      <c r="HSV61" s="293"/>
      <c r="HSW61" s="293"/>
      <c r="HSX61" s="293"/>
      <c r="HSY61" s="293"/>
      <c r="HSZ61" s="293"/>
      <c r="HTA61" s="293"/>
      <c r="HTB61" s="293"/>
      <c r="HTC61" s="293"/>
      <c r="HTD61" s="293"/>
      <c r="HTE61" s="293"/>
      <c r="HTF61" s="293"/>
      <c r="HTG61" s="293"/>
      <c r="HTH61" s="293"/>
      <c r="HTI61" s="293"/>
      <c r="HTJ61" s="293"/>
      <c r="HTK61" s="293"/>
      <c r="HTL61" s="293"/>
      <c r="HTM61" s="293"/>
      <c r="HTN61" s="293"/>
      <c r="HTO61" s="293"/>
      <c r="HTP61" s="293"/>
      <c r="HTQ61" s="293"/>
      <c r="HTR61" s="293"/>
      <c r="HTS61" s="293"/>
      <c r="HTT61" s="293"/>
      <c r="HTU61" s="293"/>
      <c r="HTV61" s="293"/>
      <c r="HTW61" s="293"/>
      <c r="HTX61" s="293"/>
      <c r="HTY61" s="293"/>
      <c r="HTZ61" s="293"/>
      <c r="HUA61" s="293"/>
      <c r="HUB61" s="293"/>
      <c r="HUC61" s="293"/>
      <c r="HUD61" s="293"/>
      <c r="HUE61" s="293"/>
      <c r="HUF61" s="293"/>
      <c r="HUG61" s="293"/>
      <c r="HUH61" s="293"/>
      <c r="HUI61" s="293"/>
      <c r="HUJ61" s="293"/>
      <c r="HUK61" s="293"/>
      <c r="HUL61" s="293"/>
      <c r="HUM61" s="293"/>
      <c r="HUN61" s="293"/>
      <c r="HUO61" s="293"/>
      <c r="HUP61" s="293"/>
      <c r="HUQ61" s="293"/>
      <c r="HUR61" s="293"/>
      <c r="HUS61" s="293"/>
      <c r="HUT61" s="293"/>
      <c r="HUU61" s="293"/>
      <c r="HUV61" s="293"/>
      <c r="HUW61" s="293"/>
      <c r="HUX61" s="293"/>
      <c r="HUY61" s="293"/>
      <c r="HUZ61" s="293"/>
      <c r="HVA61" s="293"/>
      <c r="HVB61" s="293"/>
      <c r="HVC61" s="293"/>
      <c r="HVD61" s="293"/>
      <c r="HVE61" s="293"/>
      <c r="HVF61" s="293"/>
      <c r="HVG61" s="293"/>
      <c r="HVH61" s="293"/>
      <c r="HVI61" s="293"/>
      <c r="HVJ61" s="293"/>
      <c r="HVK61" s="293"/>
      <c r="HVL61" s="293"/>
      <c r="HVM61" s="293"/>
      <c r="HVN61" s="293"/>
      <c r="HVO61" s="293"/>
      <c r="HVP61" s="293"/>
      <c r="HVQ61" s="293"/>
      <c r="HVR61" s="293"/>
      <c r="HVS61" s="293"/>
      <c r="HVT61" s="293"/>
      <c r="HVU61" s="293"/>
      <c r="HVV61" s="293"/>
      <c r="HVW61" s="293"/>
      <c r="HVX61" s="293"/>
      <c r="HVY61" s="293"/>
      <c r="HVZ61" s="293"/>
      <c r="HWA61" s="293"/>
      <c r="HWB61" s="293"/>
      <c r="HWC61" s="293"/>
      <c r="HWD61" s="293"/>
      <c r="HWE61" s="293"/>
      <c r="HWF61" s="293"/>
      <c r="HWG61" s="293"/>
      <c r="HWH61" s="293"/>
      <c r="HWI61" s="293"/>
      <c r="HWJ61" s="293"/>
      <c r="HWK61" s="293"/>
      <c r="HWL61" s="293"/>
      <c r="HWM61" s="293"/>
      <c r="HWN61" s="293"/>
      <c r="HWO61" s="293"/>
      <c r="HWP61" s="293"/>
      <c r="HWQ61" s="293"/>
      <c r="HWR61" s="293"/>
      <c r="HWS61" s="293"/>
      <c r="HWT61" s="293"/>
      <c r="HWU61" s="293"/>
      <c r="HWV61" s="293"/>
      <c r="HWW61" s="293"/>
      <c r="HWX61" s="293"/>
      <c r="HWY61" s="293"/>
      <c r="HWZ61" s="293"/>
      <c r="HXA61" s="293"/>
      <c r="HXB61" s="293"/>
      <c r="HXC61" s="293"/>
      <c r="HXD61" s="293"/>
      <c r="HXE61" s="293"/>
      <c r="HXF61" s="293"/>
      <c r="HXG61" s="293"/>
      <c r="HXH61" s="293"/>
      <c r="HXI61" s="293"/>
      <c r="HXJ61" s="293"/>
      <c r="HXK61" s="293"/>
      <c r="HXL61" s="293"/>
      <c r="HXM61" s="293"/>
      <c r="HXN61" s="293"/>
      <c r="HXO61" s="293"/>
      <c r="HXP61" s="293"/>
      <c r="HXQ61" s="293"/>
      <c r="HXR61" s="293"/>
      <c r="HXS61" s="293"/>
      <c r="HXT61" s="293"/>
      <c r="HXU61" s="293"/>
      <c r="HXV61" s="293"/>
      <c r="HXW61" s="293"/>
      <c r="HXX61" s="293"/>
      <c r="HXY61" s="293"/>
      <c r="HXZ61" s="293"/>
      <c r="HYA61" s="293"/>
      <c r="HYB61" s="293"/>
      <c r="HYC61" s="293"/>
      <c r="HYD61" s="293"/>
      <c r="HYE61" s="293"/>
      <c r="HYF61" s="293"/>
      <c r="HYG61" s="293"/>
      <c r="HYH61" s="293"/>
      <c r="HYI61" s="293"/>
      <c r="HYJ61" s="293"/>
      <c r="HYK61" s="293"/>
      <c r="HYL61" s="293"/>
      <c r="HYM61" s="293"/>
      <c r="HYN61" s="293"/>
      <c r="HYO61" s="293"/>
      <c r="HYP61" s="293"/>
      <c r="HYQ61" s="293"/>
      <c r="HYR61" s="293"/>
      <c r="HYS61" s="293"/>
      <c r="HYT61" s="293"/>
      <c r="HYU61" s="293"/>
      <c r="HYV61" s="293"/>
      <c r="HYW61" s="293"/>
      <c r="HYX61" s="293"/>
      <c r="HYY61" s="293"/>
      <c r="HYZ61" s="293"/>
      <c r="HZA61" s="293"/>
      <c r="HZB61" s="293"/>
      <c r="HZC61" s="293"/>
      <c r="HZD61" s="293"/>
      <c r="HZE61" s="293"/>
      <c r="HZF61" s="293"/>
      <c r="HZG61" s="293"/>
      <c r="HZH61" s="293"/>
      <c r="HZI61" s="293"/>
      <c r="HZJ61" s="293"/>
      <c r="HZK61" s="293"/>
      <c r="HZL61" s="293"/>
      <c r="HZM61" s="293"/>
      <c r="HZN61" s="293"/>
      <c r="HZO61" s="293"/>
      <c r="HZP61" s="293"/>
      <c r="HZQ61" s="293"/>
      <c r="HZR61" s="293"/>
      <c r="HZS61" s="293"/>
      <c r="HZT61" s="293"/>
      <c r="HZU61" s="293"/>
      <c r="HZV61" s="293"/>
      <c r="HZW61" s="293"/>
      <c r="HZX61" s="293"/>
      <c r="HZY61" s="293"/>
      <c r="HZZ61" s="293"/>
      <c r="IAA61" s="293"/>
      <c r="IAB61" s="293"/>
      <c r="IAC61" s="293"/>
      <c r="IAD61" s="293"/>
      <c r="IAE61" s="293"/>
      <c r="IAF61" s="293"/>
      <c r="IAG61" s="293"/>
      <c r="IAH61" s="293"/>
      <c r="IAI61" s="293"/>
      <c r="IAJ61" s="293"/>
      <c r="IAK61" s="293"/>
      <c r="IAL61" s="293"/>
      <c r="IAM61" s="293"/>
      <c r="IAN61" s="293"/>
      <c r="IAO61" s="293"/>
      <c r="IAP61" s="293"/>
      <c r="IAQ61" s="293"/>
      <c r="IAR61" s="293"/>
      <c r="IAS61" s="293"/>
      <c r="IAT61" s="293"/>
      <c r="IAU61" s="293"/>
      <c r="IAV61" s="293"/>
      <c r="IAW61" s="293"/>
      <c r="IAX61" s="293"/>
      <c r="IAY61" s="293"/>
      <c r="IAZ61" s="293"/>
      <c r="IBA61" s="293"/>
      <c r="IBB61" s="293"/>
      <c r="IBC61" s="293"/>
      <c r="IBD61" s="293"/>
      <c r="IBE61" s="293"/>
      <c r="IBF61" s="293"/>
      <c r="IBG61" s="293"/>
      <c r="IBH61" s="293"/>
      <c r="IBI61" s="293"/>
      <c r="IBJ61" s="293"/>
      <c r="IBK61" s="293"/>
      <c r="IBL61" s="293"/>
      <c r="IBM61" s="293"/>
      <c r="IBN61" s="293"/>
      <c r="IBO61" s="293"/>
      <c r="IBP61" s="293"/>
      <c r="IBQ61" s="293"/>
      <c r="IBR61" s="293"/>
      <c r="IBS61" s="293"/>
      <c r="IBT61" s="293"/>
      <c r="IBU61" s="293"/>
      <c r="IBV61" s="293"/>
      <c r="IBW61" s="293"/>
      <c r="IBX61" s="293"/>
      <c r="IBY61" s="293"/>
      <c r="IBZ61" s="293"/>
      <c r="ICA61" s="293"/>
      <c r="ICB61" s="293"/>
      <c r="ICC61" s="293"/>
      <c r="ICD61" s="293"/>
      <c r="ICE61" s="293"/>
      <c r="ICF61" s="293"/>
      <c r="ICG61" s="293"/>
      <c r="ICH61" s="293"/>
      <c r="ICI61" s="293"/>
      <c r="ICJ61" s="293"/>
      <c r="ICK61" s="293"/>
      <c r="ICL61" s="293"/>
      <c r="ICM61" s="293"/>
      <c r="ICN61" s="293"/>
      <c r="ICO61" s="293"/>
      <c r="ICP61" s="293"/>
      <c r="ICQ61" s="293"/>
      <c r="ICR61" s="293"/>
      <c r="ICS61" s="293"/>
      <c r="ICT61" s="293"/>
      <c r="ICU61" s="293"/>
      <c r="ICV61" s="293"/>
      <c r="ICW61" s="293"/>
      <c r="ICX61" s="293"/>
      <c r="ICY61" s="293"/>
      <c r="ICZ61" s="293"/>
      <c r="IDA61" s="293"/>
      <c r="IDB61" s="293"/>
      <c r="IDC61" s="293"/>
      <c r="IDD61" s="293"/>
      <c r="IDE61" s="293"/>
      <c r="IDF61" s="293"/>
      <c r="IDG61" s="293"/>
      <c r="IDH61" s="293"/>
      <c r="IDI61" s="293"/>
      <c r="IDJ61" s="293"/>
      <c r="IDK61" s="293"/>
      <c r="IDL61" s="293"/>
      <c r="IDM61" s="293"/>
      <c r="IDN61" s="293"/>
      <c r="IDO61" s="293"/>
      <c r="IDP61" s="293"/>
      <c r="IDQ61" s="293"/>
      <c r="IDR61" s="293"/>
      <c r="IDS61" s="293"/>
      <c r="IDT61" s="293"/>
      <c r="IDU61" s="293"/>
      <c r="IDV61" s="293"/>
      <c r="IDW61" s="293"/>
      <c r="IDX61" s="293"/>
      <c r="IDY61" s="293"/>
      <c r="IDZ61" s="293"/>
      <c r="IEA61" s="293"/>
      <c r="IEB61" s="293"/>
      <c r="IEC61" s="293"/>
      <c r="IED61" s="293"/>
      <c r="IEE61" s="293"/>
      <c r="IEF61" s="293"/>
      <c r="IEG61" s="293"/>
      <c r="IEH61" s="293"/>
      <c r="IEI61" s="293"/>
      <c r="IEJ61" s="293"/>
      <c r="IEK61" s="293"/>
      <c r="IEL61" s="293"/>
      <c r="IEM61" s="293"/>
      <c r="IEN61" s="293"/>
      <c r="IEO61" s="293"/>
      <c r="IEP61" s="293"/>
      <c r="IEQ61" s="293"/>
      <c r="IER61" s="293"/>
      <c r="IES61" s="293"/>
      <c r="IET61" s="293"/>
      <c r="IEU61" s="293"/>
      <c r="IEV61" s="293"/>
      <c r="IEW61" s="293"/>
      <c r="IEX61" s="293"/>
      <c r="IEY61" s="293"/>
      <c r="IEZ61" s="293"/>
      <c r="IFA61" s="293"/>
      <c r="IFB61" s="293"/>
      <c r="IFC61" s="293"/>
      <c r="IFD61" s="293"/>
      <c r="IFE61" s="293"/>
      <c r="IFF61" s="293"/>
      <c r="IFG61" s="293"/>
      <c r="IFH61" s="293"/>
      <c r="IFI61" s="293"/>
      <c r="IFJ61" s="293"/>
      <c r="IFK61" s="293"/>
      <c r="IFL61" s="293"/>
      <c r="IFM61" s="293"/>
      <c r="IFN61" s="293"/>
      <c r="IFO61" s="293"/>
      <c r="IFP61" s="293"/>
      <c r="IFQ61" s="293"/>
      <c r="IFR61" s="293"/>
      <c r="IFS61" s="293"/>
      <c r="IFT61" s="293"/>
      <c r="IFU61" s="293"/>
      <c r="IFV61" s="293"/>
      <c r="IFW61" s="293"/>
      <c r="IFX61" s="293"/>
      <c r="IFY61" s="293"/>
      <c r="IFZ61" s="293"/>
      <c r="IGA61" s="293"/>
      <c r="IGB61" s="293"/>
      <c r="IGC61" s="293"/>
      <c r="IGD61" s="293"/>
      <c r="IGE61" s="293"/>
      <c r="IGF61" s="293"/>
      <c r="IGG61" s="293"/>
      <c r="IGH61" s="293"/>
      <c r="IGI61" s="293"/>
      <c r="IGJ61" s="293"/>
      <c r="IGK61" s="293"/>
      <c r="IGL61" s="293"/>
      <c r="IGM61" s="293"/>
      <c r="IGN61" s="293"/>
      <c r="IGO61" s="293"/>
      <c r="IGP61" s="293"/>
      <c r="IGQ61" s="293"/>
      <c r="IGR61" s="293"/>
      <c r="IGS61" s="293"/>
      <c r="IGT61" s="293"/>
      <c r="IGU61" s="293"/>
      <c r="IGV61" s="293"/>
      <c r="IGW61" s="293"/>
      <c r="IGX61" s="293"/>
      <c r="IGY61" s="293"/>
      <c r="IGZ61" s="293"/>
      <c r="IHA61" s="293"/>
      <c r="IHB61" s="293"/>
      <c r="IHC61" s="293"/>
      <c r="IHD61" s="293"/>
      <c r="IHE61" s="293"/>
      <c r="IHF61" s="293"/>
      <c r="IHG61" s="293"/>
      <c r="IHH61" s="293"/>
      <c r="IHI61" s="293"/>
      <c r="IHJ61" s="293"/>
      <c r="IHK61" s="293"/>
      <c r="IHL61" s="293"/>
      <c r="IHM61" s="293"/>
      <c r="IHN61" s="293"/>
      <c r="IHO61" s="293"/>
      <c r="IHP61" s="293"/>
      <c r="IHQ61" s="293"/>
      <c r="IHR61" s="293"/>
      <c r="IHS61" s="293"/>
      <c r="IHT61" s="293"/>
      <c r="IHU61" s="293"/>
      <c r="IHV61" s="293"/>
      <c r="IHW61" s="293"/>
      <c r="IHX61" s="293"/>
      <c r="IHY61" s="293"/>
      <c r="IHZ61" s="293"/>
      <c r="IIA61" s="293"/>
      <c r="IIB61" s="293"/>
      <c r="IIC61" s="293"/>
      <c r="IID61" s="293"/>
      <c r="IIE61" s="293"/>
      <c r="IIF61" s="293"/>
      <c r="IIG61" s="293"/>
      <c r="IIH61" s="293"/>
      <c r="III61" s="293"/>
      <c r="IIJ61" s="293"/>
      <c r="IIK61" s="293"/>
      <c r="IIL61" s="293"/>
      <c r="IIM61" s="293"/>
      <c r="IIN61" s="293"/>
      <c r="IIO61" s="293"/>
      <c r="IIP61" s="293"/>
      <c r="IIQ61" s="293"/>
      <c r="IIR61" s="293"/>
      <c r="IIS61" s="293"/>
      <c r="IIT61" s="293"/>
      <c r="IIU61" s="293"/>
      <c r="IIV61" s="293"/>
      <c r="IIW61" s="293"/>
      <c r="IIX61" s="293"/>
      <c r="IIY61" s="293"/>
      <c r="IIZ61" s="293"/>
      <c r="IJA61" s="293"/>
      <c r="IJB61" s="293"/>
      <c r="IJC61" s="293"/>
      <c r="IJD61" s="293"/>
      <c r="IJE61" s="293"/>
      <c r="IJF61" s="293"/>
      <c r="IJG61" s="293"/>
      <c r="IJH61" s="293"/>
      <c r="IJI61" s="293"/>
      <c r="IJJ61" s="293"/>
      <c r="IJK61" s="293"/>
      <c r="IJL61" s="293"/>
      <c r="IJM61" s="293"/>
      <c r="IJN61" s="293"/>
      <c r="IJO61" s="293"/>
      <c r="IJP61" s="293"/>
      <c r="IJQ61" s="293"/>
      <c r="IJR61" s="293"/>
      <c r="IJS61" s="293"/>
      <c r="IJT61" s="293"/>
      <c r="IJU61" s="293"/>
      <c r="IJV61" s="293"/>
      <c r="IJW61" s="293"/>
      <c r="IJX61" s="293"/>
      <c r="IJY61" s="293"/>
      <c r="IJZ61" s="293"/>
      <c r="IKA61" s="293"/>
      <c r="IKB61" s="293"/>
      <c r="IKC61" s="293"/>
      <c r="IKD61" s="293"/>
      <c r="IKE61" s="293"/>
      <c r="IKF61" s="293"/>
      <c r="IKG61" s="293"/>
      <c r="IKH61" s="293"/>
      <c r="IKI61" s="293"/>
      <c r="IKJ61" s="293"/>
      <c r="IKK61" s="293"/>
      <c r="IKL61" s="293"/>
      <c r="IKM61" s="293"/>
      <c r="IKN61" s="293"/>
      <c r="IKO61" s="293"/>
      <c r="IKP61" s="293"/>
      <c r="IKQ61" s="293"/>
      <c r="IKR61" s="293"/>
      <c r="IKS61" s="293"/>
      <c r="IKT61" s="293"/>
      <c r="IKU61" s="293"/>
      <c r="IKV61" s="293"/>
      <c r="IKW61" s="293"/>
      <c r="IKX61" s="293"/>
      <c r="IKY61" s="293"/>
      <c r="IKZ61" s="293"/>
      <c r="ILA61" s="293"/>
      <c r="ILB61" s="293"/>
      <c r="ILC61" s="293"/>
      <c r="ILD61" s="293"/>
      <c r="ILE61" s="293"/>
      <c r="ILF61" s="293"/>
      <c r="ILG61" s="293"/>
      <c r="ILH61" s="293"/>
      <c r="ILI61" s="293"/>
      <c r="ILJ61" s="293"/>
      <c r="ILK61" s="293"/>
      <c r="ILL61" s="293"/>
      <c r="ILM61" s="293"/>
      <c r="ILN61" s="293"/>
      <c r="ILO61" s="293"/>
      <c r="ILP61" s="293"/>
      <c r="ILQ61" s="293"/>
      <c r="ILR61" s="293"/>
      <c r="ILS61" s="293"/>
      <c r="ILT61" s="293"/>
      <c r="ILU61" s="293"/>
      <c r="ILV61" s="293"/>
      <c r="ILW61" s="293"/>
      <c r="ILX61" s="293"/>
      <c r="ILY61" s="293"/>
      <c r="ILZ61" s="293"/>
      <c r="IMA61" s="293"/>
      <c r="IMB61" s="293"/>
      <c r="IMC61" s="293"/>
      <c r="IMD61" s="293"/>
      <c r="IME61" s="293"/>
      <c r="IMF61" s="293"/>
      <c r="IMG61" s="293"/>
      <c r="IMH61" s="293"/>
      <c r="IMI61" s="293"/>
      <c r="IMJ61" s="293"/>
      <c r="IMK61" s="293"/>
      <c r="IML61" s="293"/>
      <c r="IMM61" s="293"/>
      <c r="IMN61" s="293"/>
      <c r="IMO61" s="293"/>
      <c r="IMP61" s="293"/>
      <c r="IMQ61" s="293"/>
      <c r="IMR61" s="293"/>
      <c r="IMS61" s="293"/>
      <c r="IMT61" s="293"/>
      <c r="IMU61" s="293"/>
      <c r="IMV61" s="293"/>
      <c r="IMW61" s="293"/>
      <c r="IMX61" s="293"/>
      <c r="IMY61" s="293"/>
      <c r="IMZ61" s="293"/>
      <c r="INA61" s="293"/>
      <c r="INB61" s="293"/>
      <c r="INC61" s="293"/>
      <c r="IND61" s="293"/>
      <c r="INE61" s="293"/>
      <c r="INF61" s="293"/>
      <c r="ING61" s="293"/>
      <c r="INH61" s="293"/>
      <c r="INI61" s="293"/>
      <c r="INJ61" s="293"/>
      <c r="INK61" s="293"/>
      <c r="INL61" s="293"/>
      <c r="INM61" s="293"/>
      <c r="INN61" s="293"/>
      <c r="INO61" s="293"/>
      <c r="INP61" s="293"/>
      <c r="INQ61" s="293"/>
      <c r="INR61" s="293"/>
      <c r="INS61" s="293"/>
      <c r="INT61" s="293"/>
      <c r="INU61" s="293"/>
      <c r="INV61" s="293"/>
      <c r="INW61" s="293"/>
      <c r="INX61" s="293"/>
      <c r="INY61" s="293"/>
      <c r="INZ61" s="293"/>
      <c r="IOA61" s="293"/>
      <c r="IOB61" s="293"/>
      <c r="IOC61" s="293"/>
      <c r="IOD61" s="293"/>
      <c r="IOE61" s="293"/>
      <c r="IOF61" s="293"/>
      <c r="IOG61" s="293"/>
      <c r="IOH61" s="293"/>
      <c r="IOI61" s="293"/>
      <c r="IOJ61" s="293"/>
      <c r="IOK61" s="293"/>
      <c r="IOL61" s="293"/>
      <c r="IOM61" s="293"/>
      <c r="ION61" s="293"/>
      <c r="IOO61" s="293"/>
      <c r="IOP61" s="293"/>
      <c r="IOQ61" s="293"/>
      <c r="IOR61" s="293"/>
      <c r="IOS61" s="293"/>
      <c r="IOT61" s="293"/>
      <c r="IOU61" s="293"/>
      <c r="IOV61" s="293"/>
      <c r="IOW61" s="293"/>
      <c r="IOX61" s="293"/>
      <c r="IOY61" s="293"/>
      <c r="IOZ61" s="293"/>
      <c r="IPA61" s="293"/>
      <c r="IPB61" s="293"/>
      <c r="IPC61" s="293"/>
      <c r="IPD61" s="293"/>
      <c r="IPE61" s="293"/>
      <c r="IPF61" s="293"/>
      <c r="IPG61" s="293"/>
      <c r="IPH61" s="293"/>
      <c r="IPI61" s="293"/>
      <c r="IPJ61" s="293"/>
      <c r="IPK61" s="293"/>
      <c r="IPL61" s="293"/>
      <c r="IPM61" s="293"/>
      <c r="IPN61" s="293"/>
      <c r="IPO61" s="293"/>
      <c r="IPP61" s="293"/>
      <c r="IPQ61" s="293"/>
      <c r="IPR61" s="293"/>
      <c r="IPS61" s="293"/>
      <c r="IPT61" s="293"/>
      <c r="IPU61" s="293"/>
      <c r="IPV61" s="293"/>
      <c r="IPW61" s="293"/>
      <c r="IPX61" s="293"/>
      <c r="IPY61" s="293"/>
      <c r="IPZ61" s="293"/>
      <c r="IQA61" s="293"/>
      <c r="IQB61" s="293"/>
      <c r="IQC61" s="293"/>
      <c r="IQD61" s="293"/>
      <c r="IQE61" s="293"/>
      <c r="IQF61" s="293"/>
      <c r="IQG61" s="293"/>
      <c r="IQH61" s="293"/>
      <c r="IQI61" s="293"/>
      <c r="IQJ61" s="293"/>
      <c r="IQK61" s="293"/>
      <c r="IQL61" s="293"/>
      <c r="IQM61" s="293"/>
      <c r="IQN61" s="293"/>
      <c r="IQO61" s="293"/>
      <c r="IQP61" s="293"/>
      <c r="IQQ61" s="293"/>
      <c r="IQR61" s="293"/>
      <c r="IQS61" s="293"/>
      <c r="IQT61" s="293"/>
      <c r="IQU61" s="293"/>
      <c r="IQV61" s="293"/>
      <c r="IQW61" s="293"/>
      <c r="IQX61" s="293"/>
      <c r="IQY61" s="293"/>
      <c r="IQZ61" s="293"/>
      <c r="IRA61" s="293"/>
      <c r="IRB61" s="293"/>
      <c r="IRC61" s="293"/>
      <c r="IRD61" s="293"/>
      <c r="IRE61" s="293"/>
      <c r="IRF61" s="293"/>
      <c r="IRG61" s="293"/>
      <c r="IRH61" s="293"/>
      <c r="IRI61" s="293"/>
      <c r="IRJ61" s="293"/>
      <c r="IRK61" s="293"/>
      <c r="IRL61" s="293"/>
      <c r="IRM61" s="293"/>
      <c r="IRN61" s="293"/>
      <c r="IRO61" s="293"/>
      <c r="IRP61" s="293"/>
      <c r="IRQ61" s="293"/>
      <c r="IRR61" s="293"/>
      <c r="IRS61" s="293"/>
      <c r="IRT61" s="293"/>
      <c r="IRU61" s="293"/>
      <c r="IRV61" s="293"/>
      <c r="IRW61" s="293"/>
      <c r="IRX61" s="293"/>
      <c r="IRY61" s="293"/>
      <c r="IRZ61" s="293"/>
      <c r="ISA61" s="293"/>
      <c r="ISB61" s="293"/>
      <c r="ISC61" s="293"/>
      <c r="ISD61" s="293"/>
      <c r="ISE61" s="293"/>
      <c r="ISF61" s="293"/>
      <c r="ISG61" s="293"/>
      <c r="ISH61" s="293"/>
      <c r="ISI61" s="293"/>
      <c r="ISJ61" s="293"/>
      <c r="ISK61" s="293"/>
      <c r="ISL61" s="293"/>
      <c r="ISM61" s="293"/>
      <c r="ISN61" s="293"/>
      <c r="ISO61" s="293"/>
      <c r="ISP61" s="293"/>
      <c r="ISQ61" s="293"/>
      <c r="ISR61" s="293"/>
      <c r="ISS61" s="293"/>
      <c r="IST61" s="293"/>
      <c r="ISU61" s="293"/>
      <c r="ISV61" s="293"/>
      <c r="ISW61" s="293"/>
      <c r="ISX61" s="293"/>
      <c r="ISY61" s="293"/>
      <c r="ISZ61" s="293"/>
      <c r="ITA61" s="293"/>
      <c r="ITB61" s="293"/>
      <c r="ITC61" s="293"/>
      <c r="ITD61" s="293"/>
      <c r="ITE61" s="293"/>
      <c r="ITF61" s="293"/>
      <c r="ITG61" s="293"/>
      <c r="ITH61" s="293"/>
      <c r="ITI61" s="293"/>
      <c r="ITJ61" s="293"/>
      <c r="ITK61" s="293"/>
      <c r="ITL61" s="293"/>
      <c r="ITM61" s="293"/>
      <c r="ITN61" s="293"/>
      <c r="ITO61" s="293"/>
      <c r="ITP61" s="293"/>
      <c r="ITQ61" s="293"/>
      <c r="ITR61" s="293"/>
      <c r="ITS61" s="293"/>
      <c r="ITT61" s="293"/>
      <c r="ITU61" s="293"/>
      <c r="ITV61" s="293"/>
      <c r="ITW61" s="293"/>
      <c r="ITX61" s="293"/>
      <c r="ITY61" s="293"/>
      <c r="ITZ61" s="293"/>
      <c r="IUA61" s="293"/>
      <c r="IUB61" s="293"/>
      <c r="IUC61" s="293"/>
      <c r="IUD61" s="293"/>
      <c r="IUE61" s="293"/>
      <c r="IUF61" s="293"/>
      <c r="IUG61" s="293"/>
      <c r="IUH61" s="293"/>
      <c r="IUI61" s="293"/>
      <c r="IUJ61" s="293"/>
      <c r="IUK61" s="293"/>
      <c r="IUL61" s="293"/>
      <c r="IUM61" s="293"/>
      <c r="IUN61" s="293"/>
      <c r="IUO61" s="293"/>
      <c r="IUP61" s="293"/>
      <c r="IUQ61" s="293"/>
      <c r="IUR61" s="293"/>
      <c r="IUS61" s="293"/>
      <c r="IUT61" s="293"/>
      <c r="IUU61" s="293"/>
      <c r="IUV61" s="293"/>
      <c r="IUW61" s="293"/>
      <c r="IUX61" s="293"/>
      <c r="IUY61" s="293"/>
      <c r="IUZ61" s="293"/>
      <c r="IVA61" s="293"/>
      <c r="IVB61" s="293"/>
      <c r="IVC61" s="293"/>
      <c r="IVD61" s="293"/>
      <c r="IVE61" s="293"/>
      <c r="IVF61" s="293"/>
      <c r="IVG61" s="293"/>
      <c r="IVH61" s="293"/>
      <c r="IVI61" s="293"/>
      <c r="IVJ61" s="293"/>
      <c r="IVK61" s="293"/>
      <c r="IVL61" s="293"/>
      <c r="IVM61" s="293"/>
      <c r="IVN61" s="293"/>
      <c r="IVO61" s="293"/>
      <c r="IVP61" s="293"/>
      <c r="IVQ61" s="293"/>
      <c r="IVR61" s="293"/>
      <c r="IVS61" s="293"/>
      <c r="IVT61" s="293"/>
      <c r="IVU61" s="293"/>
      <c r="IVV61" s="293"/>
      <c r="IVW61" s="293"/>
      <c r="IVX61" s="293"/>
      <c r="IVY61" s="293"/>
      <c r="IVZ61" s="293"/>
      <c r="IWA61" s="293"/>
      <c r="IWB61" s="293"/>
      <c r="IWC61" s="293"/>
      <c r="IWD61" s="293"/>
      <c r="IWE61" s="293"/>
      <c r="IWF61" s="293"/>
      <c r="IWG61" s="293"/>
      <c r="IWH61" s="293"/>
      <c r="IWI61" s="293"/>
      <c r="IWJ61" s="293"/>
      <c r="IWK61" s="293"/>
      <c r="IWL61" s="293"/>
      <c r="IWM61" s="293"/>
      <c r="IWN61" s="293"/>
      <c r="IWO61" s="293"/>
      <c r="IWP61" s="293"/>
      <c r="IWQ61" s="293"/>
      <c r="IWR61" s="293"/>
      <c r="IWS61" s="293"/>
      <c r="IWT61" s="293"/>
      <c r="IWU61" s="293"/>
      <c r="IWV61" s="293"/>
      <c r="IWW61" s="293"/>
      <c r="IWX61" s="293"/>
      <c r="IWY61" s="293"/>
      <c r="IWZ61" s="293"/>
      <c r="IXA61" s="293"/>
      <c r="IXB61" s="293"/>
      <c r="IXC61" s="293"/>
      <c r="IXD61" s="293"/>
      <c r="IXE61" s="293"/>
      <c r="IXF61" s="293"/>
      <c r="IXG61" s="293"/>
      <c r="IXH61" s="293"/>
      <c r="IXI61" s="293"/>
      <c r="IXJ61" s="293"/>
      <c r="IXK61" s="293"/>
      <c r="IXL61" s="293"/>
      <c r="IXM61" s="293"/>
      <c r="IXN61" s="293"/>
      <c r="IXO61" s="293"/>
      <c r="IXP61" s="293"/>
      <c r="IXQ61" s="293"/>
      <c r="IXR61" s="293"/>
      <c r="IXS61" s="293"/>
      <c r="IXT61" s="293"/>
      <c r="IXU61" s="293"/>
      <c r="IXV61" s="293"/>
      <c r="IXW61" s="293"/>
      <c r="IXX61" s="293"/>
      <c r="IXY61" s="293"/>
      <c r="IXZ61" s="293"/>
      <c r="IYA61" s="293"/>
      <c r="IYB61" s="293"/>
      <c r="IYC61" s="293"/>
      <c r="IYD61" s="293"/>
      <c r="IYE61" s="293"/>
      <c r="IYF61" s="293"/>
      <c r="IYG61" s="293"/>
      <c r="IYH61" s="293"/>
      <c r="IYI61" s="293"/>
      <c r="IYJ61" s="293"/>
      <c r="IYK61" s="293"/>
      <c r="IYL61" s="293"/>
      <c r="IYM61" s="293"/>
      <c r="IYN61" s="293"/>
      <c r="IYO61" s="293"/>
      <c r="IYP61" s="293"/>
      <c r="IYQ61" s="293"/>
      <c r="IYR61" s="293"/>
      <c r="IYS61" s="293"/>
      <c r="IYT61" s="293"/>
      <c r="IYU61" s="293"/>
      <c r="IYV61" s="293"/>
      <c r="IYW61" s="293"/>
      <c r="IYX61" s="293"/>
      <c r="IYY61" s="293"/>
      <c r="IYZ61" s="293"/>
      <c r="IZA61" s="293"/>
      <c r="IZB61" s="293"/>
      <c r="IZC61" s="293"/>
      <c r="IZD61" s="293"/>
      <c r="IZE61" s="293"/>
      <c r="IZF61" s="293"/>
      <c r="IZG61" s="293"/>
      <c r="IZH61" s="293"/>
      <c r="IZI61" s="293"/>
      <c r="IZJ61" s="293"/>
      <c r="IZK61" s="293"/>
      <c r="IZL61" s="293"/>
      <c r="IZM61" s="293"/>
      <c r="IZN61" s="293"/>
      <c r="IZO61" s="293"/>
      <c r="IZP61" s="293"/>
      <c r="IZQ61" s="293"/>
      <c r="IZR61" s="293"/>
      <c r="IZS61" s="293"/>
      <c r="IZT61" s="293"/>
      <c r="IZU61" s="293"/>
      <c r="IZV61" s="293"/>
      <c r="IZW61" s="293"/>
      <c r="IZX61" s="293"/>
      <c r="IZY61" s="293"/>
      <c r="IZZ61" s="293"/>
      <c r="JAA61" s="293"/>
      <c r="JAB61" s="293"/>
      <c r="JAC61" s="293"/>
      <c r="JAD61" s="293"/>
      <c r="JAE61" s="293"/>
      <c r="JAF61" s="293"/>
      <c r="JAG61" s="293"/>
      <c r="JAH61" s="293"/>
      <c r="JAI61" s="293"/>
      <c r="JAJ61" s="293"/>
      <c r="JAK61" s="293"/>
      <c r="JAL61" s="293"/>
      <c r="JAM61" s="293"/>
      <c r="JAN61" s="293"/>
      <c r="JAO61" s="293"/>
      <c r="JAP61" s="293"/>
      <c r="JAQ61" s="293"/>
      <c r="JAR61" s="293"/>
      <c r="JAS61" s="293"/>
      <c r="JAT61" s="293"/>
      <c r="JAU61" s="293"/>
      <c r="JAV61" s="293"/>
      <c r="JAW61" s="293"/>
      <c r="JAX61" s="293"/>
      <c r="JAY61" s="293"/>
      <c r="JAZ61" s="293"/>
      <c r="JBA61" s="293"/>
      <c r="JBB61" s="293"/>
      <c r="JBC61" s="293"/>
      <c r="JBD61" s="293"/>
      <c r="JBE61" s="293"/>
      <c r="JBF61" s="293"/>
      <c r="JBG61" s="293"/>
      <c r="JBH61" s="293"/>
      <c r="JBI61" s="293"/>
      <c r="JBJ61" s="293"/>
      <c r="JBK61" s="293"/>
      <c r="JBL61" s="293"/>
      <c r="JBM61" s="293"/>
      <c r="JBN61" s="293"/>
      <c r="JBO61" s="293"/>
      <c r="JBP61" s="293"/>
      <c r="JBQ61" s="293"/>
      <c r="JBR61" s="293"/>
      <c r="JBS61" s="293"/>
      <c r="JBT61" s="293"/>
      <c r="JBU61" s="293"/>
      <c r="JBV61" s="293"/>
      <c r="JBW61" s="293"/>
      <c r="JBX61" s="293"/>
      <c r="JBY61" s="293"/>
      <c r="JBZ61" s="293"/>
      <c r="JCA61" s="293"/>
      <c r="JCB61" s="293"/>
      <c r="JCC61" s="293"/>
      <c r="JCD61" s="293"/>
      <c r="JCE61" s="293"/>
      <c r="JCF61" s="293"/>
      <c r="JCG61" s="293"/>
      <c r="JCH61" s="293"/>
      <c r="JCI61" s="293"/>
      <c r="JCJ61" s="293"/>
      <c r="JCK61" s="293"/>
      <c r="JCL61" s="293"/>
      <c r="JCM61" s="293"/>
      <c r="JCN61" s="293"/>
      <c r="JCO61" s="293"/>
      <c r="JCP61" s="293"/>
      <c r="JCQ61" s="293"/>
      <c r="JCR61" s="293"/>
      <c r="JCS61" s="293"/>
      <c r="JCT61" s="293"/>
      <c r="JCU61" s="293"/>
      <c r="JCV61" s="293"/>
      <c r="JCW61" s="293"/>
      <c r="JCX61" s="293"/>
      <c r="JCY61" s="293"/>
      <c r="JCZ61" s="293"/>
      <c r="JDA61" s="293"/>
      <c r="JDB61" s="293"/>
      <c r="JDC61" s="293"/>
      <c r="JDD61" s="293"/>
      <c r="JDE61" s="293"/>
      <c r="JDF61" s="293"/>
      <c r="JDG61" s="293"/>
      <c r="JDH61" s="293"/>
      <c r="JDI61" s="293"/>
      <c r="JDJ61" s="293"/>
      <c r="JDK61" s="293"/>
      <c r="JDL61" s="293"/>
      <c r="JDM61" s="293"/>
      <c r="JDN61" s="293"/>
      <c r="JDO61" s="293"/>
      <c r="JDP61" s="293"/>
      <c r="JDQ61" s="293"/>
      <c r="JDR61" s="293"/>
      <c r="JDS61" s="293"/>
      <c r="JDT61" s="293"/>
      <c r="JDU61" s="293"/>
      <c r="JDV61" s="293"/>
      <c r="JDW61" s="293"/>
      <c r="JDX61" s="293"/>
      <c r="JDY61" s="293"/>
      <c r="JDZ61" s="293"/>
      <c r="JEA61" s="293"/>
      <c r="JEB61" s="293"/>
      <c r="JEC61" s="293"/>
      <c r="JED61" s="293"/>
      <c r="JEE61" s="293"/>
      <c r="JEF61" s="293"/>
      <c r="JEG61" s="293"/>
      <c r="JEH61" s="293"/>
      <c r="JEI61" s="293"/>
      <c r="JEJ61" s="293"/>
      <c r="JEK61" s="293"/>
      <c r="JEL61" s="293"/>
      <c r="JEM61" s="293"/>
      <c r="JEN61" s="293"/>
      <c r="JEO61" s="293"/>
      <c r="JEP61" s="293"/>
      <c r="JEQ61" s="293"/>
      <c r="JER61" s="293"/>
      <c r="JES61" s="293"/>
      <c r="JET61" s="293"/>
      <c r="JEU61" s="293"/>
      <c r="JEV61" s="293"/>
      <c r="JEW61" s="293"/>
      <c r="JEX61" s="293"/>
      <c r="JEY61" s="293"/>
      <c r="JEZ61" s="293"/>
      <c r="JFA61" s="293"/>
      <c r="JFB61" s="293"/>
      <c r="JFC61" s="293"/>
      <c r="JFD61" s="293"/>
      <c r="JFE61" s="293"/>
      <c r="JFF61" s="293"/>
      <c r="JFG61" s="293"/>
      <c r="JFH61" s="293"/>
      <c r="JFI61" s="293"/>
      <c r="JFJ61" s="293"/>
      <c r="JFK61" s="293"/>
      <c r="JFL61" s="293"/>
      <c r="JFM61" s="293"/>
      <c r="JFN61" s="293"/>
      <c r="JFO61" s="293"/>
      <c r="JFP61" s="293"/>
      <c r="JFQ61" s="293"/>
      <c r="JFR61" s="293"/>
      <c r="JFS61" s="293"/>
      <c r="JFT61" s="293"/>
      <c r="JFU61" s="293"/>
      <c r="JFV61" s="293"/>
      <c r="JFW61" s="293"/>
      <c r="JFX61" s="293"/>
      <c r="JFY61" s="293"/>
      <c r="JFZ61" s="293"/>
      <c r="JGA61" s="293"/>
      <c r="JGB61" s="293"/>
      <c r="JGC61" s="293"/>
      <c r="JGD61" s="293"/>
      <c r="JGE61" s="293"/>
      <c r="JGF61" s="293"/>
      <c r="JGG61" s="293"/>
      <c r="JGH61" s="293"/>
      <c r="JGI61" s="293"/>
      <c r="JGJ61" s="293"/>
      <c r="JGK61" s="293"/>
      <c r="JGL61" s="293"/>
      <c r="JGM61" s="293"/>
      <c r="JGN61" s="293"/>
      <c r="JGO61" s="293"/>
      <c r="JGP61" s="293"/>
      <c r="JGQ61" s="293"/>
      <c r="JGR61" s="293"/>
      <c r="JGS61" s="293"/>
      <c r="JGT61" s="293"/>
      <c r="JGU61" s="293"/>
      <c r="JGV61" s="293"/>
      <c r="JGW61" s="293"/>
      <c r="JGX61" s="293"/>
      <c r="JGY61" s="293"/>
      <c r="JGZ61" s="293"/>
      <c r="JHA61" s="293"/>
      <c r="JHB61" s="293"/>
      <c r="JHC61" s="293"/>
      <c r="JHD61" s="293"/>
      <c r="JHE61" s="293"/>
      <c r="JHF61" s="293"/>
      <c r="JHG61" s="293"/>
      <c r="JHH61" s="293"/>
      <c r="JHI61" s="293"/>
      <c r="JHJ61" s="293"/>
      <c r="JHK61" s="293"/>
      <c r="JHL61" s="293"/>
      <c r="JHM61" s="293"/>
      <c r="JHN61" s="293"/>
      <c r="JHO61" s="293"/>
      <c r="JHP61" s="293"/>
      <c r="JHQ61" s="293"/>
      <c r="JHR61" s="293"/>
      <c r="JHS61" s="293"/>
      <c r="JHT61" s="293"/>
      <c r="JHU61" s="293"/>
      <c r="JHV61" s="293"/>
      <c r="JHW61" s="293"/>
      <c r="JHX61" s="293"/>
      <c r="JHY61" s="293"/>
      <c r="JHZ61" s="293"/>
      <c r="JIA61" s="293"/>
      <c r="JIB61" s="293"/>
      <c r="JIC61" s="293"/>
      <c r="JID61" s="293"/>
      <c r="JIE61" s="293"/>
      <c r="JIF61" s="293"/>
      <c r="JIG61" s="293"/>
      <c r="JIH61" s="293"/>
      <c r="JII61" s="293"/>
      <c r="JIJ61" s="293"/>
      <c r="JIK61" s="293"/>
      <c r="JIL61" s="293"/>
      <c r="JIM61" s="293"/>
      <c r="JIN61" s="293"/>
      <c r="JIO61" s="293"/>
      <c r="JIP61" s="293"/>
      <c r="JIQ61" s="293"/>
      <c r="JIR61" s="293"/>
      <c r="JIS61" s="293"/>
      <c r="JIT61" s="293"/>
      <c r="JIU61" s="293"/>
      <c r="JIV61" s="293"/>
      <c r="JIW61" s="293"/>
      <c r="JIX61" s="293"/>
      <c r="JIY61" s="293"/>
      <c r="JIZ61" s="293"/>
      <c r="JJA61" s="293"/>
      <c r="JJB61" s="293"/>
      <c r="JJC61" s="293"/>
      <c r="JJD61" s="293"/>
      <c r="JJE61" s="293"/>
      <c r="JJF61" s="293"/>
      <c r="JJG61" s="293"/>
      <c r="JJH61" s="293"/>
      <c r="JJI61" s="293"/>
      <c r="JJJ61" s="293"/>
      <c r="JJK61" s="293"/>
      <c r="JJL61" s="293"/>
      <c r="JJM61" s="293"/>
      <c r="JJN61" s="293"/>
      <c r="JJO61" s="293"/>
      <c r="JJP61" s="293"/>
      <c r="JJQ61" s="293"/>
      <c r="JJR61" s="293"/>
      <c r="JJS61" s="293"/>
      <c r="JJT61" s="293"/>
      <c r="JJU61" s="293"/>
      <c r="JJV61" s="293"/>
      <c r="JJW61" s="293"/>
      <c r="JJX61" s="293"/>
      <c r="JJY61" s="293"/>
      <c r="JJZ61" s="293"/>
      <c r="JKA61" s="293"/>
      <c r="JKB61" s="293"/>
      <c r="JKC61" s="293"/>
      <c r="JKD61" s="293"/>
      <c r="JKE61" s="293"/>
      <c r="JKF61" s="293"/>
      <c r="JKG61" s="293"/>
      <c r="JKH61" s="293"/>
      <c r="JKI61" s="293"/>
      <c r="JKJ61" s="293"/>
      <c r="JKK61" s="293"/>
      <c r="JKL61" s="293"/>
      <c r="JKM61" s="293"/>
      <c r="JKN61" s="293"/>
      <c r="JKO61" s="293"/>
      <c r="JKP61" s="293"/>
      <c r="JKQ61" s="293"/>
      <c r="JKR61" s="293"/>
      <c r="JKS61" s="293"/>
      <c r="JKT61" s="293"/>
      <c r="JKU61" s="293"/>
      <c r="JKV61" s="293"/>
      <c r="JKW61" s="293"/>
      <c r="JKX61" s="293"/>
      <c r="JKY61" s="293"/>
      <c r="JKZ61" s="293"/>
      <c r="JLA61" s="293"/>
      <c r="JLB61" s="293"/>
      <c r="JLC61" s="293"/>
      <c r="JLD61" s="293"/>
      <c r="JLE61" s="293"/>
      <c r="JLF61" s="293"/>
      <c r="JLG61" s="293"/>
      <c r="JLH61" s="293"/>
      <c r="JLI61" s="293"/>
      <c r="JLJ61" s="293"/>
      <c r="JLK61" s="293"/>
      <c r="JLL61" s="293"/>
      <c r="JLM61" s="293"/>
      <c r="JLN61" s="293"/>
      <c r="JLO61" s="293"/>
      <c r="JLP61" s="293"/>
      <c r="JLQ61" s="293"/>
      <c r="JLR61" s="293"/>
      <c r="JLS61" s="293"/>
      <c r="JLT61" s="293"/>
      <c r="JLU61" s="293"/>
      <c r="JLV61" s="293"/>
      <c r="JLW61" s="293"/>
      <c r="JLX61" s="293"/>
      <c r="JLY61" s="293"/>
      <c r="JLZ61" s="293"/>
      <c r="JMA61" s="293"/>
      <c r="JMB61" s="293"/>
      <c r="JMC61" s="293"/>
      <c r="JMD61" s="293"/>
      <c r="JME61" s="293"/>
      <c r="JMF61" s="293"/>
      <c r="JMG61" s="293"/>
      <c r="JMH61" s="293"/>
      <c r="JMI61" s="293"/>
      <c r="JMJ61" s="293"/>
      <c r="JMK61" s="293"/>
      <c r="JML61" s="293"/>
      <c r="JMM61" s="293"/>
      <c r="JMN61" s="293"/>
      <c r="JMO61" s="293"/>
      <c r="JMP61" s="293"/>
      <c r="JMQ61" s="293"/>
      <c r="JMR61" s="293"/>
      <c r="JMS61" s="293"/>
      <c r="JMT61" s="293"/>
      <c r="JMU61" s="293"/>
      <c r="JMV61" s="293"/>
      <c r="JMW61" s="293"/>
      <c r="JMX61" s="293"/>
      <c r="JMY61" s="293"/>
      <c r="JMZ61" s="293"/>
      <c r="JNA61" s="293"/>
      <c r="JNB61" s="293"/>
      <c r="JNC61" s="293"/>
      <c r="JND61" s="293"/>
      <c r="JNE61" s="293"/>
      <c r="JNF61" s="293"/>
      <c r="JNG61" s="293"/>
      <c r="JNH61" s="293"/>
      <c r="JNI61" s="293"/>
      <c r="JNJ61" s="293"/>
      <c r="JNK61" s="293"/>
      <c r="JNL61" s="293"/>
      <c r="JNM61" s="293"/>
      <c r="JNN61" s="293"/>
      <c r="JNO61" s="293"/>
      <c r="JNP61" s="293"/>
      <c r="JNQ61" s="293"/>
      <c r="JNR61" s="293"/>
      <c r="JNS61" s="293"/>
      <c r="JNT61" s="293"/>
      <c r="JNU61" s="293"/>
      <c r="JNV61" s="293"/>
      <c r="JNW61" s="293"/>
      <c r="JNX61" s="293"/>
      <c r="JNY61" s="293"/>
      <c r="JNZ61" s="293"/>
      <c r="JOA61" s="293"/>
      <c r="JOB61" s="293"/>
      <c r="JOC61" s="293"/>
      <c r="JOD61" s="293"/>
      <c r="JOE61" s="293"/>
      <c r="JOF61" s="293"/>
      <c r="JOG61" s="293"/>
      <c r="JOH61" s="293"/>
      <c r="JOI61" s="293"/>
      <c r="JOJ61" s="293"/>
      <c r="JOK61" s="293"/>
      <c r="JOL61" s="293"/>
      <c r="JOM61" s="293"/>
      <c r="JON61" s="293"/>
      <c r="JOO61" s="293"/>
      <c r="JOP61" s="293"/>
      <c r="JOQ61" s="293"/>
      <c r="JOR61" s="293"/>
      <c r="JOS61" s="293"/>
      <c r="JOT61" s="293"/>
      <c r="JOU61" s="293"/>
      <c r="JOV61" s="293"/>
      <c r="JOW61" s="293"/>
      <c r="JOX61" s="293"/>
      <c r="JOY61" s="293"/>
      <c r="JOZ61" s="293"/>
      <c r="JPA61" s="293"/>
      <c r="JPB61" s="293"/>
      <c r="JPC61" s="293"/>
      <c r="JPD61" s="293"/>
      <c r="JPE61" s="293"/>
      <c r="JPF61" s="293"/>
      <c r="JPG61" s="293"/>
      <c r="JPH61" s="293"/>
      <c r="JPI61" s="293"/>
      <c r="JPJ61" s="293"/>
      <c r="JPK61" s="293"/>
      <c r="JPL61" s="293"/>
      <c r="JPM61" s="293"/>
      <c r="JPN61" s="293"/>
      <c r="JPO61" s="293"/>
      <c r="JPP61" s="293"/>
      <c r="JPQ61" s="293"/>
      <c r="JPR61" s="293"/>
      <c r="JPS61" s="293"/>
      <c r="JPT61" s="293"/>
      <c r="JPU61" s="293"/>
      <c r="JPV61" s="293"/>
      <c r="JPW61" s="293"/>
      <c r="JPX61" s="293"/>
      <c r="JPY61" s="293"/>
      <c r="JPZ61" s="293"/>
      <c r="JQA61" s="293"/>
      <c r="JQB61" s="293"/>
      <c r="JQC61" s="293"/>
      <c r="JQD61" s="293"/>
      <c r="JQE61" s="293"/>
      <c r="JQF61" s="293"/>
      <c r="JQG61" s="293"/>
      <c r="JQH61" s="293"/>
      <c r="JQI61" s="293"/>
      <c r="JQJ61" s="293"/>
      <c r="JQK61" s="293"/>
      <c r="JQL61" s="293"/>
      <c r="JQM61" s="293"/>
      <c r="JQN61" s="293"/>
      <c r="JQO61" s="293"/>
      <c r="JQP61" s="293"/>
      <c r="JQQ61" s="293"/>
      <c r="JQR61" s="293"/>
      <c r="JQS61" s="293"/>
      <c r="JQT61" s="293"/>
      <c r="JQU61" s="293"/>
      <c r="JQV61" s="293"/>
      <c r="JQW61" s="293"/>
      <c r="JQX61" s="293"/>
      <c r="JQY61" s="293"/>
      <c r="JQZ61" s="293"/>
      <c r="JRA61" s="293"/>
      <c r="JRB61" s="293"/>
      <c r="JRC61" s="293"/>
      <c r="JRD61" s="293"/>
      <c r="JRE61" s="293"/>
      <c r="JRF61" s="293"/>
      <c r="JRG61" s="293"/>
      <c r="JRH61" s="293"/>
      <c r="JRI61" s="293"/>
      <c r="JRJ61" s="293"/>
      <c r="JRK61" s="293"/>
      <c r="JRL61" s="293"/>
      <c r="JRM61" s="293"/>
      <c r="JRN61" s="293"/>
      <c r="JRO61" s="293"/>
      <c r="JRP61" s="293"/>
      <c r="JRQ61" s="293"/>
      <c r="JRR61" s="293"/>
      <c r="JRS61" s="293"/>
      <c r="JRT61" s="293"/>
      <c r="JRU61" s="293"/>
      <c r="JRV61" s="293"/>
      <c r="JRW61" s="293"/>
      <c r="JRX61" s="293"/>
      <c r="JRY61" s="293"/>
      <c r="JRZ61" s="293"/>
      <c r="JSA61" s="293"/>
      <c r="JSB61" s="293"/>
      <c r="JSC61" s="293"/>
      <c r="JSD61" s="293"/>
      <c r="JSE61" s="293"/>
      <c r="JSF61" s="293"/>
      <c r="JSG61" s="293"/>
      <c r="JSH61" s="293"/>
      <c r="JSI61" s="293"/>
      <c r="JSJ61" s="293"/>
      <c r="JSK61" s="293"/>
      <c r="JSL61" s="293"/>
      <c r="JSM61" s="293"/>
      <c r="JSN61" s="293"/>
      <c r="JSO61" s="293"/>
      <c r="JSP61" s="293"/>
      <c r="JSQ61" s="293"/>
      <c r="JSR61" s="293"/>
      <c r="JSS61" s="293"/>
      <c r="JST61" s="293"/>
      <c r="JSU61" s="293"/>
      <c r="JSV61" s="293"/>
      <c r="JSW61" s="293"/>
      <c r="JSX61" s="293"/>
      <c r="JSY61" s="293"/>
      <c r="JSZ61" s="293"/>
      <c r="JTA61" s="293"/>
      <c r="JTB61" s="293"/>
      <c r="JTC61" s="293"/>
      <c r="JTD61" s="293"/>
      <c r="JTE61" s="293"/>
      <c r="JTF61" s="293"/>
      <c r="JTG61" s="293"/>
      <c r="JTH61" s="293"/>
      <c r="JTI61" s="293"/>
      <c r="JTJ61" s="293"/>
      <c r="JTK61" s="293"/>
      <c r="JTL61" s="293"/>
      <c r="JTM61" s="293"/>
      <c r="JTN61" s="293"/>
      <c r="JTO61" s="293"/>
      <c r="JTP61" s="293"/>
      <c r="JTQ61" s="293"/>
      <c r="JTR61" s="293"/>
      <c r="JTS61" s="293"/>
      <c r="JTT61" s="293"/>
      <c r="JTU61" s="293"/>
      <c r="JTV61" s="293"/>
      <c r="JTW61" s="293"/>
      <c r="JTX61" s="293"/>
      <c r="JTY61" s="293"/>
      <c r="JTZ61" s="293"/>
      <c r="JUA61" s="293"/>
      <c r="JUB61" s="293"/>
      <c r="JUC61" s="293"/>
      <c r="JUD61" s="293"/>
      <c r="JUE61" s="293"/>
      <c r="JUF61" s="293"/>
      <c r="JUG61" s="293"/>
      <c r="JUH61" s="293"/>
      <c r="JUI61" s="293"/>
      <c r="JUJ61" s="293"/>
      <c r="JUK61" s="293"/>
      <c r="JUL61" s="293"/>
      <c r="JUM61" s="293"/>
      <c r="JUN61" s="293"/>
      <c r="JUO61" s="293"/>
      <c r="JUP61" s="293"/>
      <c r="JUQ61" s="293"/>
      <c r="JUR61" s="293"/>
      <c r="JUS61" s="293"/>
      <c r="JUT61" s="293"/>
      <c r="JUU61" s="293"/>
      <c r="JUV61" s="293"/>
      <c r="JUW61" s="293"/>
      <c r="JUX61" s="293"/>
      <c r="JUY61" s="293"/>
      <c r="JUZ61" s="293"/>
      <c r="JVA61" s="293"/>
      <c r="JVB61" s="293"/>
      <c r="JVC61" s="293"/>
      <c r="JVD61" s="293"/>
      <c r="JVE61" s="293"/>
      <c r="JVF61" s="293"/>
      <c r="JVG61" s="293"/>
      <c r="JVH61" s="293"/>
      <c r="JVI61" s="293"/>
      <c r="JVJ61" s="293"/>
      <c r="JVK61" s="293"/>
      <c r="JVL61" s="293"/>
      <c r="JVM61" s="293"/>
      <c r="JVN61" s="293"/>
      <c r="JVO61" s="293"/>
      <c r="JVP61" s="293"/>
      <c r="JVQ61" s="293"/>
      <c r="JVR61" s="293"/>
      <c r="JVS61" s="293"/>
      <c r="JVT61" s="293"/>
      <c r="JVU61" s="293"/>
      <c r="JVV61" s="293"/>
      <c r="JVW61" s="293"/>
      <c r="JVX61" s="293"/>
      <c r="JVY61" s="293"/>
      <c r="JVZ61" s="293"/>
      <c r="JWA61" s="293"/>
      <c r="JWB61" s="293"/>
      <c r="JWC61" s="293"/>
      <c r="JWD61" s="293"/>
      <c r="JWE61" s="293"/>
      <c r="JWF61" s="293"/>
      <c r="JWG61" s="293"/>
      <c r="JWH61" s="293"/>
      <c r="JWI61" s="293"/>
      <c r="JWJ61" s="293"/>
      <c r="JWK61" s="293"/>
      <c r="JWL61" s="293"/>
      <c r="JWM61" s="293"/>
      <c r="JWN61" s="293"/>
      <c r="JWO61" s="293"/>
      <c r="JWP61" s="293"/>
      <c r="JWQ61" s="293"/>
      <c r="JWR61" s="293"/>
      <c r="JWS61" s="293"/>
      <c r="JWT61" s="293"/>
      <c r="JWU61" s="293"/>
      <c r="JWV61" s="293"/>
      <c r="JWW61" s="293"/>
      <c r="JWX61" s="293"/>
      <c r="JWY61" s="293"/>
      <c r="JWZ61" s="293"/>
      <c r="JXA61" s="293"/>
      <c r="JXB61" s="293"/>
      <c r="JXC61" s="293"/>
      <c r="JXD61" s="293"/>
      <c r="JXE61" s="293"/>
      <c r="JXF61" s="293"/>
      <c r="JXG61" s="293"/>
      <c r="JXH61" s="293"/>
      <c r="JXI61" s="293"/>
      <c r="JXJ61" s="293"/>
      <c r="JXK61" s="293"/>
      <c r="JXL61" s="293"/>
      <c r="JXM61" s="293"/>
      <c r="JXN61" s="293"/>
      <c r="JXO61" s="293"/>
      <c r="JXP61" s="293"/>
      <c r="JXQ61" s="293"/>
      <c r="JXR61" s="293"/>
      <c r="JXS61" s="293"/>
      <c r="JXT61" s="293"/>
      <c r="JXU61" s="293"/>
      <c r="JXV61" s="293"/>
      <c r="JXW61" s="293"/>
      <c r="JXX61" s="293"/>
      <c r="JXY61" s="293"/>
      <c r="JXZ61" s="293"/>
      <c r="JYA61" s="293"/>
      <c r="JYB61" s="293"/>
      <c r="JYC61" s="293"/>
      <c r="JYD61" s="293"/>
      <c r="JYE61" s="293"/>
      <c r="JYF61" s="293"/>
      <c r="JYG61" s="293"/>
      <c r="JYH61" s="293"/>
      <c r="JYI61" s="293"/>
      <c r="JYJ61" s="293"/>
      <c r="JYK61" s="293"/>
      <c r="JYL61" s="293"/>
      <c r="JYM61" s="293"/>
      <c r="JYN61" s="293"/>
      <c r="JYO61" s="293"/>
      <c r="JYP61" s="293"/>
      <c r="JYQ61" s="293"/>
      <c r="JYR61" s="293"/>
      <c r="JYS61" s="293"/>
      <c r="JYT61" s="293"/>
      <c r="JYU61" s="293"/>
      <c r="JYV61" s="293"/>
      <c r="JYW61" s="293"/>
      <c r="JYX61" s="293"/>
      <c r="JYY61" s="293"/>
      <c r="JYZ61" s="293"/>
      <c r="JZA61" s="293"/>
      <c r="JZB61" s="293"/>
      <c r="JZC61" s="293"/>
      <c r="JZD61" s="293"/>
      <c r="JZE61" s="293"/>
      <c r="JZF61" s="293"/>
      <c r="JZG61" s="293"/>
      <c r="JZH61" s="293"/>
      <c r="JZI61" s="293"/>
      <c r="JZJ61" s="293"/>
      <c r="JZK61" s="293"/>
      <c r="JZL61" s="293"/>
      <c r="JZM61" s="293"/>
      <c r="JZN61" s="293"/>
      <c r="JZO61" s="293"/>
      <c r="JZP61" s="293"/>
      <c r="JZQ61" s="293"/>
      <c r="JZR61" s="293"/>
      <c r="JZS61" s="293"/>
      <c r="JZT61" s="293"/>
      <c r="JZU61" s="293"/>
      <c r="JZV61" s="293"/>
      <c r="JZW61" s="293"/>
      <c r="JZX61" s="293"/>
      <c r="JZY61" s="293"/>
      <c r="JZZ61" s="293"/>
      <c r="KAA61" s="293"/>
      <c r="KAB61" s="293"/>
      <c r="KAC61" s="293"/>
      <c r="KAD61" s="293"/>
      <c r="KAE61" s="293"/>
      <c r="KAF61" s="293"/>
      <c r="KAG61" s="293"/>
      <c r="KAH61" s="293"/>
      <c r="KAI61" s="293"/>
      <c r="KAJ61" s="293"/>
      <c r="KAK61" s="293"/>
      <c r="KAL61" s="293"/>
      <c r="KAM61" s="293"/>
      <c r="KAN61" s="293"/>
      <c r="KAO61" s="293"/>
      <c r="KAP61" s="293"/>
      <c r="KAQ61" s="293"/>
      <c r="KAR61" s="293"/>
      <c r="KAS61" s="293"/>
      <c r="KAT61" s="293"/>
      <c r="KAU61" s="293"/>
      <c r="KAV61" s="293"/>
      <c r="KAW61" s="293"/>
      <c r="KAX61" s="293"/>
      <c r="KAY61" s="293"/>
      <c r="KAZ61" s="293"/>
      <c r="KBA61" s="293"/>
      <c r="KBB61" s="293"/>
      <c r="KBC61" s="293"/>
      <c r="KBD61" s="293"/>
      <c r="KBE61" s="293"/>
      <c r="KBF61" s="293"/>
      <c r="KBG61" s="293"/>
      <c r="KBH61" s="293"/>
      <c r="KBI61" s="293"/>
      <c r="KBJ61" s="293"/>
      <c r="KBK61" s="293"/>
      <c r="KBL61" s="293"/>
      <c r="KBM61" s="293"/>
      <c r="KBN61" s="293"/>
      <c r="KBO61" s="293"/>
      <c r="KBP61" s="293"/>
      <c r="KBQ61" s="293"/>
      <c r="KBR61" s="293"/>
      <c r="KBS61" s="293"/>
      <c r="KBT61" s="293"/>
      <c r="KBU61" s="293"/>
      <c r="KBV61" s="293"/>
      <c r="KBW61" s="293"/>
      <c r="KBX61" s="293"/>
      <c r="KBY61" s="293"/>
      <c r="KBZ61" s="293"/>
      <c r="KCA61" s="293"/>
      <c r="KCB61" s="293"/>
      <c r="KCC61" s="293"/>
      <c r="KCD61" s="293"/>
      <c r="KCE61" s="293"/>
      <c r="KCF61" s="293"/>
      <c r="KCG61" s="293"/>
      <c r="KCH61" s="293"/>
      <c r="KCI61" s="293"/>
      <c r="KCJ61" s="293"/>
      <c r="KCK61" s="293"/>
      <c r="KCL61" s="293"/>
      <c r="KCM61" s="293"/>
      <c r="KCN61" s="293"/>
      <c r="KCO61" s="293"/>
      <c r="KCP61" s="293"/>
      <c r="KCQ61" s="293"/>
      <c r="KCR61" s="293"/>
      <c r="KCS61" s="293"/>
      <c r="KCT61" s="293"/>
      <c r="KCU61" s="293"/>
      <c r="KCV61" s="293"/>
      <c r="KCW61" s="293"/>
      <c r="KCX61" s="293"/>
      <c r="KCY61" s="293"/>
      <c r="KCZ61" s="293"/>
      <c r="KDA61" s="293"/>
      <c r="KDB61" s="293"/>
      <c r="KDC61" s="293"/>
      <c r="KDD61" s="293"/>
      <c r="KDE61" s="293"/>
      <c r="KDF61" s="293"/>
      <c r="KDG61" s="293"/>
      <c r="KDH61" s="293"/>
      <c r="KDI61" s="293"/>
      <c r="KDJ61" s="293"/>
      <c r="KDK61" s="293"/>
      <c r="KDL61" s="293"/>
      <c r="KDM61" s="293"/>
      <c r="KDN61" s="293"/>
      <c r="KDO61" s="293"/>
      <c r="KDP61" s="293"/>
      <c r="KDQ61" s="293"/>
      <c r="KDR61" s="293"/>
      <c r="KDS61" s="293"/>
      <c r="KDT61" s="293"/>
      <c r="KDU61" s="293"/>
      <c r="KDV61" s="293"/>
      <c r="KDW61" s="293"/>
      <c r="KDX61" s="293"/>
      <c r="KDY61" s="293"/>
      <c r="KDZ61" s="293"/>
      <c r="KEA61" s="293"/>
      <c r="KEB61" s="293"/>
      <c r="KEC61" s="293"/>
      <c r="KED61" s="293"/>
      <c r="KEE61" s="293"/>
      <c r="KEF61" s="293"/>
      <c r="KEG61" s="293"/>
      <c r="KEH61" s="293"/>
      <c r="KEI61" s="293"/>
      <c r="KEJ61" s="293"/>
      <c r="KEK61" s="293"/>
      <c r="KEL61" s="293"/>
      <c r="KEM61" s="293"/>
      <c r="KEN61" s="293"/>
      <c r="KEO61" s="293"/>
      <c r="KEP61" s="293"/>
      <c r="KEQ61" s="293"/>
      <c r="KER61" s="293"/>
      <c r="KES61" s="293"/>
      <c r="KET61" s="293"/>
      <c r="KEU61" s="293"/>
      <c r="KEV61" s="293"/>
      <c r="KEW61" s="293"/>
      <c r="KEX61" s="293"/>
      <c r="KEY61" s="293"/>
      <c r="KEZ61" s="293"/>
      <c r="KFA61" s="293"/>
      <c r="KFB61" s="293"/>
      <c r="KFC61" s="293"/>
      <c r="KFD61" s="293"/>
      <c r="KFE61" s="293"/>
      <c r="KFF61" s="293"/>
      <c r="KFG61" s="293"/>
      <c r="KFH61" s="293"/>
      <c r="KFI61" s="293"/>
      <c r="KFJ61" s="293"/>
      <c r="KFK61" s="293"/>
      <c r="KFL61" s="293"/>
      <c r="KFM61" s="293"/>
      <c r="KFN61" s="293"/>
      <c r="KFO61" s="293"/>
      <c r="KFP61" s="293"/>
      <c r="KFQ61" s="293"/>
      <c r="KFR61" s="293"/>
      <c r="KFS61" s="293"/>
      <c r="KFT61" s="293"/>
      <c r="KFU61" s="293"/>
      <c r="KFV61" s="293"/>
      <c r="KFW61" s="293"/>
      <c r="KFX61" s="293"/>
      <c r="KFY61" s="293"/>
      <c r="KFZ61" s="293"/>
      <c r="KGA61" s="293"/>
      <c r="KGB61" s="293"/>
      <c r="KGC61" s="293"/>
      <c r="KGD61" s="293"/>
      <c r="KGE61" s="293"/>
      <c r="KGF61" s="293"/>
      <c r="KGG61" s="293"/>
      <c r="KGH61" s="293"/>
      <c r="KGI61" s="293"/>
      <c r="KGJ61" s="293"/>
      <c r="KGK61" s="293"/>
      <c r="KGL61" s="293"/>
      <c r="KGM61" s="293"/>
      <c r="KGN61" s="293"/>
      <c r="KGO61" s="293"/>
      <c r="KGP61" s="293"/>
      <c r="KGQ61" s="293"/>
      <c r="KGR61" s="293"/>
      <c r="KGS61" s="293"/>
      <c r="KGT61" s="293"/>
      <c r="KGU61" s="293"/>
      <c r="KGV61" s="293"/>
      <c r="KGW61" s="293"/>
      <c r="KGX61" s="293"/>
      <c r="KGY61" s="293"/>
      <c r="KGZ61" s="293"/>
      <c r="KHA61" s="293"/>
      <c r="KHB61" s="293"/>
      <c r="KHC61" s="293"/>
      <c r="KHD61" s="293"/>
      <c r="KHE61" s="293"/>
      <c r="KHF61" s="293"/>
      <c r="KHG61" s="293"/>
      <c r="KHH61" s="293"/>
      <c r="KHI61" s="293"/>
      <c r="KHJ61" s="293"/>
      <c r="KHK61" s="293"/>
      <c r="KHL61" s="293"/>
      <c r="KHM61" s="293"/>
      <c r="KHN61" s="293"/>
      <c r="KHO61" s="293"/>
      <c r="KHP61" s="293"/>
      <c r="KHQ61" s="293"/>
      <c r="KHR61" s="293"/>
      <c r="KHS61" s="293"/>
      <c r="KHT61" s="293"/>
      <c r="KHU61" s="293"/>
      <c r="KHV61" s="293"/>
      <c r="KHW61" s="293"/>
      <c r="KHX61" s="293"/>
      <c r="KHY61" s="293"/>
      <c r="KHZ61" s="293"/>
      <c r="KIA61" s="293"/>
      <c r="KIB61" s="293"/>
      <c r="KIC61" s="293"/>
      <c r="KID61" s="293"/>
      <c r="KIE61" s="293"/>
      <c r="KIF61" s="293"/>
      <c r="KIG61" s="293"/>
      <c r="KIH61" s="293"/>
      <c r="KII61" s="293"/>
      <c r="KIJ61" s="293"/>
      <c r="KIK61" s="293"/>
      <c r="KIL61" s="293"/>
      <c r="KIM61" s="293"/>
      <c r="KIN61" s="293"/>
      <c r="KIO61" s="293"/>
      <c r="KIP61" s="293"/>
      <c r="KIQ61" s="293"/>
      <c r="KIR61" s="293"/>
      <c r="KIS61" s="293"/>
      <c r="KIT61" s="293"/>
      <c r="KIU61" s="293"/>
      <c r="KIV61" s="293"/>
      <c r="KIW61" s="293"/>
      <c r="KIX61" s="293"/>
      <c r="KIY61" s="293"/>
      <c r="KIZ61" s="293"/>
      <c r="KJA61" s="293"/>
      <c r="KJB61" s="293"/>
      <c r="KJC61" s="293"/>
      <c r="KJD61" s="293"/>
      <c r="KJE61" s="293"/>
      <c r="KJF61" s="293"/>
      <c r="KJG61" s="293"/>
      <c r="KJH61" s="293"/>
      <c r="KJI61" s="293"/>
      <c r="KJJ61" s="293"/>
      <c r="KJK61" s="293"/>
      <c r="KJL61" s="293"/>
      <c r="KJM61" s="293"/>
      <c r="KJN61" s="293"/>
      <c r="KJO61" s="293"/>
      <c r="KJP61" s="293"/>
      <c r="KJQ61" s="293"/>
      <c r="KJR61" s="293"/>
      <c r="KJS61" s="293"/>
      <c r="KJT61" s="293"/>
      <c r="KJU61" s="293"/>
      <c r="KJV61" s="293"/>
      <c r="KJW61" s="293"/>
      <c r="KJX61" s="293"/>
      <c r="KJY61" s="293"/>
      <c r="KJZ61" s="293"/>
      <c r="KKA61" s="293"/>
      <c r="KKB61" s="293"/>
      <c r="KKC61" s="293"/>
      <c r="KKD61" s="293"/>
      <c r="KKE61" s="293"/>
      <c r="KKF61" s="293"/>
      <c r="KKG61" s="293"/>
      <c r="KKH61" s="293"/>
      <c r="KKI61" s="293"/>
      <c r="KKJ61" s="293"/>
      <c r="KKK61" s="293"/>
      <c r="KKL61" s="293"/>
      <c r="KKM61" s="293"/>
      <c r="KKN61" s="293"/>
      <c r="KKO61" s="293"/>
      <c r="KKP61" s="293"/>
      <c r="KKQ61" s="293"/>
      <c r="KKR61" s="293"/>
      <c r="KKS61" s="293"/>
      <c r="KKT61" s="293"/>
      <c r="KKU61" s="293"/>
      <c r="KKV61" s="293"/>
      <c r="KKW61" s="293"/>
      <c r="KKX61" s="293"/>
      <c r="KKY61" s="293"/>
      <c r="KKZ61" s="293"/>
      <c r="KLA61" s="293"/>
      <c r="KLB61" s="293"/>
      <c r="KLC61" s="293"/>
      <c r="KLD61" s="293"/>
      <c r="KLE61" s="293"/>
      <c r="KLF61" s="293"/>
      <c r="KLG61" s="293"/>
      <c r="KLH61" s="293"/>
      <c r="KLI61" s="293"/>
      <c r="KLJ61" s="293"/>
      <c r="KLK61" s="293"/>
      <c r="KLL61" s="293"/>
      <c r="KLM61" s="293"/>
      <c r="KLN61" s="293"/>
      <c r="KLO61" s="293"/>
      <c r="KLP61" s="293"/>
      <c r="KLQ61" s="293"/>
      <c r="KLR61" s="293"/>
      <c r="KLS61" s="293"/>
      <c r="KLT61" s="293"/>
      <c r="KLU61" s="293"/>
      <c r="KLV61" s="293"/>
      <c r="KLW61" s="293"/>
      <c r="KLX61" s="293"/>
      <c r="KLY61" s="293"/>
      <c r="KLZ61" s="293"/>
      <c r="KMA61" s="293"/>
      <c r="KMB61" s="293"/>
      <c r="KMC61" s="293"/>
      <c r="KMD61" s="293"/>
      <c r="KME61" s="293"/>
      <c r="KMF61" s="293"/>
      <c r="KMG61" s="293"/>
      <c r="KMH61" s="293"/>
      <c r="KMI61" s="293"/>
      <c r="KMJ61" s="293"/>
      <c r="KMK61" s="293"/>
      <c r="KML61" s="293"/>
      <c r="KMM61" s="293"/>
      <c r="KMN61" s="293"/>
      <c r="KMO61" s="293"/>
      <c r="KMP61" s="293"/>
      <c r="KMQ61" s="293"/>
      <c r="KMR61" s="293"/>
      <c r="KMS61" s="293"/>
      <c r="KMT61" s="293"/>
      <c r="KMU61" s="293"/>
      <c r="KMV61" s="293"/>
      <c r="KMW61" s="293"/>
      <c r="KMX61" s="293"/>
      <c r="KMY61" s="293"/>
      <c r="KMZ61" s="293"/>
      <c r="KNA61" s="293"/>
      <c r="KNB61" s="293"/>
      <c r="KNC61" s="293"/>
      <c r="KND61" s="293"/>
      <c r="KNE61" s="293"/>
      <c r="KNF61" s="293"/>
      <c r="KNG61" s="293"/>
      <c r="KNH61" s="293"/>
      <c r="KNI61" s="293"/>
      <c r="KNJ61" s="293"/>
      <c r="KNK61" s="293"/>
      <c r="KNL61" s="293"/>
      <c r="KNM61" s="293"/>
      <c r="KNN61" s="293"/>
      <c r="KNO61" s="293"/>
      <c r="KNP61" s="293"/>
      <c r="KNQ61" s="293"/>
      <c r="KNR61" s="293"/>
      <c r="KNS61" s="293"/>
      <c r="KNT61" s="293"/>
      <c r="KNU61" s="293"/>
      <c r="KNV61" s="293"/>
      <c r="KNW61" s="293"/>
      <c r="KNX61" s="293"/>
      <c r="KNY61" s="293"/>
      <c r="KNZ61" s="293"/>
      <c r="KOA61" s="293"/>
      <c r="KOB61" s="293"/>
      <c r="KOC61" s="293"/>
      <c r="KOD61" s="293"/>
      <c r="KOE61" s="293"/>
      <c r="KOF61" s="293"/>
      <c r="KOG61" s="293"/>
      <c r="KOH61" s="293"/>
      <c r="KOI61" s="293"/>
      <c r="KOJ61" s="293"/>
      <c r="KOK61" s="293"/>
      <c r="KOL61" s="293"/>
      <c r="KOM61" s="293"/>
      <c r="KON61" s="293"/>
      <c r="KOO61" s="293"/>
      <c r="KOP61" s="293"/>
      <c r="KOQ61" s="293"/>
      <c r="KOR61" s="293"/>
      <c r="KOS61" s="293"/>
      <c r="KOT61" s="293"/>
      <c r="KOU61" s="293"/>
      <c r="KOV61" s="293"/>
      <c r="KOW61" s="293"/>
      <c r="KOX61" s="293"/>
      <c r="KOY61" s="293"/>
      <c r="KOZ61" s="293"/>
      <c r="KPA61" s="293"/>
      <c r="KPB61" s="293"/>
      <c r="KPC61" s="293"/>
      <c r="KPD61" s="293"/>
      <c r="KPE61" s="293"/>
      <c r="KPF61" s="293"/>
      <c r="KPG61" s="293"/>
      <c r="KPH61" s="293"/>
      <c r="KPI61" s="293"/>
      <c r="KPJ61" s="293"/>
      <c r="KPK61" s="293"/>
      <c r="KPL61" s="293"/>
      <c r="KPM61" s="293"/>
      <c r="KPN61" s="293"/>
      <c r="KPO61" s="293"/>
      <c r="KPP61" s="293"/>
      <c r="KPQ61" s="293"/>
      <c r="KPR61" s="293"/>
      <c r="KPS61" s="293"/>
      <c r="KPT61" s="293"/>
      <c r="KPU61" s="293"/>
      <c r="KPV61" s="293"/>
      <c r="KPW61" s="293"/>
      <c r="KPX61" s="293"/>
      <c r="KPY61" s="293"/>
      <c r="KPZ61" s="293"/>
      <c r="KQA61" s="293"/>
      <c r="KQB61" s="293"/>
      <c r="KQC61" s="293"/>
      <c r="KQD61" s="293"/>
      <c r="KQE61" s="293"/>
      <c r="KQF61" s="293"/>
      <c r="KQG61" s="293"/>
      <c r="KQH61" s="293"/>
      <c r="KQI61" s="293"/>
      <c r="KQJ61" s="293"/>
      <c r="KQK61" s="293"/>
      <c r="KQL61" s="293"/>
      <c r="KQM61" s="293"/>
      <c r="KQN61" s="293"/>
      <c r="KQO61" s="293"/>
      <c r="KQP61" s="293"/>
      <c r="KQQ61" s="293"/>
      <c r="KQR61" s="293"/>
      <c r="KQS61" s="293"/>
      <c r="KQT61" s="293"/>
      <c r="KQU61" s="293"/>
      <c r="KQV61" s="293"/>
      <c r="KQW61" s="293"/>
      <c r="KQX61" s="293"/>
      <c r="KQY61" s="293"/>
      <c r="KQZ61" s="293"/>
      <c r="KRA61" s="293"/>
      <c r="KRB61" s="293"/>
      <c r="KRC61" s="293"/>
      <c r="KRD61" s="293"/>
      <c r="KRE61" s="293"/>
      <c r="KRF61" s="293"/>
      <c r="KRG61" s="293"/>
      <c r="KRH61" s="293"/>
      <c r="KRI61" s="293"/>
      <c r="KRJ61" s="293"/>
      <c r="KRK61" s="293"/>
      <c r="KRL61" s="293"/>
      <c r="KRM61" s="293"/>
      <c r="KRN61" s="293"/>
      <c r="KRO61" s="293"/>
      <c r="KRP61" s="293"/>
      <c r="KRQ61" s="293"/>
      <c r="KRR61" s="293"/>
      <c r="KRS61" s="293"/>
      <c r="KRT61" s="293"/>
      <c r="KRU61" s="293"/>
      <c r="KRV61" s="293"/>
      <c r="KRW61" s="293"/>
      <c r="KRX61" s="293"/>
      <c r="KRY61" s="293"/>
      <c r="KRZ61" s="293"/>
      <c r="KSA61" s="293"/>
      <c r="KSB61" s="293"/>
      <c r="KSC61" s="293"/>
      <c r="KSD61" s="293"/>
      <c r="KSE61" s="293"/>
      <c r="KSF61" s="293"/>
      <c r="KSG61" s="293"/>
      <c r="KSH61" s="293"/>
      <c r="KSI61" s="293"/>
      <c r="KSJ61" s="293"/>
      <c r="KSK61" s="293"/>
      <c r="KSL61" s="293"/>
      <c r="KSM61" s="293"/>
      <c r="KSN61" s="293"/>
      <c r="KSO61" s="293"/>
      <c r="KSP61" s="293"/>
      <c r="KSQ61" s="293"/>
      <c r="KSR61" s="293"/>
      <c r="KSS61" s="293"/>
      <c r="KST61" s="293"/>
      <c r="KSU61" s="293"/>
      <c r="KSV61" s="293"/>
      <c r="KSW61" s="293"/>
      <c r="KSX61" s="293"/>
      <c r="KSY61" s="293"/>
      <c r="KSZ61" s="293"/>
      <c r="KTA61" s="293"/>
      <c r="KTB61" s="293"/>
      <c r="KTC61" s="293"/>
      <c r="KTD61" s="293"/>
      <c r="KTE61" s="293"/>
      <c r="KTF61" s="293"/>
      <c r="KTG61" s="293"/>
      <c r="KTH61" s="293"/>
      <c r="KTI61" s="293"/>
      <c r="KTJ61" s="293"/>
      <c r="KTK61" s="293"/>
      <c r="KTL61" s="293"/>
      <c r="KTM61" s="293"/>
      <c r="KTN61" s="293"/>
      <c r="KTO61" s="293"/>
      <c r="KTP61" s="293"/>
      <c r="KTQ61" s="293"/>
      <c r="KTR61" s="293"/>
      <c r="KTS61" s="293"/>
      <c r="KTT61" s="293"/>
      <c r="KTU61" s="293"/>
      <c r="KTV61" s="293"/>
      <c r="KTW61" s="293"/>
      <c r="KTX61" s="293"/>
      <c r="KTY61" s="293"/>
      <c r="KTZ61" s="293"/>
      <c r="KUA61" s="293"/>
      <c r="KUB61" s="293"/>
      <c r="KUC61" s="293"/>
      <c r="KUD61" s="293"/>
      <c r="KUE61" s="293"/>
      <c r="KUF61" s="293"/>
      <c r="KUG61" s="293"/>
      <c r="KUH61" s="293"/>
      <c r="KUI61" s="293"/>
      <c r="KUJ61" s="293"/>
      <c r="KUK61" s="293"/>
      <c r="KUL61" s="293"/>
      <c r="KUM61" s="293"/>
      <c r="KUN61" s="293"/>
      <c r="KUO61" s="293"/>
      <c r="KUP61" s="293"/>
      <c r="KUQ61" s="293"/>
      <c r="KUR61" s="293"/>
      <c r="KUS61" s="293"/>
      <c r="KUT61" s="293"/>
      <c r="KUU61" s="293"/>
      <c r="KUV61" s="293"/>
      <c r="KUW61" s="293"/>
      <c r="KUX61" s="293"/>
      <c r="KUY61" s="293"/>
      <c r="KUZ61" s="293"/>
      <c r="KVA61" s="293"/>
      <c r="KVB61" s="293"/>
      <c r="KVC61" s="293"/>
      <c r="KVD61" s="293"/>
      <c r="KVE61" s="293"/>
      <c r="KVF61" s="293"/>
      <c r="KVG61" s="293"/>
      <c r="KVH61" s="293"/>
      <c r="KVI61" s="293"/>
      <c r="KVJ61" s="293"/>
      <c r="KVK61" s="293"/>
      <c r="KVL61" s="293"/>
      <c r="KVM61" s="293"/>
      <c r="KVN61" s="293"/>
      <c r="KVO61" s="293"/>
      <c r="KVP61" s="293"/>
      <c r="KVQ61" s="293"/>
      <c r="KVR61" s="293"/>
      <c r="KVS61" s="293"/>
      <c r="KVT61" s="293"/>
      <c r="KVU61" s="293"/>
      <c r="KVV61" s="293"/>
      <c r="KVW61" s="293"/>
      <c r="KVX61" s="293"/>
      <c r="KVY61" s="293"/>
      <c r="KVZ61" s="293"/>
      <c r="KWA61" s="293"/>
      <c r="KWB61" s="293"/>
      <c r="KWC61" s="293"/>
      <c r="KWD61" s="293"/>
      <c r="KWE61" s="293"/>
      <c r="KWF61" s="293"/>
      <c r="KWG61" s="293"/>
      <c r="KWH61" s="293"/>
      <c r="KWI61" s="293"/>
      <c r="KWJ61" s="293"/>
      <c r="KWK61" s="293"/>
      <c r="KWL61" s="293"/>
      <c r="KWM61" s="293"/>
      <c r="KWN61" s="293"/>
      <c r="KWO61" s="293"/>
      <c r="KWP61" s="293"/>
      <c r="KWQ61" s="293"/>
      <c r="KWR61" s="293"/>
      <c r="KWS61" s="293"/>
      <c r="KWT61" s="293"/>
      <c r="KWU61" s="293"/>
      <c r="KWV61" s="293"/>
      <c r="KWW61" s="293"/>
      <c r="KWX61" s="293"/>
      <c r="KWY61" s="293"/>
      <c r="KWZ61" s="293"/>
      <c r="KXA61" s="293"/>
      <c r="KXB61" s="293"/>
      <c r="KXC61" s="293"/>
      <c r="KXD61" s="293"/>
      <c r="KXE61" s="293"/>
      <c r="KXF61" s="293"/>
      <c r="KXG61" s="293"/>
      <c r="KXH61" s="293"/>
      <c r="KXI61" s="293"/>
      <c r="KXJ61" s="293"/>
      <c r="KXK61" s="293"/>
      <c r="KXL61" s="293"/>
      <c r="KXM61" s="293"/>
      <c r="KXN61" s="293"/>
      <c r="KXO61" s="293"/>
      <c r="KXP61" s="293"/>
      <c r="KXQ61" s="293"/>
      <c r="KXR61" s="293"/>
      <c r="KXS61" s="293"/>
      <c r="KXT61" s="293"/>
      <c r="KXU61" s="293"/>
      <c r="KXV61" s="293"/>
      <c r="KXW61" s="293"/>
      <c r="KXX61" s="293"/>
      <c r="KXY61" s="293"/>
      <c r="KXZ61" s="293"/>
      <c r="KYA61" s="293"/>
      <c r="KYB61" s="293"/>
      <c r="KYC61" s="293"/>
      <c r="KYD61" s="293"/>
      <c r="KYE61" s="293"/>
      <c r="KYF61" s="293"/>
      <c r="KYG61" s="293"/>
      <c r="KYH61" s="293"/>
      <c r="KYI61" s="293"/>
      <c r="KYJ61" s="293"/>
      <c r="KYK61" s="293"/>
      <c r="KYL61" s="293"/>
      <c r="KYM61" s="293"/>
      <c r="KYN61" s="293"/>
      <c r="KYO61" s="293"/>
      <c r="KYP61" s="293"/>
      <c r="KYQ61" s="293"/>
      <c r="KYR61" s="293"/>
      <c r="KYS61" s="293"/>
      <c r="KYT61" s="293"/>
      <c r="KYU61" s="293"/>
      <c r="KYV61" s="293"/>
      <c r="KYW61" s="293"/>
      <c r="KYX61" s="293"/>
      <c r="KYY61" s="293"/>
      <c r="KYZ61" s="293"/>
      <c r="KZA61" s="293"/>
      <c r="KZB61" s="293"/>
      <c r="KZC61" s="293"/>
      <c r="KZD61" s="293"/>
      <c r="KZE61" s="293"/>
      <c r="KZF61" s="293"/>
      <c r="KZG61" s="293"/>
      <c r="KZH61" s="293"/>
      <c r="KZI61" s="293"/>
      <c r="KZJ61" s="293"/>
      <c r="KZK61" s="293"/>
      <c r="KZL61" s="293"/>
      <c r="KZM61" s="293"/>
      <c r="KZN61" s="293"/>
      <c r="KZO61" s="293"/>
      <c r="KZP61" s="293"/>
      <c r="KZQ61" s="293"/>
      <c r="KZR61" s="293"/>
      <c r="KZS61" s="293"/>
      <c r="KZT61" s="293"/>
      <c r="KZU61" s="293"/>
      <c r="KZV61" s="293"/>
      <c r="KZW61" s="293"/>
      <c r="KZX61" s="293"/>
      <c r="KZY61" s="293"/>
      <c r="KZZ61" s="293"/>
      <c r="LAA61" s="293"/>
      <c r="LAB61" s="293"/>
      <c r="LAC61" s="293"/>
      <c r="LAD61" s="293"/>
      <c r="LAE61" s="293"/>
      <c r="LAF61" s="293"/>
      <c r="LAG61" s="293"/>
      <c r="LAH61" s="293"/>
      <c r="LAI61" s="293"/>
      <c r="LAJ61" s="293"/>
      <c r="LAK61" s="293"/>
      <c r="LAL61" s="293"/>
      <c r="LAM61" s="293"/>
      <c r="LAN61" s="293"/>
      <c r="LAO61" s="293"/>
      <c r="LAP61" s="293"/>
      <c r="LAQ61" s="293"/>
      <c r="LAR61" s="293"/>
      <c r="LAS61" s="293"/>
      <c r="LAT61" s="293"/>
      <c r="LAU61" s="293"/>
      <c r="LAV61" s="293"/>
      <c r="LAW61" s="293"/>
      <c r="LAX61" s="293"/>
      <c r="LAY61" s="293"/>
      <c r="LAZ61" s="293"/>
      <c r="LBA61" s="293"/>
      <c r="LBB61" s="293"/>
      <c r="LBC61" s="293"/>
      <c r="LBD61" s="293"/>
      <c r="LBE61" s="293"/>
      <c r="LBF61" s="293"/>
      <c r="LBG61" s="293"/>
      <c r="LBH61" s="293"/>
      <c r="LBI61" s="293"/>
      <c r="LBJ61" s="293"/>
      <c r="LBK61" s="293"/>
      <c r="LBL61" s="293"/>
      <c r="LBM61" s="293"/>
      <c r="LBN61" s="293"/>
      <c r="LBO61" s="293"/>
      <c r="LBP61" s="293"/>
      <c r="LBQ61" s="293"/>
      <c r="LBR61" s="293"/>
      <c r="LBS61" s="293"/>
      <c r="LBT61" s="293"/>
      <c r="LBU61" s="293"/>
      <c r="LBV61" s="293"/>
      <c r="LBW61" s="293"/>
      <c r="LBX61" s="293"/>
      <c r="LBY61" s="293"/>
      <c r="LBZ61" s="293"/>
      <c r="LCA61" s="293"/>
      <c r="LCB61" s="293"/>
      <c r="LCC61" s="293"/>
      <c r="LCD61" s="293"/>
      <c r="LCE61" s="293"/>
      <c r="LCF61" s="293"/>
      <c r="LCG61" s="293"/>
      <c r="LCH61" s="293"/>
      <c r="LCI61" s="293"/>
      <c r="LCJ61" s="293"/>
      <c r="LCK61" s="293"/>
      <c r="LCL61" s="293"/>
      <c r="LCM61" s="293"/>
      <c r="LCN61" s="293"/>
      <c r="LCO61" s="293"/>
      <c r="LCP61" s="293"/>
      <c r="LCQ61" s="293"/>
      <c r="LCR61" s="293"/>
      <c r="LCS61" s="293"/>
      <c r="LCT61" s="293"/>
      <c r="LCU61" s="293"/>
      <c r="LCV61" s="293"/>
      <c r="LCW61" s="293"/>
      <c r="LCX61" s="293"/>
      <c r="LCY61" s="293"/>
      <c r="LCZ61" s="293"/>
      <c r="LDA61" s="293"/>
      <c r="LDB61" s="293"/>
      <c r="LDC61" s="293"/>
      <c r="LDD61" s="293"/>
      <c r="LDE61" s="293"/>
      <c r="LDF61" s="293"/>
      <c r="LDG61" s="293"/>
      <c r="LDH61" s="293"/>
      <c r="LDI61" s="293"/>
      <c r="LDJ61" s="293"/>
      <c r="LDK61" s="293"/>
      <c r="LDL61" s="293"/>
      <c r="LDM61" s="293"/>
      <c r="LDN61" s="293"/>
      <c r="LDO61" s="293"/>
      <c r="LDP61" s="293"/>
      <c r="LDQ61" s="293"/>
      <c r="LDR61" s="293"/>
      <c r="LDS61" s="293"/>
      <c r="LDT61" s="293"/>
      <c r="LDU61" s="293"/>
      <c r="LDV61" s="293"/>
      <c r="LDW61" s="293"/>
      <c r="LDX61" s="293"/>
      <c r="LDY61" s="293"/>
      <c r="LDZ61" s="293"/>
      <c r="LEA61" s="293"/>
      <c r="LEB61" s="293"/>
      <c r="LEC61" s="293"/>
      <c r="LED61" s="293"/>
      <c r="LEE61" s="293"/>
      <c r="LEF61" s="293"/>
      <c r="LEG61" s="293"/>
      <c r="LEH61" s="293"/>
      <c r="LEI61" s="293"/>
      <c r="LEJ61" s="293"/>
      <c r="LEK61" s="293"/>
      <c r="LEL61" s="293"/>
      <c r="LEM61" s="293"/>
      <c r="LEN61" s="293"/>
      <c r="LEO61" s="293"/>
      <c r="LEP61" s="293"/>
      <c r="LEQ61" s="293"/>
      <c r="LER61" s="293"/>
      <c r="LES61" s="293"/>
      <c r="LET61" s="293"/>
      <c r="LEU61" s="293"/>
      <c r="LEV61" s="293"/>
      <c r="LEW61" s="293"/>
      <c r="LEX61" s="293"/>
      <c r="LEY61" s="293"/>
      <c r="LEZ61" s="293"/>
      <c r="LFA61" s="293"/>
      <c r="LFB61" s="293"/>
      <c r="LFC61" s="293"/>
      <c r="LFD61" s="293"/>
      <c r="LFE61" s="293"/>
      <c r="LFF61" s="293"/>
      <c r="LFG61" s="293"/>
      <c r="LFH61" s="293"/>
      <c r="LFI61" s="293"/>
      <c r="LFJ61" s="293"/>
      <c r="LFK61" s="293"/>
      <c r="LFL61" s="293"/>
      <c r="LFM61" s="293"/>
      <c r="LFN61" s="293"/>
      <c r="LFO61" s="293"/>
      <c r="LFP61" s="293"/>
      <c r="LFQ61" s="293"/>
      <c r="LFR61" s="293"/>
      <c r="LFS61" s="293"/>
      <c r="LFT61" s="293"/>
      <c r="LFU61" s="293"/>
      <c r="LFV61" s="293"/>
      <c r="LFW61" s="293"/>
      <c r="LFX61" s="293"/>
      <c r="LFY61" s="293"/>
      <c r="LFZ61" s="293"/>
      <c r="LGA61" s="293"/>
      <c r="LGB61" s="293"/>
      <c r="LGC61" s="293"/>
      <c r="LGD61" s="293"/>
      <c r="LGE61" s="293"/>
      <c r="LGF61" s="293"/>
      <c r="LGG61" s="293"/>
      <c r="LGH61" s="293"/>
      <c r="LGI61" s="293"/>
      <c r="LGJ61" s="293"/>
      <c r="LGK61" s="293"/>
      <c r="LGL61" s="293"/>
      <c r="LGM61" s="293"/>
      <c r="LGN61" s="293"/>
      <c r="LGO61" s="293"/>
      <c r="LGP61" s="293"/>
      <c r="LGQ61" s="293"/>
      <c r="LGR61" s="293"/>
      <c r="LGS61" s="293"/>
      <c r="LGT61" s="293"/>
      <c r="LGU61" s="293"/>
      <c r="LGV61" s="293"/>
      <c r="LGW61" s="293"/>
      <c r="LGX61" s="293"/>
      <c r="LGY61" s="293"/>
      <c r="LGZ61" s="293"/>
      <c r="LHA61" s="293"/>
      <c r="LHB61" s="293"/>
      <c r="LHC61" s="293"/>
      <c r="LHD61" s="293"/>
      <c r="LHE61" s="293"/>
      <c r="LHF61" s="293"/>
      <c r="LHG61" s="293"/>
      <c r="LHH61" s="293"/>
      <c r="LHI61" s="293"/>
      <c r="LHJ61" s="293"/>
      <c r="LHK61" s="293"/>
      <c r="LHL61" s="293"/>
      <c r="LHM61" s="293"/>
      <c r="LHN61" s="293"/>
      <c r="LHO61" s="293"/>
      <c r="LHP61" s="293"/>
      <c r="LHQ61" s="293"/>
      <c r="LHR61" s="293"/>
      <c r="LHS61" s="293"/>
      <c r="LHT61" s="293"/>
      <c r="LHU61" s="293"/>
      <c r="LHV61" s="293"/>
      <c r="LHW61" s="293"/>
      <c r="LHX61" s="293"/>
      <c r="LHY61" s="293"/>
      <c r="LHZ61" s="293"/>
      <c r="LIA61" s="293"/>
      <c r="LIB61" s="293"/>
      <c r="LIC61" s="293"/>
      <c r="LID61" s="293"/>
      <c r="LIE61" s="293"/>
      <c r="LIF61" s="293"/>
      <c r="LIG61" s="293"/>
      <c r="LIH61" s="293"/>
      <c r="LII61" s="293"/>
      <c r="LIJ61" s="293"/>
      <c r="LIK61" s="293"/>
      <c r="LIL61" s="293"/>
      <c r="LIM61" s="293"/>
      <c r="LIN61" s="293"/>
      <c r="LIO61" s="293"/>
      <c r="LIP61" s="293"/>
      <c r="LIQ61" s="293"/>
      <c r="LIR61" s="293"/>
      <c r="LIS61" s="293"/>
      <c r="LIT61" s="293"/>
      <c r="LIU61" s="293"/>
      <c r="LIV61" s="293"/>
      <c r="LIW61" s="293"/>
      <c r="LIX61" s="293"/>
      <c r="LIY61" s="293"/>
      <c r="LIZ61" s="293"/>
      <c r="LJA61" s="293"/>
      <c r="LJB61" s="293"/>
      <c r="LJC61" s="293"/>
      <c r="LJD61" s="293"/>
      <c r="LJE61" s="293"/>
      <c r="LJF61" s="293"/>
      <c r="LJG61" s="293"/>
      <c r="LJH61" s="293"/>
      <c r="LJI61" s="293"/>
      <c r="LJJ61" s="293"/>
      <c r="LJK61" s="293"/>
      <c r="LJL61" s="293"/>
      <c r="LJM61" s="293"/>
      <c r="LJN61" s="293"/>
      <c r="LJO61" s="293"/>
      <c r="LJP61" s="293"/>
      <c r="LJQ61" s="293"/>
      <c r="LJR61" s="293"/>
      <c r="LJS61" s="293"/>
      <c r="LJT61" s="293"/>
      <c r="LJU61" s="293"/>
      <c r="LJV61" s="293"/>
      <c r="LJW61" s="293"/>
      <c r="LJX61" s="293"/>
      <c r="LJY61" s="293"/>
      <c r="LJZ61" s="293"/>
      <c r="LKA61" s="293"/>
      <c r="LKB61" s="293"/>
      <c r="LKC61" s="293"/>
      <c r="LKD61" s="293"/>
      <c r="LKE61" s="293"/>
      <c r="LKF61" s="293"/>
      <c r="LKG61" s="293"/>
      <c r="LKH61" s="293"/>
      <c r="LKI61" s="293"/>
      <c r="LKJ61" s="293"/>
      <c r="LKK61" s="293"/>
      <c r="LKL61" s="293"/>
      <c r="LKM61" s="293"/>
      <c r="LKN61" s="293"/>
      <c r="LKO61" s="293"/>
      <c r="LKP61" s="293"/>
      <c r="LKQ61" s="293"/>
      <c r="LKR61" s="293"/>
      <c r="LKS61" s="293"/>
      <c r="LKT61" s="293"/>
      <c r="LKU61" s="293"/>
      <c r="LKV61" s="293"/>
      <c r="LKW61" s="293"/>
      <c r="LKX61" s="293"/>
      <c r="LKY61" s="293"/>
      <c r="LKZ61" s="293"/>
      <c r="LLA61" s="293"/>
      <c r="LLB61" s="293"/>
      <c r="LLC61" s="293"/>
      <c r="LLD61" s="293"/>
      <c r="LLE61" s="293"/>
      <c r="LLF61" s="293"/>
      <c r="LLG61" s="293"/>
      <c r="LLH61" s="293"/>
      <c r="LLI61" s="293"/>
      <c r="LLJ61" s="293"/>
      <c r="LLK61" s="293"/>
      <c r="LLL61" s="293"/>
      <c r="LLM61" s="293"/>
      <c r="LLN61" s="293"/>
      <c r="LLO61" s="293"/>
      <c r="LLP61" s="293"/>
      <c r="LLQ61" s="293"/>
      <c r="LLR61" s="293"/>
      <c r="LLS61" s="293"/>
      <c r="LLT61" s="293"/>
      <c r="LLU61" s="293"/>
      <c r="LLV61" s="293"/>
      <c r="LLW61" s="293"/>
      <c r="LLX61" s="293"/>
      <c r="LLY61" s="293"/>
      <c r="LLZ61" s="293"/>
      <c r="LMA61" s="293"/>
      <c r="LMB61" s="293"/>
      <c r="LMC61" s="293"/>
      <c r="LMD61" s="293"/>
      <c r="LME61" s="293"/>
      <c r="LMF61" s="293"/>
      <c r="LMG61" s="293"/>
      <c r="LMH61" s="293"/>
      <c r="LMI61" s="293"/>
      <c r="LMJ61" s="293"/>
      <c r="LMK61" s="293"/>
      <c r="LML61" s="293"/>
      <c r="LMM61" s="293"/>
      <c r="LMN61" s="293"/>
      <c r="LMO61" s="293"/>
      <c r="LMP61" s="293"/>
      <c r="LMQ61" s="293"/>
      <c r="LMR61" s="293"/>
      <c r="LMS61" s="293"/>
      <c r="LMT61" s="293"/>
      <c r="LMU61" s="293"/>
      <c r="LMV61" s="293"/>
      <c r="LMW61" s="293"/>
      <c r="LMX61" s="293"/>
      <c r="LMY61" s="293"/>
      <c r="LMZ61" s="293"/>
      <c r="LNA61" s="293"/>
      <c r="LNB61" s="293"/>
      <c r="LNC61" s="293"/>
      <c r="LND61" s="293"/>
      <c r="LNE61" s="293"/>
      <c r="LNF61" s="293"/>
      <c r="LNG61" s="293"/>
      <c r="LNH61" s="293"/>
      <c r="LNI61" s="293"/>
      <c r="LNJ61" s="293"/>
      <c r="LNK61" s="293"/>
      <c r="LNL61" s="293"/>
      <c r="LNM61" s="293"/>
      <c r="LNN61" s="293"/>
      <c r="LNO61" s="293"/>
      <c r="LNP61" s="293"/>
      <c r="LNQ61" s="293"/>
      <c r="LNR61" s="293"/>
      <c r="LNS61" s="293"/>
      <c r="LNT61" s="293"/>
      <c r="LNU61" s="293"/>
      <c r="LNV61" s="293"/>
      <c r="LNW61" s="293"/>
      <c r="LNX61" s="293"/>
      <c r="LNY61" s="293"/>
      <c r="LNZ61" s="293"/>
      <c r="LOA61" s="293"/>
      <c r="LOB61" s="293"/>
      <c r="LOC61" s="293"/>
      <c r="LOD61" s="293"/>
      <c r="LOE61" s="293"/>
      <c r="LOF61" s="293"/>
      <c r="LOG61" s="293"/>
      <c r="LOH61" s="293"/>
      <c r="LOI61" s="293"/>
      <c r="LOJ61" s="293"/>
      <c r="LOK61" s="293"/>
      <c r="LOL61" s="293"/>
      <c r="LOM61" s="293"/>
      <c r="LON61" s="293"/>
      <c r="LOO61" s="293"/>
      <c r="LOP61" s="293"/>
      <c r="LOQ61" s="293"/>
      <c r="LOR61" s="293"/>
      <c r="LOS61" s="293"/>
      <c r="LOT61" s="293"/>
      <c r="LOU61" s="293"/>
      <c r="LOV61" s="293"/>
      <c r="LOW61" s="293"/>
      <c r="LOX61" s="293"/>
      <c r="LOY61" s="293"/>
      <c r="LOZ61" s="293"/>
      <c r="LPA61" s="293"/>
      <c r="LPB61" s="293"/>
      <c r="LPC61" s="293"/>
      <c r="LPD61" s="293"/>
      <c r="LPE61" s="293"/>
      <c r="LPF61" s="293"/>
      <c r="LPG61" s="293"/>
      <c r="LPH61" s="293"/>
      <c r="LPI61" s="293"/>
      <c r="LPJ61" s="293"/>
      <c r="LPK61" s="293"/>
      <c r="LPL61" s="293"/>
      <c r="LPM61" s="293"/>
      <c r="LPN61" s="293"/>
      <c r="LPO61" s="293"/>
      <c r="LPP61" s="293"/>
      <c r="LPQ61" s="293"/>
      <c r="LPR61" s="293"/>
      <c r="LPS61" s="293"/>
      <c r="LPT61" s="293"/>
      <c r="LPU61" s="293"/>
      <c r="LPV61" s="293"/>
      <c r="LPW61" s="293"/>
      <c r="LPX61" s="293"/>
      <c r="LPY61" s="293"/>
      <c r="LPZ61" s="293"/>
      <c r="LQA61" s="293"/>
      <c r="LQB61" s="293"/>
      <c r="LQC61" s="293"/>
      <c r="LQD61" s="293"/>
      <c r="LQE61" s="293"/>
      <c r="LQF61" s="293"/>
      <c r="LQG61" s="293"/>
      <c r="LQH61" s="293"/>
      <c r="LQI61" s="293"/>
      <c r="LQJ61" s="293"/>
      <c r="LQK61" s="293"/>
      <c r="LQL61" s="293"/>
      <c r="LQM61" s="293"/>
      <c r="LQN61" s="293"/>
      <c r="LQO61" s="293"/>
      <c r="LQP61" s="293"/>
      <c r="LQQ61" s="293"/>
      <c r="LQR61" s="293"/>
      <c r="LQS61" s="293"/>
      <c r="LQT61" s="293"/>
      <c r="LQU61" s="293"/>
      <c r="LQV61" s="293"/>
      <c r="LQW61" s="293"/>
      <c r="LQX61" s="293"/>
      <c r="LQY61" s="293"/>
      <c r="LQZ61" s="293"/>
      <c r="LRA61" s="293"/>
      <c r="LRB61" s="293"/>
      <c r="LRC61" s="293"/>
      <c r="LRD61" s="293"/>
      <c r="LRE61" s="293"/>
      <c r="LRF61" s="293"/>
      <c r="LRG61" s="293"/>
      <c r="LRH61" s="293"/>
      <c r="LRI61" s="293"/>
      <c r="LRJ61" s="293"/>
      <c r="LRK61" s="293"/>
      <c r="LRL61" s="293"/>
      <c r="LRM61" s="293"/>
      <c r="LRN61" s="293"/>
      <c r="LRO61" s="293"/>
      <c r="LRP61" s="293"/>
      <c r="LRQ61" s="293"/>
      <c r="LRR61" s="293"/>
      <c r="LRS61" s="293"/>
      <c r="LRT61" s="293"/>
      <c r="LRU61" s="293"/>
      <c r="LRV61" s="293"/>
      <c r="LRW61" s="293"/>
      <c r="LRX61" s="293"/>
      <c r="LRY61" s="293"/>
      <c r="LRZ61" s="293"/>
      <c r="LSA61" s="293"/>
      <c r="LSB61" s="293"/>
      <c r="LSC61" s="293"/>
      <c r="LSD61" s="293"/>
      <c r="LSE61" s="293"/>
      <c r="LSF61" s="293"/>
      <c r="LSG61" s="293"/>
      <c r="LSH61" s="293"/>
      <c r="LSI61" s="293"/>
      <c r="LSJ61" s="293"/>
      <c r="LSK61" s="293"/>
      <c r="LSL61" s="293"/>
      <c r="LSM61" s="293"/>
      <c r="LSN61" s="293"/>
      <c r="LSO61" s="293"/>
      <c r="LSP61" s="293"/>
      <c r="LSQ61" s="293"/>
      <c r="LSR61" s="293"/>
      <c r="LSS61" s="293"/>
      <c r="LST61" s="293"/>
      <c r="LSU61" s="293"/>
      <c r="LSV61" s="293"/>
      <c r="LSW61" s="293"/>
      <c r="LSX61" s="293"/>
      <c r="LSY61" s="293"/>
      <c r="LSZ61" s="293"/>
      <c r="LTA61" s="293"/>
      <c r="LTB61" s="293"/>
      <c r="LTC61" s="293"/>
      <c r="LTD61" s="293"/>
      <c r="LTE61" s="293"/>
      <c r="LTF61" s="293"/>
      <c r="LTG61" s="293"/>
      <c r="LTH61" s="293"/>
      <c r="LTI61" s="293"/>
      <c r="LTJ61" s="293"/>
      <c r="LTK61" s="293"/>
      <c r="LTL61" s="293"/>
      <c r="LTM61" s="293"/>
      <c r="LTN61" s="293"/>
      <c r="LTO61" s="293"/>
      <c r="LTP61" s="293"/>
      <c r="LTQ61" s="293"/>
      <c r="LTR61" s="293"/>
      <c r="LTS61" s="293"/>
      <c r="LTT61" s="293"/>
      <c r="LTU61" s="293"/>
      <c r="LTV61" s="293"/>
      <c r="LTW61" s="293"/>
      <c r="LTX61" s="293"/>
      <c r="LTY61" s="293"/>
      <c r="LTZ61" s="293"/>
      <c r="LUA61" s="293"/>
      <c r="LUB61" s="293"/>
      <c r="LUC61" s="293"/>
      <c r="LUD61" s="293"/>
      <c r="LUE61" s="293"/>
      <c r="LUF61" s="293"/>
      <c r="LUG61" s="293"/>
      <c r="LUH61" s="293"/>
      <c r="LUI61" s="293"/>
      <c r="LUJ61" s="293"/>
      <c r="LUK61" s="293"/>
      <c r="LUL61" s="293"/>
      <c r="LUM61" s="293"/>
      <c r="LUN61" s="293"/>
      <c r="LUO61" s="293"/>
      <c r="LUP61" s="293"/>
      <c r="LUQ61" s="293"/>
      <c r="LUR61" s="293"/>
      <c r="LUS61" s="293"/>
      <c r="LUT61" s="293"/>
      <c r="LUU61" s="293"/>
      <c r="LUV61" s="293"/>
      <c r="LUW61" s="293"/>
      <c r="LUX61" s="293"/>
      <c r="LUY61" s="293"/>
      <c r="LUZ61" s="293"/>
      <c r="LVA61" s="293"/>
      <c r="LVB61" s="293"/>
      <c r="LVC61" s="293"/>
      <c r="LVD61" s="293"/>
      <c r="LVE61" s="293"/>
      <c r="LVF61" s="293"/>
      <c r="LVG61" s="293"/>
      <c r="LVH61" s="293"/>
      <c r="LVI61" s="293"/>
      <c r="LVJ61" s="293"/>
      <c r="LVK61" s="293"/>
      <c r="LVL61" s="293"/>
      <c r="LVM61" s="293"/>
      <c r="LVN61" s="293"/>
      <c r="LVO61" s="293"/>
      <c r="LVP61" s="293"/>
      <c r="LVQ61" s="293"/>
      <c r="LVR61" s="293"/>
      <c r="LVS61" s="293"/>
      <c r="LVT61" s="293"/>
      <c r="LVU61" s="293"/>
      <c r="LVV61" s="293"/>
      <c r="LVW61" s="293"/>
      <c r="LVX61" s="293"/>
      <c r="LVY61" s="293"/>
      <c r="LVZ61" s="293"/>
      <c r="LWA61" s="293"/>
      <c r="LWB61" s="293"/>
      <c r="LWC61" s="293"/>
      <c r="LWD61" s="293"/>
      <c r="LWE61" s="293"/>
      <c r="LWF61" s="293"/>
      <c r="LWG61" s="293"/>
      <c r="LWH61" s="293"/>
      <c r="LWI61" s="293"/>
      <c r="LWJ61" s="293"/>
      <c r="LWK61" s="293"/>
      <c r="LWL61" s="293"/>
      <c r="LWM61" s="293"/>
      <c r="LWN61" s="293"/>
      <c r="LWO61" s="293"/>
      <c r="LWP61" s="293"/>
      <c r="LWQ61" s="293"/>
      <c r="LWR61" s="293"/>
      <c r="LWS61" s="293"/>
      <c r="LWT61" s="293"/>
      <c r="LWU61" s="293"/>
      <c r="LWV61" s="293"/>
      <c r="LWW61" s="293"/>
      <c r="LWX61" s="293"/>
      <c r="LWY61" s="293"/>
      <c r="LWZ61" s="293"/>
      <c r="LXA61" s="293"/>
      <c r="LXB61" s="293"/>
      <c r="LXC61" s="293"/>
      <c r="LXD61" s="293"/>
      <c r="LXE61" s="293"/>
      <c r="LXF61" s="293"/>
      <c r="LXG61" s="293"/>
      <c r="LXH61" s="293"/>
      <c r="LXI61" s="293"/>
      <c r="LXJ61" s="293"/>
      <c r="LXK61" s="293"/>
      <c r="LXL61" s="293"/>
      <c r="LXM61" s="293"/>
      <c r="LXN61" s="293"/>
      <c r="LXO61" s="293"/>
      <c r="LXP61" s="293"/>
      <c r="LXQ61" s="293"/>
      <c r="LXR61" s="293"/>
      <c r="LXS61" s="293"/>
      <c r="LXT61" s="293"/>
      <c r="LXU61" s="293"/>
      <c r="LXV61" s="293"/>
      <c r="LXW61" s="293"/>
      <c r="LXX61" s="293"/>
      <c r="LXY61" s="293"/>
      <c r="LXZ61" s="293"/>
      <c r="LYA61" s="293"/>
      <c r="LYB61" s="293"/>
      <c r="LYC61" s="293"/>
      <c r="LYD61" s="293"/>
      <c r="LYE61" s="293"/>
      <c r="LYF61" s="293"/>
      <c r="LYG61" s="293"/>
      <c r="LYH61" s="293"/>
      <c r="LYI61" s="293"/>
      <c r="LYJ61" s="293"/>
      <c r="LYK61" s="293"/>
      <c r="LYL61" s="293"/>
      <c r="LYM61" s="293"/>
      <c r="LYN61" s="293"/>
      <c r="LYO61" s="293"/>
      <c r="LYP61" s="293"/>
      <c r="LYQ61" s="293"/>
      <c r="LYR61" s="293"/>
      <c r="LYS61" s="293"/>
      <c r="LYT61" s="293"/>
      <c r="LYU61" s="293"/>
      <c r="LYV61" s="293"/>
      <c r="LYW61" s="293"/>
      <c r="LYX61" s="293"/>
      <c r="LYY61" s="293"/>
      <c r="LYZ61" s="293"/>
      <c r="LZA61" s="293"/>
      <c r="LZB61" s="293"/>
      <c r="LZC61" s="293"/>
      <c r="LZD61" s="293"/>
      <c r="LZE61" s="293"/>
      <c r="LZF61" s="293"/>
      <c r="LZG61" s="293"/>
      <c r="LZH61" s="293"/>
      <c r="LZI61" s="293"/>
      <c r="LZJ61" s="293"/>
      <c r="LZK61" s="293"/>
      <c r="LZL61" s="293"/>
      <c r="LZM61" s="293"/>
      <c r="LZN61" s="293"/>
      <c r="LZO61" s="293"/>
      <c r="LZP61" s="293"/>
      <c r="LZQ61" s="293"/>
      <c r="LZR61" s="293"/>
      <c r="LZS61" s="293"/>
      <c r="LZT61" s="293"/>
      <c r="LZU61" s="293"/>
      <c r="LZV61" s="293"/>
      <c r="LZW61" s="293"/>
      <c r="LZX61" s="293"/>
      <c r="LZY61" s="293"/>
      <c r="LZZ61" s="293"/>
      <c r="MAA61" s="293"/>
      <c r="MAB61" s="293"/>
      <c r="MAC61" s="293"/>
      <c r="MAD61" s="293"/>
      <c r="MAE61" s="293"/>
      <c r="MAF61" s="293"/>
      <c r="MAG61" s="293"/>
      <c r="MAH61" s="293"/>
      <c r="MAI61" s="293"/>
      <c r="MAJ61" s="293"/>
      <c r="MAK61" s="293"/>
      <c r="MAL61" s="293"/>
      <c r="MAM61" s="293"/>
      <c r="MAN61" s="293"/>
      <c r="MAO61" s="293"/>
      <c r="MAP61" s="293"/>
      <c r="MAQ61" s="293"/>
      <c r="MAR61" s="293"/>
      <c r="MAS61" s="293"/>
      <c r="MAT61" s="293"/>
      <c r="MAU61" s="293"/>
      <c r="MAV61" s="293"/>
      <c r="MAW61" s="293"/>
      <c r="MAX61" s="293"/>
      <c r="MAY61" s="293"/>
      <c r="MAZ61" s="293"/>
      <c r="MBA61" s="293"/>
      <c r="MBB61" s="293"/>
      <c r="MBC61" s="293"/>
      <c r="MBD61" s="293"/>
      <c r="MBE61" s="293"/>
      <c r="MBF61" s="293"/>
      <c r="MBG61" s="293"/>
      <c r="MBH61" s="293"/>
      <c r="MBI61" s="293"/>
      <c r="MBJ61" s="293"/>
      <c r="MBK61" s="293"/>
      <c r="MBL61" s="293"/>
      <c r="MBM61" s="293"/>
      <c r="MBN61" s="293"/>
      <c r="MBO61" s="293"/>
      <c r="MBP61" s="293"/>
      <c r="MBQ61" s="293"/>
      <c r="MBR61" s="293"/>
      <c r="MBS61" s="293"/>
      <c r="MBT61" s="293"/>
      <c r="MBU61" s="293"/>
      <c r="MBV61" s="293"/>
      <c r="MBW61" s="293"/>
      <c r="MBX61" s="293"/>
      <c r="MBY61" s="293"/>
      <c r="MBZ61" s="293"/>
      <c r="MCA61" s="293"/>
      <c r="MCB61" s="293"/>
      <c r="MCC61" s="293"/>
      <c r="MCD61" s="293"/>
      <c r="MCE61" s="293"/>
      <c r="MCF61" s="293"/>
      <c r="MCG61" s="293"/>
      <c r="MCH61" s="293"/>
      <c r="MCI61" s="293"/>
      <c r="MCJ61" s="293"/>
      <c r="MCK61" s="293"/>
      <c r="MCL61" s="293"/>
      <c r="MCM61" s="293"/>
      <c r="MCN61" s="293"/>
      <c r="MCO61" s="293"/>
      <c r="MCP61" s="293"/>
      <c r="MCQ61" s="293"/>
      <c r="MCR61" s="293"/>
      <c r="MCS61" s="293"/>
      <c r="MCT61" s="293"/>
      <c r="MCU61" s="293"/>
      <c r="MCV61" s="293"/>
      <c r="MCW61" s="293"/>
      <c r="MCX61" s="293"/>
      <c r="MCY61" s="293"/>
      <c r="MCZ61" s="293"/>
      <c r="MDA61" s="293"/>
      <c r="MDB61" s="293"/>
      <c r="MDC61" s="293"/>
      <c r="MDD61" s="293"/>
      <c r="MDE61" s="293"/>
      <c r="MDF61" s="293"/>
      <c r="MDG61" s="293"/>
      <c r="MDH61" s="293"/>
      <c r="MDI61" s="293"/>
      <c r="MDJ61" s="293"/>
      <c r="MDK61" s="293"/>
      <c r="MDL61" s="293"/>
      <c r="MDM61" s="293"/>
      <c r="MDN61" s="293"/>
      <c r="MDO61" s="293"/>
      <c r="MDP61" s="293"/>
      <c r="MDQ61" s="293"/>
      <c r="MDR61" s="293"/>
      <c r="MDS61" s="293"/>
      <c r="MDT61" s="293"/>
      <c r="MDU61" s="293"/>
      <c r="MDV61" s="293"/>
      <c r="MDW61" s="293"/>
      <c r="MDX61" s="293"/>
      <c r="MDY61" s="293"/>
      <c r="MDZ61" s="293"/>
      <c r="MEA61" s="293"/>
      <c r="MEB61" s="293"/>
      <c r="MEC61" s="293"/>
      <c r="MED61" s="293"/>
      <c r="MEE61" s="293"/>
      <c r="MEF61" s="293"/>
      <c r="MEG61" s="293"/>
      <c r="MEH61" s="293"/>
      <c r="MEI61" s="293"/>
      <c r="MEJ61" s="293"/>
      <c r="MEK61" s="293"/>
      <c r="MEL61" s="293"/>
      <c r="MEM61" s="293"/>
      <c r="MEN61" s="293"/>
      <c r="MEO61" s="293"/>
      <c r="MEP61" s="293"/>
      <c r="MEQ61" s="293"/>
      <c r="MER61" s="293"/>
      <c r="MES61" s="293"/>
      <c r="MET61" s="293"/>
      <c r="MEU61" s="293"/>
      <c r="MEV61" s="293"/>
      <c r="MEW61" s="293"/>
      <c r="MEX61" s="293"/>
      <c r="MEY61" s="293"/>
      <c r="MEZ61" s="293"/>
      <c r="MFA61" s="293"/>
      <c r="MFB61" s="293"/>
      <c r="MFC61" s="293"/>
      <c r="MFD61" s="293"/>
      <c r="MFE61" s="293"/>
      <c r="MFF61" s="293"/>
      <c r="MFG61" s="293"/>
      <c r="MFH61" s="293"/>
      <c r="MFI61" s="293"/>
      <c r="MFJ61" s="293"/>
      <c r="MFK61" s="293"/>
      <c r="MFL61" s="293"/>
      <c r="MFM61" s="293"/>
      <c r="MFN61" s="293"/>
      <c r="MFO61" s="293"/>
      <c r="MFP61" s="293"/>
      <c r="MFQ61" s="293"/>
      <c r="MFR61" s="293"/>
      <c r="MFS61" s="293"/>
      <c r="MFT61" s="293"/>
      <c r="MFU61" s="293"/>
      <c r="MFV61" s="293"/>
      <c r="MFW61" s="293"/>
      <c r="MFX61" s="293"/>
      <c r="MFY61" s="293"/>
      <c r="MFZ61" s="293"/>
      <c r="MGA61" s="293"/>
      <c r="MGB61" s="293"/>
      <c r="MGC61" s="293"/>
      <c r="MGD61" s="293"/>
      <c r="MGE61" s="293"/>
      <c r="MGF61" s="293"/>
      <c r="MGG61" s="293"/>
      <c r="MGH61" s="293"/>
      <c r="MGI61" s="293"/>
      <c r="MGJ61" s="293"/>
      <c r="MGK61" s="293"/>
      <c r="MGL61" s="293"/>
      <c r="MGM61" s="293"/>
      <c r="MGN61" s="293"/>
      <c r="MGO61" s="293"/>
      <c r="MGP61" s="293"/>
      <c r="MGQ61" s="293"/>
      <c r="MGR61" s="293"/>
      <c r="MGS61" s="293"/>
      <c r="MGT61" s="293"/>
      <c r="MGU61" s="293"/>
      <c r="MGV61" s="293"/>
      <c r="MGW61" s="293"/>
      <c r="MGX61" s="293"/>
      <c r="MGY61" s="293"/>
      <c r="MGZ61" s="293"/>
      <c r="MHA61" s="293"/>
      <c r="MHB61" s="293"/>
      <c r="MHC61" s="293"/>
      <c r="MHD61" s="293"/>
      <c r="MHE61" s="293"/>
      <c r="MHF61" s="293"/>
      <c r="MHG61" s="293"/>
      <c r="MHH61" s="293"/>
      <c r="MHI61" s="293"/>
      <c r="MHJ61" s="293"/>
      <c r="MHK61" s="293"/>
      <c r="MHL61" s="293"/>
      <c r="MHM61" s="293"/>
      <c r="MHN61" s="293"/>
      <c r="MHO61" s="293"/>
      <c r="MHP61" s="293"/>
      <c r="MHQ61" s="293"/>
      <c r="MHR61" s="293"/>
      <c r="MHS61" s="293"/>
      <c r="MHT61" s="293"/>
      <c r="MHU61" s="293"/>
      <c r="MHV61" s="293"/>
      <c r="MHW61" s="293"/>
      <c r="MHX61" s="293"/>
      <c r="MHY61" s="293"/>
      <c r="MHZ61" s="293"/>
      <c r="MIA61" s="293"/>
      <c r="MIB61" s="293"/>
      <c r="MIC61" s="293"/>
      <c r="MID61" s="293"/>
      <c r="MIE61" s="293"/>
      <c r="MIF61" s="293"/>
      <c r="MIG61" s="293"/>
      <c r="MIH61" s="293"/>
      <c r="MII61" s="293"/>
      <c r="MIJ61" s="293"/>
      <c r="MIK61" s="293"/>
      <c r="MIL61" s="293"/>
      <c r="MIM61" s="293"/>
      <c r="MIN61" s="293"/>
      <c r="MIO61" s="293"/>
      <c r="MIP61" s="293"/>
      <c r="MIQ61" s="293"/>
      <c r="MIR61" s="293"/>
      <c r="MIS61" s="293"/>
      <c r="MIT61" s="293"/>
      <c r="MIU61" s="293"/>
      <c r="MIV61" s="293"/>
      <c r="MIW61" s="293"/>
      <c r="MIX61" s="293"/>
      <c r="MIY61" s="293"/>
      <c r="MIZ61" s="293"/>
      <c r="MJA61" s="293"/>
      <c r="MJB61" s="293"/>
      <c r="MJC61" s="293"/>
      <c r="MJD61" s="293"/>
      <c r="MJE61" s="293"/>
      <c r="MJF61" s="293"/>
      <c r="MJG61" s="293"/>
      <c r="MJH61" s="293"/>
      <c r="MJI61" s="293"/>
      <c r="MJJ61" s="293"/>
      <c r="MJK61" s="293"/>
      <c r="MJL61" s="293"/>
      <c r="MJM61" s="293"/>
      <c r="MJN61" s="293"/>
      <c r="MJO61" s="293"/>
      <c r="MJP61" s="293"/>
      <c r="MJQ61" s="293"/>
      <c r="MJR61" s="293"/>
      <c r="MJS61" s="293"/>
      <c r="MJT61" s="293"/>
      <c r="MJU61" s="293"/>
      <c r="MJV61" s="293"/>
      <c r="MJW61" s="293"/>
      <c r="MJX61" s="293"/>
      <c r="MJY61" s="293"/>
      <c r="MJZ61" s="293"/>
      <c r="MKA61" s="293"/>
      <c r="MKB61" s="293"/>
      <c r="MKC61" s="293"/>
      <c r="MKD61" s="293"/>
      <c r="MKE61" s="293"/>
      <c r="MKF61" s="293"/>
      <c r="MKG61" s="293"/>
      <c r="MKH61" s="293"/>
      <c r="MKI61" s="293"/>
      <c r="MKJ61" s="293"/>
      <c r="MKK61" s="293"/>
      <c r="MKL61" s="293"/>
      <c r="MKM61" s="293"/>
      <c r="MKN61" s="293"/>
      <c r="MKO61" s="293"/>
      <c r="MKP61" s="293"/>
      <c r="MKQ61" s="293"/>
      <c r="MKR61" s="293"/>
      <c r="MKS61" s="293"/>
      <c r="MKT61" s="293"/>
      <c r="MKU61" s="293"/>
      <c r="MKV61" s="293"/>
      <c r="MKW61" s="293"/>
      <c r="MKX61" s="293"/>
      <c r="MKY61" s="293"/>
      <c r="MKZ61" s="293"/>
      <c r="MLA61" s="293"/>
      <c r="MLB61" s="293"/>
      <c r="MLC61" s="293"/>
      <c r="MLD61" s="293"/>
      <c r="MLE61" s="293"/>
      <c r="MLF61" s="293"/>
      <c r="MLG61" s="293"/>
      <c r="MLH61" s="293"/>
      <c r="MLI61" s="293"/>
      <c r="MLJ61" s="293"/>
      <c r="MLK61" s="293"/>
      <c r="MLL61" s="293"/>
      <c r="MLM61" s="293"/>
      <c r="MLN61" s="293"/>
      <c r="MLO61" s="293"/>
      <c r="MLP61" s="293"/>
      <c r="MLQ61" s="293"/>
      <c r="MLR61" s="293"/>
      <c r="MLS61" s="293"/>
      <c r="MLT61" s="293"/>
      <c r="MLU61" s="293"/>
      <c r="MLV61" s="293"/>
      <c r="MLW61" s="293"/>
      <c r="MLX61" s="293"/>
      <c r="MLY61" s="293"/>
      <c r="MLZ61" s="293"/>
      <c r="MMA61" s="293"/>
      <c r="MMB61" s="293"/>
      <c r="MMC61" s="293"/>
      <c r="MMD61" s="293"/>
      <c r="MME61" s="293"/>
      <c r="MMF61" s="293"/>
      <c r="MMG61" s="293"/>
      <c r="MMH61" s="293"/>
      <c r="MMI61" s="293"/>
      <c r="MMJ61" s="293"/>
      <c r="MMK61" s="293"/>
      <c r="MML61" s="293"/>
      <c r="MMM61" s="293"/>
      <c r="MMN61" s="293"/>
      <c r="MMO61" s="293"/>
      <c r="MMP61" s="293"/>
      <c r="MMQ61" s="293"/>
      <c r="MMR61" s="293"/>
      <c r="MMS61" s="293"/>
      <c r="MMT61" s="293"/>
      <c r="MMU61" s="293"/>
      <c r="MMV61" s="293"/>
      <c r="MMW61" s="293"/>
      <c r="MMX61" s="293"/>
      <c r="MMY61" s="293"/>
      <c r="MMZ61" s="293"/>
      <c r="MNA61" s="293"/>
      <c r="MNB61" s="293"/>
      <c r="MNC61" s="293"/>
      <c r="MND61" s="293"/>
      <c r="MNE61" s="293"/>
      <c r="MNF61" s="293"/>
      <c r="MNG61" s="293"/>
      <c r="MNH61" s="293"/>
      <c r="MNI61" s="293"/>
      <c r="MNJ61" s="293"/>
      <c r="MNK61" s="293"/>
      <c r="MNL61" s="293"/>
      <c r="MNM61" s="293"/>
      <c r="MNN61" s="293"/>
      <c r="MNO61" s="293"/>
      <c r="MNP61" s="293"/>
      <c r="MNQ61" s="293"/>
      <c r="MNR61" s="293"/>
      <c r="MNS61" s="293"/>
      <c r="MNT61" s="293"/>
      <c r="MNU61" s="293"/>
      <c r="MNV61" s="293"/>
      <c r="MNW61" s="293"/>
      <c r="MNX61" s="293"/>
      <c r="MNY61" s="293"/>
      <c r="MNZ61" s="293"/>
      <c r="MOA61" s="293"/>
      <c r="MOB61" s="293"/>
      <c r="MOC61" s="293"/>
      <c r="MOD61" s="293"/>
      <c r="MOE61" s="293"/>
      <c r="MOF61" s="293"/>
      <c r="MOG61" s="293"/>
      <c r="MOH61" s="293"/>
      <c r="MOI61" s="293"/>
      <c r="MOJ61" s="293"/>
      <c r="MOK61" s="293"/>
      <c r="MOL61" s="293"/>
      <c r="MOM61" s="293"/>
      <c r="MON61" s="293"/>
      <c r="MOO61" s="293"/>
      <c r="MOP61" s="293"/>
      <c r="MOQ61" s="293"/>
      <c r="MOR61" s="293"/>
      <c r="MOS61" s="293"/>
      <c r="MOT61" s="293"/>
      <c r="MOU61" s="293"/>
      <c r="MOV61" s="293"/>
      <c r="MOW61" s="293"/>
      <c r="MOX61" s="293"/>
      <c r="MOY61" s="293"/>
      <c r="MOZ61" s="293"/>
      <c r="MPA61" s="293"/>
      <c r="MPB61" s="293"/>
      <c r="MPC61" s="293"/>
      <c r="MPD61" s="293"/>
      <c r="MPE61" s="293"/>
      <c r="MPF61" s="293"/>
      <c r="MPG61" s="293"/>
      <c r="MPH61" s="293"/>
      <c r="MPI61" s="293"/>
      <c r="MPJ61" s="293"/>
      <c r="MPK61" s="293"/>
      <c r="MPL61" s="293"/>
      <c r="MPM61" s="293"/>
      <c r="MPN61" s="293"/>
      <c r="MPO61" s="293"/>
      <c r="MPP61" s="293"/>
      <c r="MPQ61" s="293"/>
      <c r="MPR61" s="293"/>
      <c r="MPS61" s="293"/>
      <c r="MPT61" s="293"/>
      <c r="MPU61" s="293"/>
      <c r="MPV61" s="293"/>
      <c r="MPW61" s="293"/>
      <c r="MPX61" s="293"/>
      <c r="MPY61" s="293"/>
      <c r="MPZ61" s="293"/>
      <c r="MQA61" s="293"/>
      <c r="MQB61" s="293"/>
      <c r="MQC61" s="293"/>
      <c r="MQD61" s="293"/>
      <c r="MQE61" s="293"/>
      <c r="MQF61" s="293"/>
      <c r="MQG61" s="293"/>
      <c r="MQH61" s="293"/>
      <c r="MQI61" s="293"/>
      <c r="MQJ61" s="293"/>
      <c r="MQK61" s="293"/>
      <c r="MQL61" s="293"/>
      <c r="MQM61" s="293"/>
      <c r="MQN61" s="293"/>
      <c r="MQO61" s="293"/>
      <c r="MQP61" s="293"/>
      <c r="MQQ61" s="293"/>
      <c r="MQR61" s="293"/>
      <c r="MQS61" s="293"/>
      <c r="MQT61" s="293"/>
      <c r="MQU61" s="293"/>
      <c r="MQV61" s="293"/>
      <c r="MQW61" s="293"/>
      <c r="MQX61" s="293"/>
      <c r="MQY61" s="293"/>
      <c r="MQZ61" s="293"/>
      <c r="MRA61" s="293"/>
      <c r="MRB61" s="293"/>
      <c r="MRC61" s="293"/>
      <c r="MRD61" s="293"/>
      <c r="MRE61" s="293"/>
      <c r="MRF61" s="293"/>
      <c r="MRG61" s="293"/>
      <c r="MRH61" s="293"/>
      <c r="MRI61" s="293"/>
      <c r="MRJ61" s="293"/>
      <c r="MRK61" s="293"/>
      <c r="MRL61" s="293"/>
      <c r="MRM61" s="293"/>
      <c r="MRN61" s="293"/>
      <c r="MRO61" s="293"/>
      <c r="MRP61" s="293"/>
      <c r="MRQ61" s="293"/>
      <c r="MRR61" s="293"/>
      <c r="MRS61" s="293"/>
      <c r="MRT61" s="293"/>
      <c r="MRU61" s="293"/>
      <c r="MRV61" s="293"/>
      <c r="MRW61" s="293"/>
      <c r="MRX61" s="293"/>
      <c r="MRY61" s="293"/>
      <c r="MRZ61" s="293"/>
      <c r="MSA61" s="293"/>
      <c r="MSB61" s="293"/>
      <c r="MSC61" s="293"/>
      <c r="MSD61" s="293"/>
      <c r="MSE61" s="293"/>
      <c r="MSF61" s="293"/>
      <c r="MSG61" s="293"/>
      <c r="MSH61" s="293"/>
      <c r="MSI61" s="293"/>
      <c r="MSJ61" s="293"/>
      <c r="MSK61" s="293"/>
      <c r="MSL61" s="293"/>
      <c r="MSM61" s="293"/>
      <c r="MSN61" s="293"/>
      <c r="MSO61" s="293"/>
      <c r="MSP61" s="293"/>
      <c r="MSQ61" s="293"/>
      <c r="MSR61" s="293"/>
      <c r="MSS61" s="293"/>
      <c r="MST61" s="293"/>
      <c r="MSU61" s="293"/>
      <c r="MSV61" s="293"/>
      <c r="MSW61" s="293"/>
      <c r="MSX61" s="293"/>
      <c r="MSY61" s="293"/>
      <c r="MSZ61" s="293"/>
      <c r="MTA61" s="293"/>
      <c r="MTB61" s="293"/>
      <c r="MTC61" s="293"/>
      <c r="MTD61" s="293"/>
      <c r="MTE61" s="293"/>
      <c r="MTF61" s="293"/>
      <c r="MTG61" s="293"/>
      <c r="MTH61" s="293"/>
      <c r="MTI61" s="293"/>
      <c r="MTJ61" s="293"/>
      <c r="MTK61" s="293"/>
      <c r="MTL61" s="293"/>
      <c r="MTM61" s="293"/>
      <c r="MTN61" s="293"/>
      <c r="MTO61" s="293"/>
      <c r="MTP61" s="293"/>
      <c r="MTQ61" s="293"/>
      <c r="MTR61" s="293"/>
      <c r="MTS61" s="293"/>
      <c r="MTT61" s="293"/>
      <c r="MTU61" s="293"/>
      <c r="MTV61" s="293"/>
      <c r="MTW61" s="293"/>
      <c r="MTX61" s="293"/>
      <c r="MTY61" s="293"/>
      <c r="MTZ61" s="293"/>
      <c r="MUA61" s="293"/>
      <c r="MUB61" s="293"/>
      <c r="MUC61" s="293"/>
      <c r="MUD61" s="293"/>
      <c r="MUE61" s="293"/>
      <c r="MUF61" s="293"/>
      <c r="MUG61" s="293"/>
      <c r="MUH61" s="293"/>
      <c r="MUI61" s="293"/>
      <c r="MUJ61" s="293"/>
      <c r="MUK61" s="293"/>
      <c r="MUL61" s="293"/>
      <c r="MUM61" s="293"/>
      <c r="MUN61" s="293"/>
      <c r="MUO61" s="293"/>
      <c r="MUP61" s="293"/>
      <c r="MUQ61" s="293"/>
      <c r="MUR61" s="293"/>
      <c r="MUS61" s="293"/>
      <c r="MUT61" s="293"/>
      <c r="MUU61" s="293"/>
      <c r="MUV61" s="293"/>
      <c r="MUW61" s="293"/>
      <c r="MUX61" s="293"/>
      <c r="MUY61" s="293"/>
      <c r="MUZ61" s="293"/>
      <c r="MVA61" s="293"/>
      <c r="MVB61" s="293"/>
      <c r="MVC61" s="293"/>
      <c r="MVD61" s="293"/>
      <c r="MVE61" s="293"/>
      <c r="MVF61" s="293"/>
      <c r="MVG61" s="293"/>
      <c r="MVH61" s="293"/>
      <c r="MVI61" s="293"/>
      <c r="MVJ61" s="293"/>
      <c r="MVK61" s="293"/>
      <c r="MVL61" s="293"/>
      <c r="MVM61" s="293"/>
      <c r="MVN61" s="293"/>
      <c r="MVO61" s="293"/>
      <c r="MVP61" s="293"/>
      <c r="MVQ61" s="293"/>
      <c r="MVR61" s="293"/>
      <c r="MVS61" s="293"/>
      <c r="MVT61" s="293"/>
      <c r="MVU61" s="293"/>
      <c r="MVV61" s="293"/>
      <c r="MVW61" s="293"/>
      <c r="MVX61" s="293"/>
      <c r="MVY61" s="293"/>
      <c r="MVZ61" s="293"/>
      <c r="MWA61" s="293"/>
      <c r="MWB61" s="293"/>
      <c r="MWC61" s="293"/>
      <c r="MWD61" s="293"/>
      <c r="MWE61" s="293"/>
      <c r="MWF61" s="293"/>
      <c r="MWG61" s="293"/>
      <c r="MWH61" s="293"/>
      <c r="MWI61" s="293"/>
      <c r="MWJ61" s="293"/>
      <c r="MWK61" s="293"/>
      <c r="MWL61" s="293"/>
      <c r="MWM61" s="293"/>
      <c r="MWN61" s="293"/>
      <c r="MWO61" s="293"/>
      <c r="MWP61" s="293"/>
      <c r="MWQ61" s="293"/>
      <c r="MWR61" s="293"/>
      <c r="MWS61" s="293"/>
      <c r="MWT61" s="293"/>
      <c r="MWU61" s="293"/>
      <c r="MWV61" s="293"/>
      <c r="MWW61" s="293"/>
      <c r="MWX61" s="293"/>
      <c r="MWY61" s="293"/>
      <c r="MWZ61" s="293"/>
      <c r="MXA61" s="293"/>
      <c r="MXB61" s="293"/>
      <c r="MXC61" s="293"/>
      <c r="MXD61" s="293"/>
      <c r="MXE61" s="293"/>
      <c r="MXF61" s="293"/>
      <c r="MXG61" s="293"/>
      <c r="MXH61" s="293"/>
      <c r="MXI61" s="293"/>
      <c r="MXJ61" s="293"/>
      <c r="MXK61" s="293"/>
      <c r="MXL61" s="293"/>
      <c r="MXM61" s="293"/>
      <c r="MXN61" s="293"/>
      <c r="MXO61" s="293"/>
      <c r="MXP61" s="293"/>
      <c r="MXQ61" s="293"/>
      <c r="MXR61" s="293"/>
      <c r="MXS61" s="293"/>
      <c r="MXT61" s="293"/>
      <c r="MXU61" s="293"/>
      <c r="MXV61" s="293"/>
      <c r="MXW61" s="293"/>
      <c r="MXX61" s="293"/>
      <c r="MXY61" s="293"/>
      <c r="MXZ61" s="293"/>
      <c r="MYA61" s="293"/>
      <c r="MYB61" s="293"/>
      <c r="MYC61" s="293"/>
      <c r="MYD61" s="293"/>
      <c r="MYE61" s="293"/>
      <c r="MYF61" s="293"/>
      <c r="MYG61" s="293"/>
      <c r="MYH61" s="293"/>
      <c r="MYI61" s="293"/>
      <c r="MYJ61" s="293"/>
      <c r="MYK61" s="293"/>
      <c r="MYL61" s="293"/>
      <c r="MYM61" s="293"/>
      <c r="MYN61" s="293"/>
      <c r="MYO61" s="293"/>
      <c r="MYP61" s="293"/>
      <c r="MYQ61" s="293"/>
      <c r="MYR61" s="293"/>
      <c r="MYS61" s="293"/>
      <c r="MYT61" s="293"/>
      <c r="MYU61" s="293"/>
      <c r="MYV61" s="293"/>
      <c r="MYW61" s="293"/>
      <c r="MYX61" s="293"/>
      <c r="MYY61" s="293"/>
      <c r="MYZ61" s="293"/>
      <c r="MZA61" s="293"/>
      <c r="MZB61" s="293"/>
      <c r="MZC61" s="293"/>
      <c r="MZD61" s="293"/>
      <c r="MZE61" s="293"/>
      <c r="MZF61" s="293"/>
      <c r="MZG61" s="293"/>
      <c r="MZH61" s="293"/>
      <c r="MZI61" s="293"/>
      <c r="MZJ61" s="293"/>
      <c r="MZK61" s="293"/>
      <c r="MZL61" s="293"/>
      <c r="MZM61" s="293"/>
      <c r="MZN61" s="293"/>
      <c r="MZO61" s="293"/>
      <c r="MZP61" s="293"/>
      <c r="MZQ61" s="293"/>
      <c r="MZR61" s="293"/>
      <c r="MZS61" s="293"/>
      <c r="MZT61" s="293"/>
      <c r="MZU61" s="293"/>
      <c r="MZV61" s="293"/>
      <c r="MZW61" s="293"/>
      <c r="MZX61" s="293"/>
      <c r="MZY61" s="293"/>
      <c r="MZZ61" s="293"/>
      <c r="NAA61" s="293"/>
      <c r="NAB61" s="293"/>
      <c r="NAC61" s="293"/>
      <c r="NAD61" s="293"/>
      <c r="NAE61" s="293"/>
      <c r="NAF61" s="293"/>
      <c r="NAG61" s="293"/>
      <c r="NAH61" s="293"/>
      <c r="NAI61" s="293"/>
      <c r="NAJ61" s="293"/>
      <c r="NAK61" s="293"/>
      <c r="NAL61" s="293"/>
      <c r="NAM61" s="293"/>
      <c r="NAN61" s="293"/>
      <c r="NAO61" s="293"/>
      <c r="NAP61" s="293"/>
      <c r="NAQ61" s="293"/>
      <c r="NAR61" s="293"/>
      <c r="NAS61" s="293"/>
      <c r="NAT61" s="293"/>
      <c r="NAU61" s="293"/>
      <c r="NAV61" s="293"/>
      <c r="NAW61" s="293"/>
      <c r="NAX61" s="293"/>
      <c r="NAY61" s="293"/>
      <c r="NAZ61" s="293"/>
      <c r="NBA61" s="293"/>
      <c r="NBB61" s="293"/>
      <c r="NBC61" s="293"/>
      <c r="NBD61" s="293"/>
      <c r="NBE61" s="293"/>
      <c r="NBF61" s="293"/>
      <c r="NBG61" s="293"/>
      <c r="NBH61" s="293"/>
      <c r="NBI61" s="293"/>
      <c r="NBJ61" s="293"/>
      <c r="NBK61" s="293"/>
      <c r="NBL61" s="293"/>
      <c r="NBM61" s="293"/>
      <c r="NBN61" s="293"/>
      <c r="NBO61" s="293"/>
      <c r="NBP61" s="293"/>
      <c r="NBQ61" s="293"/>
      <c r="NBR61" s="293"/>
      <c r="NBS61" s="293"/>
      <c r="NBT61" s="293"/>
      <c r="NBU61" s="293"/>
      <c r="NBV61" s="293"/>
      <c r="NBW61" s="293"/>
      <c r="NBX61" s="293"/>
      <c r="NBY61" s="293"/>
      <c r="NBZ61" s="293"/>
      <c r="NCA61" s="293"/>
      <c r="NCB61" s="293"/>
      <c r="NCC61" s="293"/>
      <c r="NCD61" s="293"/>
      <c r="NCE61" s="293"/>
      <c r="NCF61" s="293"/>
      <c r="NCG61" s="293"/>
      <c r="NCH61" s="293"/>
      <c r="NCI61" s="293"/>
      <c r="NCJ61" s="293"/>
      <c r="NCK61" s="293"/>
      <c r="NCL61" s="293"/>
      <c r="NCM61" s="293"/>
      <c r="NCN61" s="293"/>
      <c r="NCO61" s="293"/>
      <c r="NCP61" s="293"/>
      <c r="NCQ61" s="293"/>
      <c r="NCR61" s="293"/>
      <c r="NCS61" s="293"/>
      <c r="NCT61" s="293"/>
      <c r="NCU61" s="293"/>
      <c r="NCV61" s="293"/>
      <c r="NCW61" s="293"/>
      <c r="NCX61" s="293"/>
      <c r="NCY61" s="293"/>
      <c r="NCZ61" s="293"/>
      <c r="NDA61" s="293"/>
      <c r="NDB61" s="293"/>
      <c r="NDC61" s="293"/>
      <c r="NDD61" s="293"/>
      <c r="NDE61" s="293"/>
      <c r="NDF61" s="293"/>
      <c r="NDG61" s="293"/>
      <c r="NDH61" s="293"/>
      <c r="NDI61" s="293"/>
      <c r="NDJ61" s="293"/>
      <c r="NDK61" s="293"/>
      <c r="NDL61" s="293"/>
      <c r="NDM61" s="293"/>
      <c r="NDN61" s="293"/>
      <c r="NDO61" s="293"/>
      <c r="NDP61" s="293"/>
      <c r="NDQ61" s="293"/>
      <c r="NDR61" s="293"/>
      <c r="NDS61" s="293"/>
      <c r="NDT61" s="293"/>
      <c r="NDU61" s="293"/>
      <c r="NDV61" s="293"/>
      <c r="NDW61" s="293"/>
      <c r="NDX61" s="293"/>
      <c r="NDY61" s="293"/>
      <c r="NDZ61" s="293"/>
      <c r="NEA61" s="293"/>
      <c r="NEB61" s="293"/>
      <c r="NEC61" s="293"/>
      <c r="NED61" s="293"/>
      <c r="NEE61" s="293"/>
      <c r="NEF61" s="293"/>
      <c r="NEG61" s="293"/>
      <c r="NEH61" s="293"/>
      <c r="NEI61" s="293"/>
      <c r="NEJ61" s="293"/>
      <c r="NEK61" s="293"/>
      <c r="NEL61" s="293"/>
      <c r="NEM61" s="293"/>
      <c r="NEN61" s="293"/>
      <c r="NEO61" s="293"/>
      <c r="NEP61" s="293"/>
      <c r="NEQ61" s="293"/>
      <c r="NER61" s="293"/>
      <c r="NES61" s="293"/>
      <c r="NET61" s="293"/>
      <c r="NEU61" s="293"/>
      <c r="NEV61" s="293"/>
      <c r="NEW61" s="293"/>
      <c r="NEX61" s="293"/>
      <c r="NEY61" s="293"/>
      <c r="NEZ61" s="293"/>
      <c r="NFA61" s="293"/>
      <c r="NFB61" s="293"/>
      <c r="NFC61" s="293"/>
      <c r="NFD61" s="293"/>
      <c r="NFE61" s="293"/>
      <c r="NFF61" s="293"/>
      <c r="NFG61" s="293"/>
      <c r="NFH61" s="293"/>
      <c r="NFI61" s="293"/>
      <c r="NFJ61" s="293"/>
      <c r="NFK61" s="293"/>
      <c r="NFL61" s="293"/>
      <c r="NFM61" s="293"/>
      <c r="NFN61" s="293"/>
      <c r="NFO61" s="293"/>
      <c r="NFP61" s="293"/>
      <c r="NFQ61" s="293"/>
      <c r="NFR61" s="293"/>
      <c r="NFS61" s="293"/>
      <c r="NFT61" s="293"/>
      <c r="NFU61" s="293"/>
      <c r="NFV61" s="293"/>
      <c r="NFW61" s="293"/>
      <c r="NFX61" s="293"/>
      <c r="NFY61" s="293"/>
      <c r="NFZ61" s="293"/>
      <c r="NGA61" s="293"/>
      <c r="NGB61" s="293"/>
      <c r="NGC61" s="293"/>
      <c r="NGD61" s="293"/>
      <c r="NGE61" s="293"/>
      <c r="NGF61" s="293"/>
      <c r="NGG61" s="293"/>
      <c r="NGH61" s="293"/>
      <c r="NGI61" s="293"/>
      <c r="NGJ61" s="293"/>
      <c r="NGK61" s="293"/>
      <c r="NGL61" s="293"/>
      <c r="NGM61" s="293"/>
      <c r="NGN61" s="293"/>
      <c r="NGO61" s="293"/>
      <c r="NGP61" s="293"/>
      <c r="NGQ61" s="293"/>
      <c r="NGR61" s="293"/>
      <c r="NGS61" s="293"/>
      <c r="NGT61" s="293"/>
      <c r="NGU61" s="293"/>
      <c r="NGV61" s="293"/>
      <c r="NGW61" s="293"/>
      <c r="NGX61" s="293"/>
      <c r="NGY61" s="293"/>
      <c r="NGZ61" s="293"/>
      <c r="NHA61" s="293"/>
      <c r="NHB61" s="293"/>
      <c r="NHC61" s="293"/>
      <c r="NHD61" s="293"/>
      <c r="NHE61" s="293"/>
      <c r="NHF61" s="293"/>
      <c r="NHG61" s="293"/>
      <c r="NHH61" s="293"/>
      <c r="NHI61" s="293"/>
      <c r="NHJ61" s="293"/>
      <c r="NHK61" s="293"/>
      <c r="NHL61" s="293"/>
      <c r="NHM61" s="293"/>
      <c r="NHN61" s="293"/>
      <c r="NHO61" s="293"/>
      <c r="NHP61" s="293"/>
      <c r="NHQ61" s="293"/>
      <c r="NHR61" s="293"/>
      <c r="NHS61" s="293"/>
      <c r="NHT61" s="293"/>
      <c r="NHU61" s="293"/>
      <c r="NHV61" s="293"/>
      <c r="NHW61" s="293"/>
      <c r="NHX61" s="293"/>
      <c r="NHY61" s="293"/>
      <c r="NHZ61" s="293"/>
      <c r="NIA61" s="293"/>
      <c r="NIB61" s="293"/>
      <c r="NIC61" s="293"/>
      <c r="NID61" s="293"/>
      <c r="NIE61" s="293"/>
      <c r="NIF61" s="293"/>
      <c r="NIG61" s="293"/>
      <c r="NIH61" s="293"/>
      <c r="NII61" s="293"/>
      <c r="NIJ61" s="293"/>
      <c r="NIK61" s="293"/>
      <c r="NIL61" s="293"/>
      <c r="NIM61" s="293"/>
      <c r="NIN61" s="293"/>
      <c r="NIO61" s="293"/>
      <c r="NIP61" s="293"/>
      <c r="NIQ61" s="293"/>
      <c r="NIR61" s="293"/>
      <c r="NIS61" s="293"/>
      <c r="NIT61" s="293"/>
      <c r="NIU61" s="293"/>
      <c r="NIV61" s="293"/>
      <c r="NIW61" s="293"/>
      <c r="NIX61" s="293"/>
      <c r="NIY61" s="293"/>
      <c r="NIZ61" s="293"/>
      <c r="NJA61" s="293"/>
      <c r="NJB61" s="293"/>
      <c r="NJC61" s="293"/>
      <c r="NJD61" s="293"/>
      <c r="NJE61" s="293"/>
      <c r="NJF61" s="293"/>
      <c r="NJG61" s="293"/>
      <c r="NJH61" s="293"/>
      <c r="NJI61" s="293"/>
      <c r="NJJ61" s="293"/>
      <c r="NJK61" s="293"/>
      <c r="NJL61" s="293"/>
      <c r="NJM61" s="293"/>
      <c r="NJN61" s="293"/>
      <c r="NJO61" s="293"/>
      <c r="NJP61" s="293"/>
      <c r="NJQ61" s="293"/>
      <c r="NJR61" s="293"/>
      <c r="NJS61" s="293"/>
      <c r="NJT61" s="293"/>
      <c r="NJU61" s="293"/>
      <c r="NJV61" s="293"/>
      <c r="NJW61" s="293"/>
      <c r="NJX61" s="293"/>
      <c r="NJY61" s="293"/>
      <c r="NJZ61" s="293"/>
      <c r="NKA61" s="293"/>
      <c r="NKB61" s="293"/>
      <c r="NKC61" s="293"/>
      <c r="NKD61" s="293"/>
      <c r="NKE61" s="293"/>
      <c r="NKF61" s="293"/>
      <c r="NKG61" s="293"/>
      <c r="NKH61" s="293"/>
      <c r="NKI61" s="293"/>
      <c r="NKJ61" s="293"/>
      <c r="NKK61" s="293"/>
      <c r="NKL61" s="293"/>
      <c r="NKM61" s="293"/>
      <c r="NKN61" s="293"/>
      <c r="NKO61" s="293"/>
      <c r="NKP61" s="293"/>
      <c r="NKQ61" s="293"/>
      <c r="NKR61" s="293"/>
      <c r="NKS61" s="293"/>
      <c r="NKT61" s="293"/>
      <c r="NKU61" s="293"/>
      <c r="NKV61" s="293"/>
      <c r="NKW61" s="293"/>
      <c r="NKX61" s="293"/>
      <c r="NKY61" s="293"/>
      <c r="NKZ61" s="293"/>
      <c r="NLA61" s="293"/>
      <c r="NLB61" s="293"/>
      <c r="NLC61" s="293"/>
      <c r="NLD61" s="293"/>
      <c r="NLE61" s="293"/>
      <c r="NLF61" s="293"/>
      <c r="NLG61" s="293"/>
      <c r="NLH61" s="293"/>
      <c r="NLI61" s="293"/>
      <c r="NLJ61" s="293"/>
      <c r="NLK61" s="293"/>
      <c r="NLL61" s="293"/>
      <c r="NLM61" s="293"/>
      <c r="NLN61" s="293"/>
      <c r="NLO61" s="293"/>
      <c r="NLP61" s="293"/>
      <c r="NLQ61" s="293"/>
      <c r="NLR61" s="293"/>
      <c r="NLS61" s="293"/>
      <c r="NLT61" s="293"/>
      <c r="NLU61" s="293"/>
      <c r="NLV61" s="293"/>
      <c r="NLW61" s="293"/>
      <c r="NLX61" s="293"/>
      <c r="NLY61" s="293"/>
      <c r="NLZ61" s="293"/>
      <c r="NMA61" s="293"/>
      <c r="NMB61" s="293"/>
      <c r="NMC61" s="293"/>
      <c r="NMD61" s="293"/>
      <c r="NME61" s="293"/>
      <c r="NMF61" s="293"/>
      <c r="NMG61" s="293"/>
      <c r="NMH61" s="293"/>
      <c r="NMI61" s="293"/>
      <c r="NMJ61" s="293"/>
      <c r="NMK61" s="293"/>
      <c r="NML61" s="293"/>
      <c r="NMM61" s="293"/>
      <c r="NMN61" s="293"/>
      <c r="NMO61" s="293"/>
      <c r="NMP61" s="293"/>
      <c r="NMQ61" s="293"/>
      <c r="NMR61" s="293"/>
      <c r="NMS61" s="293"/>
      <c r="NMT61" s="293"/>
      <c r="NMU61" s="293"/>
      <c r="NMV61" s="293"/>
      <c r="NMW61" s="293"/>
      <c r="NMX61" s="293"/>
      <c r="NMY61" s="293"/>
      <c r="NMZ61" s="293"/>
      <c r="NNA61" s="293"/>
      <c r="NNB61" s="293"/>
      <c r="NNC61" s="293"/>
      <c r="NND61" s="293"/>
      <c r="NNE61" s="293"/>
      <c r="NNF61" s="293"/>
      <c r="NNG61" s="293"/>
      <c r="NNH61" s="293"/>
      <c r="NNI61" s="293"/>
      <c r="NNJ61" s="293"/>
      <c r="NNK61" s="293"/>
      <c r="NNL61" s="293"/>
      <c r="NNM61" s="293"/>
      <c r="NNN61" s="293"/>
      <c r="NNO61" s="293"/>
      <c r="NNP61" s="293"/>
      <c r="NNQ61" s="293"/>
      <c r="NNR61" s="293"/>
      <c r="NNS61" s="293"/>
      <c r="NNT61" s="293"/>
      <c r="NNU61" s="293"/>
      <c r="NNV61" s="293"/>
      <c r="NNW61" s="293"/>
      <c r="NNX61" s="293"/>
      <c r="NNY61" s="293"/>
      <c r="NNZ61" s="293"/>
      <c r="NOA61" s="293"/>
      <c r="NOB61" s="293"/>
      <c r="NOC61" s="293"/>
      <c r="NOD61" s="293"/>
      <c r="NOE61" s="293"/>
      <c r="NOF61" s="293"/>
      <c r="NOG61" s="293"/>
      <c r="NOH61" s="293"/>
      <c r="NOI61" s="293"/>
      <c r="NOJ61" s="293"/>
      <c r="NOK61" s="293"/>
      <c r="NOL61" s="293"/>
      <c r="NOM61" s="293"/>
      <c r="NON61" s="293"/>
      <c r="NOO61" s="293"/>
      <c r="NOP61" s="293"/>
      <c r="NOQ61" s="293"/>
      <c r="NOR61" s="293"/>
      <c r="NOS61" s="293"/>
      <c r="NOT61" s="293"/>
      <c r="NOU61" s="293"/>
      <c r="NOV61" s="293"/>
      <c r="NOW61" s="293"/>
      <c r="NOX61" s="293"/>
      <c r="NOY61" s="293"/>
      <c r="NOZ61" s="293"/>
      <c r="NPA61" s="293"/>
      <c r="NPB61" s="293"/>
      <c r="NPC61" s="293"/>
      <c r="NPD61" s="293"/>
      <c r="NPE61" s="293"/>
      <c r="NPF61" s="293"/>
      <c r="NPG61" s="293"/>
      <c r="NPH61" s="293"/>
      <c r="NPI61" s="293"/>
      <c r="NPJ61" s="293"/>
      <c r="NPK61" s="293"/>
      <c r="NPL61" s="293"/>
      <c r="NPM61" s="293"/>
      <c r="NPN61" s="293"/>
      <c r="NPO61" s="293"/>
      <c r="NPP61" s="293"/>
      <c r="NPQ61" s="293"/>
      <c r="NPR61" s="293"/>
      <c r="NPS61" s="293"/>
      <c r="NPT61" s="293"/>
      <c r="NPU61" s="293"/>
      <c r="NPV61" s="293"/>
      <c r="NPW61" s="293"/>
      <c r="NPX61" s="293"/>
      <c r="NPY61" s="293"/>
      <c r="NPZ61" s="293"/>
      <c r="NQA61" s="293"/>
      <c r="NQB61" s="293"/>
      <c r="NQC61" s="293"/>
      <c r="NQD61" s="293"/>
      <c r="NQE61" s="293"/>
      <c r="NQF61" s="293"/>
      <c r="NQG61" s="293"/>
      <c r="NQH61" s="293"/>
      <c r="NQI61" s="293"/>
      <c r="NQJ61" s="293"/>
      <c r="NQK61" s="293"/>
      <c r="NQL61" s="293"/>
      <c r="NQM61" s="293"/>
      <c r="NQN61" s="293"/>
      <c r="NQO61" s="293"/>
      <c r="NQP61" s="293"/>
      <c r="NQQ61" s="293"/>
      <c r="NQR61" s="293"/>
      <c r="NQS61" s="293"/>
      <c r="NQT61" s="293"/>
      <c r="NQU61" s="293"/>
      <c r="NQV61" s="293"/>
      <c r="NQW61" s="293"/>
      <c r="NQX61" s="293"/>
      <c r="NQY61" s="293"/>
      <c r="NQZ61" s="293"/>
      <c r="NRA61" s="293"/>
      <c r="NRB61" s="293"/>
      <c r="NRC61" s="293"/>
      <c r="NRD61" s="293"/>
      <c r="NRE61" s="293"/>
      <c r="NRF61" s="293"/>
      <c r="NRG61" s="293"/>
      <c r="NRH61" s="293"/>
      <c r="NRI61" s="293"/>
      <c r="NRJ61" s="293"/>
      <c r="NRK61" s="293"/>
      <c r="NRL61" s="293"/>
      <c r="NRM61" s="293"/>
      <c r="NRN61" s="293"/>
      <c r="NRO61" s="293"/>
      <c r="NRP61" s="293"/>
      <c r="NRQ61" s="293"/>
      <c r="NRR61" s="293"/>
      <c r="NRS61" s="293"/>
      <c r="NRT61" s="293"/>
      <c r="NRU61" s="293"/>
      <c r="NRV61" s="293"/>
      <c r="NRW61" s="293"/>
      <c r="NRX61" s="293"/>
      <c r="NRY61" s="293"/>
      <c r="NRZ61" s="293"/>
      <c r="NSA61" s="293"/>
      <c r="NSB61" s="293"/>
      <c r="NSC61" s="293"/>
      <c r="NSD61" s="293"/>
      <c r="NSE61" s="293"/>
      <c r="NSF61" s="293"/>
      <c r="NSG61" s="293"/>
      <c r="NSH61" s="293"/>
      <c r="NSI61" s="293"/>
      <c r="NSJ61" s="293"/>
      <c r="NSK61" s="293"/>
      <c r="NSL61" s="293"/>
      <c r="NSM61" s="293"/>
      <c r="NSN61" s="293"/>
      <c r="NSO61" s="293"/>
      <c r="NSP61" s="293"/>
      <c r="NSQ61" s="293"/>
      <c r="NSR61" s="293"/>
      <c r="NSS61" s="293"/>
      <c r="NST61" s="293"/>
      <c r="NSU61" s="293"/>
      <c r="NSV61" s="293"/>
      <c r="NSW61" s="293"/>
      <c r="NSX61" s="293"/>
      <c r="NSY61" s="293"/>
      <c r="NSZ61" s="293"/>
      <c r="NTA61" s="293"/>
      <c r="NTB61" s="293"/>
      <c r="NTC61" s="293"/>
      <c r="NTD61" s="293"/>
      <c r="NTE61" s="293"/>
      <c r="NTF61" s="293"/>
      <c r="NTG61" s="293"/>
      <c r="NTH61" s="293"/>
      <c r="NTI61" s="293"/>
      <c r="NTJ61" s="293"/>
      <c r="NTK61" s="293"/>
      <c r="NTL61" s="293"/>
      <c r="NTM61" s="293"/>
      <c r="NTN61" s="293"/>
      <c r="NTO61" s="293"/>
      <c r="NTP61" s="293"/>
      <c r="NTQ61" s="293"/>
      <c r="NTR61" s="293"/>
      <c r="NTS61" s="293"/>
      <c r="NTT61" s="293"/>
      <c r="NTU61" s="293"/>
      <c r="NTV61" s="293"/>
      <c r="NTW61" s="293"/>
      <c r="NTX61" s="293"/>
      <c r="NTY61" s="293"/>
      <c r="NTZ61" s="293"/>
      <c r="NUA61" s="293"/>
      <c r="NUB61" s="293"/>
      <c r="NUC61" s="293"/>
      <c r="NUD61" s="293"/>
      <c r="NUE61" s="293"/>
      <c r="NUF61" s="293"/>
      <c r="NUG61" s="293"/>
      <c r="NUH61" s="293"/>
      <c r="NUI61" s="293"/>
      <c r="NUJ61" s="293"/>
      <c r="NUK61" s="293"/>
      <c r="NUL61" s="293"/>
      <c r="NUM61" s="293"/>
      <c r="NUN61" s="293"/>
      <c r="NUO61" s="293"/>
      <c r="NUP61" s="293"/>
      <c r="NUQ61" s="293"/>
      <c r="NUR61" s="293"/>
      <c r="NUS61" s="293"/>
      <c r="NUT61" s="293"/>
      <c r="NUU61" s="293"/>
      <c r="NUV61" s="293"/>
      <c r="NUW61" s="293"/>
      <c r="NUX61" s="293"/>
      <c r="NUY61" s="293"/>
      <c r="NUZ61" s="293"/>
      <c r="NVA61" s="293"/>
      <c r="NVB61" s="293"/>
      <c r="NVC61" s="293"/>
      <c r="NVD61" s="293"/>
      <c r="NVE61" s="293"/>
      <c r="NVF61" s="293"/>
      <c r="NVG61" s="293"/>
      <c r="NVH61" s="293"/>
      <c r="NVI61" s="293"/>
      <c r="NVJ61" s="293"/>
      <c r="NVK61" s="293"/>
      <c r="NVL61" s="293"/>
      <c r="NVM61" s="293"/>
      <c r="NVN61" s="293"/>
      <c r="NVO61" s="293"/>
      <c r="NVP61" s="293"/>
      <c r="NVQ61" s="293"/>
      <c r="NVR61" s="293"/>
      <c r="NVS61" s="293"/>
      <c r="NVT61" s="293"/>
      <c r="NVU61" s="293"/>
      <c r="NVV61" s="293"/>
      <c r="NVW61" s="293"/>
      <c r="NVX61" s="293"/>
      <c r="NVY61" s="293"/>
      <c r="NVZ61" s="293"/>
      <c r="NWA61" s="293"/>
      <c r="NWB61" s="293"/>
      <c r="NWC61" s="293"/>
      <c r="NWD61" s="293"/>
      <c r="NWE61" s="293"/>
      <c r="NWF61" s="293"/>
      <c r="NWG61" s="293"/>
      <c r="NWH61" s="293"/>
      <c r="NWI61" s="293"/>
      <c r="NWJ61" s="293"/>
      <c r="NWK61" s="293"/>
      <c r="NWL61" s="293"/>
      <c r="NWM61" s="293"/>
      <c r="NWN61" s="293"/>
      <c r="NWO61" s="293"/>
      <c r="NWP61" s="293"/>
      <c r="NWQ61" s="293"/>
      <c r="NWR61" s="293"/>
      <c r="NWS61" s="293"/>
      <c r="NWT61" s="293"/>
      <c r="NWU61" s="293"/>
      <c r="NWV61" s="293"/>
      <c r="NWW61" s="293"/>
      <c r="NWX61" s="293"/>
      <c r="NWY61" s="293"/>
      <c r="NWZ61" s="293"/>
      <c r="NXA61" s="293"/>
      <c r="NXB61" s="293"/>
      <c r="NXC61" s="293"/>
      <c r="NXD61" s="293"/>
      <c r="NXE61" s="293"/>
      <c r="NXF61" s="293"/>
      <c r="NXG61" s="293"/>
      <c r="NXH61" s="293"/>
      <c r="NXI61" s="293"/>
      <c r="NXJ61" s="293"/>
      <c r="NXK61" s="293"/>
      <c r="NXL61" s="293"/>
      <c r="NXM61" s="293"/>
      <c r="NXN61" s="293"/>
      <c r="NXO61" s="293"/>
      <c r="NXP61" s="293"/>
      <c r="NXQ61" s="293"/>
      <c r="NXR61" s="293"/>
      <c r="NXS61" s="293"/>
      <c r="NXT61" s="293"/>
      <c r="NXU61" s="293"/>
      <c r="NXV61" s="293"/>
      <c r="NXW61" s="293"/>
      <c r="NXX61" s="293"/>
      <c r="NXY61" s="293"/>
      <c r="NXZ61" s="293"/>
      <c r="NYA61" s="293"/>
      <c r="NYB61" s="293"/>
      <c r="NYC61" s="293"/>
      <c r="NYD61" s="293"/>
      <c r="NYE61" s="293"/>
      <c r="NYF61" s="293"/>
      <c r="NYG61" s="293"/>
      <c r="NYH61" s="293"/>
      <c r="NYI61" s="293"/>
      <c r="NYJ61" s="293"/>
      <c r="NYK61" s="293"/>
      <c r="NYL61" s="293"/>
      <c r="NYM61" s="293"/>
      <c r="NYN61" s="293"/>
      <c r="NYO61" s="293"/>
      <c r="NYP61" s="293"/>
      <c r="NYQ61" s="293"/>
      <c r="NYR61" s="293"/>
      <c r="NYS61" s="293"/>
      <c r="NYT61" s="293"/>
      <c r="NYU61" s="293"/>
      <c r="NYV61" s="293"/>
      <c r="NYW61" s="293"/>
      <c r="NYX61" s="293"/>
      <c r="NYY61" s="293"/>
      <c r="NYZ61" s="293"/>
      <c r="NZA61" s="293"/>
      <c r="NZB61" s="293"/>
      <c r="NZC61" s="293"/>
      <c r="NZD61" s="293"/>
      <c r="NZE61" s="293"/>
      <c r="NZF61" s="293"/>
      <c r="NZG61" s="293"/>
      <c r="NZH61" s="293"/>
      <c r="NZI61" s="293"/>
      <c r="NZJ61" s="293"/>
      <c r="NZK61" s="293"/>
      <c r="NZL61" s="293"/>
      <c r="NZM61" s="293"/>
      <c r="NZN61" s="293"/>
      <c r="NZO61" s="293"/>
      <c r="NZP61" s="293"/>
      <c r="NZQ61" s="293"/>
      <c r="NZR61" s="293"/>
      <c r="NZS61" s="293"/>
      <c r="NZT61" s="293"/>
      <c r="NZU61" s="293"/>
      <c r="NZV61" s="293"/>
      <c r="NZW61" s="293"/>
      <c r="NZX61" s="293"/>
      <c r="NZY61" s="293"/>
      <c r="NZZ61" s="293"/>
      <c r="OAA61" s="293"/>
      <c r="OAB61" s="293"/>
      <c r="OAC61" s="293"/>
      <c r="OAD61" s="293"/>
      <c r="OAE61" s="293"/>
      <c r="OAF61" s="293"/>
      <c r="OAG61" s="293"/>
      <c r="OAH61" s="293"/>
      <c r="OAI61" s="293"/>
      <c r="OAJ61" s="293"/>
      <c r="OAK61" s="293"/>
      <c r="OAL61" s="293"/>
      <c r="OAM61" s="293"/>
      <c r="OAN61" s="293"/>
      <c r="OAO61" s="293"/>
      <c r="OAP61" s="293"/>
      <c r="OAQ61" s="293"/>
      <c r="OAR61" s="293"/>
      <c r="OAS61" s="293"/>
      <c r="OAT61" s="293"/>
      <c r="OAU61" s="293"/>
      <c r="OAV61" s="293"/>
      <c r="OAW61" s="293"/>
      <c r="OAX61" s="293"/>
      <c r="OAY61" s="293"/>
      <c r="OAZ61" s="293"/>
      <c r="OBA61" s="293"/>
      <c r="OBB61" s="293"/>
      <c r="OBC61" s="293"/>
      <c r="OBD61" s="293"/>
      <c r="OBE61" s="293"/>
      <c r="OBF61" s="293"/>
      <c r="OBG61" s="293"/>
      <c r="OBH61" s="293"/>
      <c r="OBI61" s="293"/>
      <c r="OBJ61" s="293"/>
      <c r="OBK61" s="293"/>
      <c r="OBL61" s="293"/>
      <c r="OBM61" s="293"/>
      <c r="OBN61" s="293"/>
      <c r="OBO61" s="293"/>
      <c r="OBP61" s="293"/>
      <c r="OBQ61" s="293"/>
      <c r="OBR61" s="293"/>
      <c r="OBS61" s="293"/>
      <c r="OBT61" s="293"/>
      <c r="OBU61" s="293"/>
      <c r="OBV61" s="293"/>
      <c r="OBW61" s="293"/>
      <c r="OBX61" s="293"/>
      <c r="OBY61" s="293"/>
      <c r="OBZ61" s="293"/>
      <c r="OCA61" s="293"/>
      <c r="OCB61" s="293"/>
      <c r="OCC61" s="293"/>
      <c r="OCD61" s="293"/>
      <c r="OCE61" s="293"/>
      <c r="OCF61" s="293"/>
      <c r="OCG61" s="293"/>
      <c r="OCH61" s="293"/>
      <c r="OCI61" s="293"/>
      <c r="OCJ61" s="293"/>
      <c r="OCK61" s="293"/>
      <c r="OCL61" s="293"/>
      <c r="OCM61" s="293"/>
      <c r="OCN61" s="293"/>
      <c r="OCO61" s="293"/>
      <c r="OCP61" s="293"/>
      <c r="OCQ61" s="293"/>
      <c r="OCR61" s="293"/>
      <c r="OCS61" s="293"/>
      <c r="OCT61" s="293"/>
      <c r="OCU61" s="293"/>
      <c r="OCV61" s="293"/>
      <c r="OCW61" s="293"/>
      <c r="OCX61" s="293"/>
      <c r="OCY61" s="293"/>
      <c r="OCZ61" s="293"/>
      <c r="ODA61" s="293"/>
      <c r="ODB61" s="293"/>
      <c r="ODC61" s="293"/>
      <c r="ODD61" s="293"/>
      <c r="ODE61" s="293"/>
      <c r="ODF61" s="293"/>
      <c r="ODG61" s="293"/>
      <c r="ODH61" s="293"/>
      <c r="ODI61" s="293"/>
      <c r="ODJ61" s="293"/>
      <c r="ODK61" s="293"/>
      <c r="ODL61" s="293"/>
      <c r="ODM61" s="293"/>
      <c r="ODN61" s="293"/>
      <c r="ODO61" s="293"/>
      <c r="ODP61" s="293"/>
      <c r="ODQ61" s="293"/>
      <c r="ODR61" s="293"/>
      <c r="ODS61" s="293"/>
      <c r="ODT61" s="293"/>
      <c r="ODU61" s="293"/>
      <c r="ODV61" s="293"/>
      <c r="ODW61" s="293"/>
      <c r="ODX61" s="293"/>
      <c r="ODY61" s="293"/>
      <c r="ODZ61" s="293"/>
      <c r="OEA61" s="293"/>
      <c r="OEB61" s="293"/>
      <c r="OEC61" s="293"/>
      <c r="OED61" s="293"/>
      <c r="OEE61" s="293"/>
      <c r="OEF61" s="293"/>
      <c r="OEG61" s="293"/>
      <c r="OEH61" s="293"/>
      <c r="OEI61" s="293"/>
      <c r="OEJ61" s="293"/>
      <c r="OEK61" s="293"/>
      <c r="OEL61" s="293"/>
      <c r="OEM61" s="293"/>
      <c r="OEN61" s="293"/>
      <c r="OEO61" s="293"/>
      <c r="OEP61" s="293"/>
      <c r="OEQ61" s="293"/>
      <c r="OER61" s="293"/>
      <c r="OES61" s="293"/>
      <c r="OET61" s="293"/>
      <c r="OEU61" s="293"/>
      <c r="OEV61" s="293"/>
      <c r="OEW61" s="293"/>
      <c r="OEX61" s="293"/>
      <c r="OEY61" s="293"/>
      <c r="OEZ61" s="293"/>
      <c r="OFA61" s="293"/>
      <c r="OFB61" s="293"/>
      <c r="OFC61" s="293"/>
      <c r="OFD61" s="293"/>
      <c r="OFE61" s="293"/>
      <c r="OFF61" s="293"/>
      <c r="OFG61" s="293"/>
      <c r="OFH61" s="293"/>
      <c r="OFI61" s="293"/>
      <c r="OFJ61" s="293"/>
      <c r="OFK61" s="293"/>
      <c r="OFL61" s="293"/>
      <c r="OFM61" s="293"/>
      <c r="OFN61" s="293"/>
      <c r="OFO61" s="293"/>
      <c r="OFP61" s="293"/>
      <c r="OFQ61" s="293"/>
      <c r="OFR61" s="293"/>
      <c r="OFS61" s="293"/>
      <c r="OFT61" s="293"/>
      <c r="OFU61" s="293"/>
      <c r="OFV61" s="293"/>
      <c r="OFW61" s="293"/>
      <c r="OFX61" s="293"/>
      <c r="OFY61" s="293"/>
      <c r="OFZ61" s="293"/>
      <c r="OGA61" s="293"/>
      <c r="OGB61" s="293"/>
      <c r="OGC61" s="293"/>
      <c r="OGD61" s="293"/>
      <c r="OGE61" s="293"/>
      <c r="OGF61" s="293"/>
      <c r="OGG61" s="293"/>
      <c r="OGH61" s="293"/>
      <c r="OGI61" s="293"/>
      <c r="OGJ61" s="293"/>
      <c r="OGK61" s="293"/>
      <c r="OGL61" s="293"/>
      <c r="OGM61" s="293"/>
      <c r="OGN61" s="293"/>
      <c r="OGO61" s="293"/>
      <c r="OGP61" s="293"/>
      <c r="OGQ61" s="293"/>
      <c r="OGR61" s="293"/>
      <c r="OGS61" s="293"/>
      <c r="OGT61" s="293"/>
      <c r="OGU61" s="293"/>
      <c r="OGV61" s="293"/>
      <c r="OGW61" s="293"/>
      <c r="OGX61" s="293"/>
      <c r="OGY61" s="293"/>
      <c r="OGZ61" s="293"/>
      <c r="OHA61" s="293"/>
      <c r="OHB61" s="293"/>
      <c r="OHC61" s="293"/>
      <c r="OHD61" s="293"/>
      <c r="OHE61" s="293"/>
      <c r="OHF61" s="293"/>
      <c r="OHG61" s="293"/>
      <c r="OHH61" s="293"/>
      <c r="OHI61" s="293"/>
      <c r="OHJ61" s="293"/>
      <c r="OHK61" s="293"/>
      <c r="OHL61" s="293"/>
      <c r="OHM61" s="293"/>
      <c r="OHN61" s="293"/>
      <c r="OHO61" s="293"/>
      <c r="OHP61" s="293"/>
      <c r="OHQ61" s="293"/>
      <c r="OHR61" s="293"/>
      <c r="OHS61" s="293"/>
      <c r="OHT61" s="293"/>
      <c r="OHU61" s="293"/>
      <c r="OHV61" s="293"/>
      <c r="OHW61" s="293"/>
      <c r="OHX61" s="293"/>
      <c r="OHY61" s="293"/>
      <c r="OHZ61" s="293"/>
      <c r="OIA61" s="293"/>
      <c r="OIB61" s="293"/>
      <c r="OIC61" s="293"/>
      <c r="OID61" s="293"/>
      <c r="OIE61" s="293"/>
      <c r="OIF61" s="293"/>
      <c r="OIG61" s="293"/>
      <c r="OIH61" s="293"/>
      <c r="OII61" s="293"/>
      <c r="OIJ61" s="293"/>
      <c r="OIK61" s="293"/>
      <c r="OIL61" s="293"/>
      <c r="OIM61" s="293"/>
      <c r="OIN61" s="293"/>
      <c r="OIO61" s="293"/>
      <c r="OIP61" s="293"/>
      <c r="OIQ61" s="293"/>
      <c r="OIR61" s="293"/>
      <c r="OIS61" s="293"/>
      <c r="OIT61" s="293"/>
      <c r="OIU61" s="293"/>
      <c r="OIV61" s="293"/>
      <c r="OIW61" s="293"/>
      <c r="OIX61" s="293"/>
      <c r="OIY61" s="293"/>
      <c r="OIZ61" s="293"/>
      <c r="OJA61" s="293"/>
      <c r="OJB61" s="293"/>
      <c r="OJC61" s="293"/>
      <c r="OJD61" s="293"/>
      <c r="OJE61" s="293"/>
      <c r="OJF61" s="293"/>
      <c r="OJG61" s="293"/>
      <c r="OJH61" s="293"/>
      <c r="OJI61" s="293"/>
      <c r="OJJ61" s="293"/>
      <c r="OJK61" s="293"/>
      <c r="OJL61" s="293"/>
      <c r="OJM61" s="293"/>
      <c r="OJN61" s="293"/>
      <c r="OJO61" s="293"/>
      <c r="OJP61" s="293"/>
      <c r="OJQ61" s="293"/>
      <c r="OJR61" s="293"/>
      <c r="OJS61" s="293"/>
      <c r="OJT61" s="293"/>
      <c r="OJU61" s="293"/>
      <c r="OJV61" s="293"/>
      <c r="OJW61" s="293"/>
      <c r="OJX61" s="293"/>
      <c r="OJY61" s="293"/>
      <c r="OJZ61" s="293"/>
      <c r="OKA61" s="293"/>
      <c r="OKB61" s="293"/>
      <c r="OKC61" s="293"/>
      <c r="OKD61" s="293"/>
      <c r="OKE61" s="293"/>
      <c r="OKF61" s="293"/>
      <c r="OKG61" s="293"/>
      <c r="OKH61" s="293"/>
      <c r="OKI61" s="293"/>
      <c r="OKJ61" s="293"/>
      <c r="OKK61" s="293"/>
      <c r="OKL61" s="293"/>
      <c r="OKM61" s="293"/>
      <c r="OKN61" s="293"/>
      <c r="OKO61" s="293"/>
      <c r="OKP61" s="293"/>
      <c r="OKQ61" s="293"/>
      <c r="OKR61" s="293"/>
      <c r="OKS61" s="293"/>
      <c r="OKT61" s="293"/>
      <c r="OKU61" s="293"/>
      <c r="OKV61" s="293"/>
      <c r="OKW61" s="293"/>
      <c r="OKX61" s="293"/>
      <c r="OKY61" s="293"/>
      <c r="OKZ61" s="293"/>
      <c r="OLA61" s="293"/>
      <c r="OLB61" s="293"/>
      <c r="OLC61" s="293"/>
      <c r="OLD61" s="293"/>
      <c r="OLE61" s="293"/>
      <c r="OLF61" s="293"/>
      <c r="OLG61" s="293"/>
      <c r="OLH61" s="293"/>
      <c r="OLI61" s="293"/>
      <c r="OLJ61" s="293"/>
      <c r="OLK61" s="293"/>
      <c r="OLL61" s="293"/>
      <c r="OLM61" s="293"/>
      <c r="OLN61" s="293"/>
      <c r="OLO61" s="293"/>
      <c r="OLP61" s="293"/>
      <c r="OLQ61" s="293"/>
      <c r="OLR61" s="293"/>
      <c r="OLS61" s="293"/>
      <c r="OLT61" s="293"/>
      <c r="OLU61" s="293"/>
      <c r="OLV61" s="293"/>
      <c r="OLW61" s="293"/>
      <c r="OLX61" s="293"/>
      <c r="OLY61" s="293"/>
      <c r="OLZ61" s="293"/>
      <c r="OMA61" s="293"/>
      <c r="OMB61" s="293"/>
      <c r="OMC61" s="293"/>
      <c r="OMD61" s="293"/>
      <c r="OME61" s="293"/>
      <c r="OMF61" s="293"/>
      <c r="OMG61" s="293"/>
      <c r="OMH61" s="293"/>
      <c r="OMI61" s="293"/>
      <c r="OMJ61" s="293"/>
      <c r="OMK61" s="293"/>
      <c r="OML61" s="293"/>
      <c r="OMM61" s="293"/>
      <c r="OMN61" s="293"/>
      <c r="OMO61" s="293"/>
      <c r="OMP61" s="293"/>
      <c r="OMQ61" s="293"/>
      <c r="OMR61" s="293"/>
      <c r="OMS61" s="293"/>
      <c r="OMT61" s="293"/>
      <c r="OMU61" s="293"/>
      <c r="OMV61" s="293"/>
      <c r="OMW61" s="293"/>
      <c r="OMX61" s="293"/>
      <c r="OMY61" s="293"/>
      <c r="OMZ61" s="293"/>
      <c r="ONA61" s="293"/>
      <c r="ONB61" s="293"/>
      <c r="ONC61" s="293"/>
      <c r="OND61" s="293"/>
      <c r="ONE61" s="293"/>
      <c r="ONF61" s="293"/>
      <c r="ONG61" s="293"/>
      <c r="ONH61" s="293"/>
      <c r="ONI61" s="293"/>
      <c r="ONJ61" s="293"/>
      <c r="ONK61" s="293"/>
      <c r="ONL61" s="293"/>
      <c r="ONM61" s="293"/>
      <c r="ONN61" s="293"/>
      <c r="ONO61" s="293"/>
      <c r="ONP61" s="293"/>
      <c r="ONQ61" s="293"/>
      <c r="ONR61" s="293"/>
      <c r="ONS61" s="293"/>
      <c r="ONT61" s="293"/>
      <c r="ONU61" s="293"/>
      <c r="ONV61" s="293"/>
      <c r="ONW61" s="293"/>
      <c r="ONX61" s="293"/>
      <c r="ONY61" s="293"/>
      <c r="ONZ61" s="293"/>
      <c r="OOA61" s="293"/>
      <c r="OOB61" s="293"/>
      <c r="OOC61" s="293"/>
      <c r="OOD61" s="293"/>
      <c r="OOE61" s="293"/>
      <c r="OOF61" s="293"/>
      <c r="OOG61" s="293"/>
      <c r="OOH61" s="293"/>
      <c r="OOI61" s="293"/>
      <c r="OOJ61" s="293"/>
      <c r="OOK61" s="293"/>
      <c r="OOL61" s="293"/>
      <c r="OOM61" s="293"/>
      <c r="OON61" s="293"/>
      <c r="OOO61" s="293"/>
      <c r="OOP61" s="293"/>
      <c r="OOQ61" s="293"/>
      <c r="OOR61" s="293"/>
      <c r="OOS61" s="293"/>
      <c r="OOT61" s="293"/>
      <c r="OOU61" s="293"/>
      <c r="OOV61" s="293"/>
      <c r="OOW61" s="293"/>
      <c r="OOX61" s="293"/>
      <c r="OOY61" s="293"/>
      <c r="OOZ61" s="293"/>
      <c r="OPA61" s="293"/>
      <c r="OPB61" s="293"/>
      <c r="OPC61" s="293"/>
      <c r="OPD61" s="293"/>
      <c r="OPE61" s="293"/>
      <c r="OPF61" s="293"/>
      <c r="OPG61" s="293"/>
      <c r="OPH61" s="293"/>
      <c r="OPI61" s="293"/>
      <c r="OPJ61" s="293"/>
      <c r="OPK61" s="293"/>
      <c r="OPL61" s="293"/>
      <c r="OPM61" s="293"/>
      <c r="OPN61" s="293"/>
      <c r="OPO61" s="293"/>
      <c r="OPP61" s="293"/>
      <c r="OPQ61" s="293"/>
      <c r="OPR61" s="293"/>
      <c r="OPS61" s="293"/>
      <c r="OPT61" s="293"/>
      <c r="OPU61" s="293"/>
      <c r="OPV61" s="293"/>
      <c r="OPW61" s="293"/>
      <c r="OPX61" s="293"/>
      <c r="OPY61" s="293"/>
      <c r="OPZ61" s="293"/>
      <c r="OQA61" s="293"/>
      <c r="OQB61" s="293"/>
      <c r="OQC61" s="293"/>
      <c r="OQD61" s="293"/>
      <c r="OQE61" s="293"/>
      <c r="OQF61" s="293"/>
      <c r="OQG61" s="293"/>
      <c r="OQH61" s="293"/>
      <c r="OQI61" s="293"/>
      <c r="OQJ61" s="293"/>
      <c r="OQK61" s="293"/>
      <c r="OQL61" s="293"/>
      <c r="OQM61" s="293"/>
      <c r="OQN61" s="293"/>
      <c r="OQO61" s="293"/>
      <c r="OQP61" s="293"/>
      <c r="OQQ61" s="293"/>
      <c r="OQR61" s="293"/>
      <c r="OQS61" s="293"/>
      <c r="OQT61" s="293"/>
      <c r="OQU61" s="293"/>
      <c r="OQV61" s="293"/>
      <c r="OQW61" s="293"/>
      <c r="OQX61" s="293"/>
      <c r="OQY61" s="293"/>
      <c r="OQZ61" s="293"/>
      <c r="ORA61" s="293"/>
      <c r="ORB61" s="293"/>
      <c r="ORC61" s="293"/>
      <c r="ORD61" s="293"/>
      <c r="ORE61" s="293"/>
      <c r="ORF61" s="293"/>
      <c r="ORG61" s="293"/>
      <c r="ORH61" s="293"/>
      <c r="ORI61" s="293"/>
      <c r="ORJ61" s="293"/>
      <c r="ORK61" s="293"/>
      <c r="ORL61" s="293"/>
      <c r="ORM61" s="293"/>
      <c r="ORN61" s="293"/>
      <c r="ORO61" s="293"/>
      <c r="ORP61" s="293"/>
      <c r="ORQ61" s="293"/>
      <c r="ORR61" s="293"/>
      <c r="ORS61" s="293"/>
      <c r="ORT61" s="293"/>
      <c r="ORU61" s="293"/>
      <c r="ORV61" s="293"/>
      <c r="ORW61" s="293"/>
      <c r="ORX61" s="293"/>
      <c r="ORY61" s="293"/>
      <c r="ORZ61" s="293"/>
      <c r="OSA61" s="293"/>
      <c r="OSB61" s="293"/>
      <c r="OSC61" s="293"/>
      <c r="OSD61" s="293"/>
      <c r="OSE61" s="293"/>
      <c r="OSF61" s="293"/>
      <c r="OSG61" s="293"/>
      <c r="OSH61" s="293"/>
      <c r="OSI61" s="293"/>
      <c r="OSJ61" s="293"/>
      <c r="OSK61" s="293"/>
      <c r="OSL61" s="293"/>
      <c r="OSM61" s="293"/>
      <c r="OSN61" s="293"/>
      <c r="OSO61" s="293"/>
      <c r="OSP61" s="293"/>
      <c r="OSQ61" s="293"/>
      <c r="OSR61" s="293"/>
      <c r="OSS61" s="293"/>
      <c r="OST61" s="293"/>
      <c r="OSU61" s="293"/>
      <c r="OSV61" s="293"/>
      <c r="OSW61" s="293"/>
      <c r="OSX61" s="293"/>
      <c r="OSY61" s="293"/>
      <c r="OSZ61" s="293"/>
      <c r="OTA61" s="293"/>
      <c r="OTB61" s="293"/>
      <c r="OTC61" s="293"/>
      <c r="OTD61" s="293"/>
      <c r="OTE61" s="293"/>
      <c r="OTF61" s="293"/>
      <c r="OTG61" s="293"/>
      <c r="OTH61" s="293"/>
      <c r="OTI61" s="293"/>
      <c r="OTJ61" s="293"/>
      <c r="OTK61" s="293"/>
      <c r="OTL61" s="293"/>
      <c r="OTM61" s="293"/>
      <c r="OTN61" s="293"/>
      <c r="OTO61" s="293"/>
      <c r="OTP61" s="293"/>
      <c r="OTQ61" s="293"/>
      <c r="OTR61" s="293"/>
      <c r="OTS61" s="293"/>
      <c r="OTT61" s="293"/>
      <c r="OTU61" s="293"/>
      <c r="OTV61" s="293"/>
      <c r="OTW61" s="293"/>
      <c r="OTX61" s="293"/>
      <c r="OTY61" s="293"/>
      <c r="OTZ61" s="293"/>
      <c r="OUA61" s="293"/>
      <c r="OUB61" s="293"/>
      <c r="OUC61" s="293"/>
      <c r="OUD61" s="293"/>
      <c r="OUE61" s="293"/>
      <c r="OUF61" s="293"/>
      <c r="OUG61" s="293"/>
      <c r="OUH61" s="293"/>
      <c r="OUI61" s="293"/>
      <c r="OUJ61" s="293"/>
      <c r="OUK61" s="293"/>
      <c r="OUL61" s="293"/>
      <c r="OUM61" s="293"/>
      <c r="OUN61" s="293"/>
      <c r="OUO61" s="293"/>
      <c r="OUP61" s="293"/>
      <c r="OUQ61" s="293"/>
      <c r="OUR61" s="293"/>
      <c r="OUS61" s="293"/>
      <c r="OUT61" s="293"/>
      <c r="OUU61" s="293"/>
      <c r="OUV61" s="293"/>
      <c r="OUW61" s="293"/>
      <c r="OUX61" s="293"/>
      <c r="OUY61" s="293"/>
      <c r="OUZ61" s="293"/>
      <c r="OVA61" s="293"/>
      <c r="OVB61" s="293"/>
      <c r="OVC61" s="293"/>
      <c r="OVD61" s="293"/>
      <c r="OVE61" s="293"/>
      <c r="OVF61" s="293"/>
      <c r="OVG61" s="293"/>
      <c r="OVH61" s="293"/>
      <c r="OVI61" s="293"/>
      <c r="OVJ61" s="293"/>
      <c r="OVK61" s="293"/>
      <c r="OVL61" s="293"/>
      <c r="OVM61" s="293"/>
      <c r="OVN61" s="293"/>
      <c r="OVO61" s="293"/>
      <c r="OVP61" s="293"/>
      <c r="OVQ61" s="293"/>
      <c r="OVR61" s="293"/>
      <c r="OVS61" s="293"/>
      <c r="OVT61" s="293"/>
      <c r="OVU61" s="293"/>
      <c r="OVV61" s="293"/>
      <c r="OVW61" s="293"/>
      <c r="OVX61" s="293"/>
      <c r="OVY61" s="293"/>
      <c r="OVZ61" s="293"/>
      <c r="OWA61" s="293"/>
      <c r="OWB61" s="293"/>
      <c r="OWC61" s="293"/>
      <c r="OWD61" s="293"/>
      <c r="OWE61" s="293"/>
      <c r="OWF61" s="293"/>
      <c r="OWG61" s="293"/>
      <c r="OWH61" s="293"/>
      <c r="OWI61" s="293"/>
      <c r="OWJ61" s="293"/>
      <c r="OWK61" s="293"/>
      <c r="OWL61" s="293"/>
      <c r="OWM61" s="293"/>
      <c r="OWN61" s="293"/>
      <c r="OWO61" s="293"/>
      <c r="OWP61" s="293"/>
      <c r="OWQ61" s="293"/>
      <c r="OWR61" s="293"/>
      <c r="OWS61" s="293"/>
      <c r="OWT61" s="293"/>
      <c r="OWU61" s="293"/>
      <c r="OWV61" s="293"/>
      <c r="OWW61" s="293"/>
      <c r="OWX61" s="293"/>
      <c r="OWY61" s="293"/>
      <c r="OWZ61" s="293"/>
      <c r="OXA61" s="293"/>
      <c r="OXB61" s="293"/>
      <c r="OXC61" s="293"/>
      <c r="OXD61" s="293"/>
      <c r="OXE61" s="293"/>
      <c r="OXF61" s="293"/>
      <c r="OXG61" s="293"/>
      <c r="OXH61" s="293"/>
      <c r="OXI61" s="293"/>
      <c r="OXJ61" s="293"/>
      <c r="OXK61" s="293"/>
      <c r="OXL61" s="293"/>
      <c r="OXM61" s="293"/>
      <c r="OXN61" s="293"/>
      <c r="OXO61" s="293"/>
      <c r="OXP61" s="293"/>
      <c r="OXQ61" s="293"/>
      <c r="OXR61" s="293"/>
      <c r="OXS61" s="293"/>
      <c r="OXT61" s="293"/>
      <c r="OXU61" s="293"/>
      <c r="OXV61" s="293"/>
      <c r="OXW61" s="293"/>
      <c r="OXX61" s="293"/>
      <c r="OXY61" s="293"/>
      <c r="OXZ61" s="293"/>
      <c r="OYA61" s="293"/>
      <c r="OYB61" s="293"/>
      <c r="OYC61" s="293"/>
      <c r="OYD61" s="293"/>
      <c r="OYE61" s="293"/>
      <c r="OYF61" s="293"/>
      <c r="OYG61" s="293"/>
      <c r="OYH61" s="293"/>
      <c r="OYI61" s="293"/>
      <c r="OYJ61" s="293"/>
      <c r="OYK61" s="293"/>
      <c r="OYL61" s="293"/>
      <c r="OYM61" s="293"/>
      <c r="OYN61" s="293"/>
      <c r="OYO61" s="293"/>
      <c r="OYP61" s="293"/>
      <c r="OYQ61" s="293"/>
      <c r="OYR61" s="293"/>
      <c r="OYS61" s="293"/>
      <c r="OYT61" s="293"/>
      <c r="OYU61" s="293"/>
      <c r="OYV61" s="293"/>
      <c r="OYW61" s="293"/>
      <c r="OYX61" s="293"/>
      <c r="OYY61" s="293"/>
      <c r="OYZ61" s="293"/>
      <c r="OZA61" s="293"/>
      <c r="OZB61" s="293"/>
      <c r="OZC61" s="293"/>
      <c r="OZD61" s="293"/>
      <c r="OZE61" s="293"/>
      <c r="OZF61" s="293"/>
      <c r="OZG61" s="293"/>
      <c r="OZH61" s="293"/>
      <c r="OZI61" s="293"/>
      <c r="OZJ61" s="293"/>
      <c r="OZK61" s="293"/>
      <c r="OZL61" s="293"/>
      <c r="OZM61" s="293"/>
      <c r="OZN61" s="293"/>
      <c r="OZO61" s="293"/>
      <c r="OZP61" s="293"/>
      <c r="OZQ61" s="293"/>
      <c r="OZR61" s="293"/>
      <c r="OZS61" s="293"/>
      <c r="OZT61" s="293"/>
      <c r="OZU61" s="293"/>
      <c r="OZV61" s="293"/>
      <c r="OZW61" s="293"/>
      <c r="OZX61" s="293"/>
      <c r="OZY61" s="293"/>
      <c r="OZZ61" s="293"/>
      <c r="PAA61" s="293"/>
      <c r="PAB61" s="293"/>
      <c r="PAC61" s="293"/>
      <c r="PAD61" s="293"/>
      <c r="PAE61" s="293"/>
      <c r="PAF61" s="293"/>
      <c r="PAG61" s="293"/>
      <c r="PAH61" s="293"/>
      <c r="PAI61" s="293"/>
      <c r="PAJ61" s="293"/>
      <c r="PAK61" s="293"/>
      <c r="PAL61" s="293"/>
      <c r="PAM61" s="293"/>
      <c r="PAN61" s="293"/>
      <c r="PAO61" s="293"/>
      <c r="PAP61" s="293"/>
      <c r="PAQ61" s="293"/>
      <c r="PAR61" s="293"/>
      <c r="PAS61" s="293"/>
      <c r="PAT61" s="293"/>
      <c r="PAU61" s="293"/>
      <c r="PAV61" s="293"/>
      <c r="PAW61" s="293"/>
      <c r="PAX61" s="293"/>
      <c r="PAY61" s="293"/>
      <c r="PAZ61" s="293"/>
      <c r="PBA61" s="293"/>
      <c r="PBB61" s="293"/>
      <c r="PBC61" s="293"/>
      <c r="PBD61" s="293"/>
      <c r="PBE61" s="293"/>
      <c r="PBF61" s="293"/>
      <c r="PBG61" s="293"/>
      <c r="PBH61" s="293"/>
      <c r="PBI61" s="293"/>
      <c r="PBJ61" s="293"/>
      <c r="PBK61" s="293"/>
      <c r="PBL61" s="293"/>
      <c r="PBM61" s="293"/>
      <c r="PBN61" s="293"/>
      <c r="PBO61" s="293"/>
      <c r="PBP61" s="293"/>
      <c r="PBQ61" s="293"/>
      <c r="PBR61" s="293"/>
      <c r="PBS61" s="293"/>
      <c r="PBT61" s="293"/>
      <c r="PBU61" s="293"/>
      <c r="PBV61" s="293"/>
      <c r="PBW61" s="293"/>
      <c r="PBX61" s="293"/>
      <c r="PBY61" s="293"/>
      <c r="PBZ61" s="293"/>
      <c r="PCA61" s="293"/>
      <c r="PCB61" s="293"/>
      <c r="PCC61" s="293"/>
      <c r="PCD61" s="293"/>
      <c r="PCE61" s="293"/>
      <c r="PCF61" s="293"/>
      <c r="PCG61" s="293"/>
      <c r="PCH61" s="293"/>
      <c r="PCI61" s="293"/>
      <c r="PCJ61" s="293"/>
      <c r="PCK61" s="293"/>
      <c r="PCL61" s="293"/>
      <c r="PCM61" s="293"/>
      <c r="PCN61" s="293"/>
      <c r="PCO61" s="293"/>
      <c r="PCP61" s="293"/>
      <c r="PCQ61" s="293"/>
      <c r="PCR61" s="293"/>
      <c r="PCS61" s="293"/>
      <c r="PCT61" s="293"/>
      <c r="PCU61" s="293"/>
      <c r="PCV61" s="293"/>
      <c r="PCW61" s="293"/>
      <c r="PCX61" s="293"/>
      <c r="PCY61" s="293"/>
      <c r="PCZ61" s="293"/>
      <c r="PDA61" s="293"/>
      <c r="PDB61" s="293"/>
      <c r="PDC61" s="293"/>
      <c r="PDD61" s="293"/>
      <c r="PDE61" s="293"/>
      <c r="PDF61" s="293"/>
      <c r="PDG61" s="293"/>
      <c r="PDH61" s="293"/>
      <c r="PDI61" s="293"/>
      <c r="PDJ61" s="293"/>
      <c r="PDK61" s="293"/>
      <c r="PDL61" s="293"/>
      <c r="PDM61" s="293"/>
      <c r="PDN61" s="293"/>
      <c r="PDO61" s="293"/>
      <c r="PDP61" s="293"/>
      <c r="PDQ61" s="293"/>
      <c r="PDR61" s="293"/>
      <c r="PDS61" s="293"/>
      <c r="PDT61" s="293"/>
      <c r="PDU61" s="293"/>
      <c r="PDV61" s="293"/>
      <c r="PDW61" s="293"/>
      <c r="PDX61" s="293"/>
      <c r="PDY61" s="293"/>
      <c r="PDZ61" s="293"/>
      <c r="PEA61" s="293"/>
      <c r="PEB61" s="293"/>
      <c r="PEC61" s="293"/>
      <c r="PED61" s="293"/>
      <c r="PEE61" s="293"/>
      <c r="PEF61" s="293"/>
      <c r="PEG61" s="293"/>
      <c r="PEH61" s="293"/>
      <c r="PEI61" s="293"/>
      <c r="PEJ61" s="293"/>
      <c r="PEK61" s="293"/>
      <c r="PEL61" s="293"/>
      <c r="PEM61" s="293"/>
      <c r="PEN61" s="293"/>
      <c r="PEO61" s="293"/>
      <c r="PEP61" s="293"/>
      <c r="PEQ61" s="293"/>
      <c r="PER61" s="293"/>
      <c r="PES61" s="293"/>
      <c r="PET61" s="293"/>
      <c r="PEU61" s="293"/>
      <c r="PEV61" s="293"/>
      <c r="PEW61" s="293"/>
      <c r="PEX61" s="293"/>
      <c r="PEY61" s="293"/>
      <c r="PEZ61" s="293"/>
      <c r="PFA61" s="293"/>
      <c r="PFB61" s="293"/>
      <c r="PFC61" s="293"/>
      <c r="PFD61" s="293"/>
      <c r="PFE61" s="293"/>
      <c r="PFF61" s="293"/>
      <c r="PFG61" s="293"/>
      <c r="PFH61" s="293"/>
      <c r="PFI61" s="293"/>
      <c r="PFJ61" s="293"/>
      <c r="PFK61" s="293"/>
      <c r="PFL61" s="293"/>
      <c r="PFM61" s="293"/>
      <c r="PFN61" s="293"/>
      <c r="PFO61" s="293"/>
      <c r="PFP61" s="293"/>
      <c r="PFQ61" s="293"/>
      <c r="PFR61" s="293"/>
      <c r="PFS61" s="293"/>
      <c r="PFT61" s="293"/>
      <c r="PFU61" s="293"/>
      <c r="PFV61" s="293"/>
      <c r="PFW61" s="293"/>
      <c r="PFX61" s="293"/>
      <c r="PFY61" s="293"/>
      <c r="PFZ61" s="293"/>
      <c r="PGA61" s="293"/>
      <c r="PGB61" s="293"/>
      <c r="PGC61" s="293"/>
      <c r="PGD61" s="293"/>
      <c r="PGE61" s="293"/>
      <c r="PGF61" s="293"/>
      <c r="PGG61" s="293"/>
      <c r="PGH61" s="293"/>
      <c r="PGI61" s="293"/>
      <c r="PGJ61" s="293"/>
      <c r="PGK61" s="293"/>
      <c r="PGL61" s="293"/>
      <c r="PGM61" s="293"/>
      <c r="PGN61" s="293"/>
      <c r="PGO61" s="293"/>
      <c r="PGP61" s="293"/>
      <c r="PGQ61" s="293"/>
      <c r="PGR61" s="293"/>
      <c r="PGS61" s="293"/>
      <c r="PGT61" s="293"/>
      <c r="PGU61" s="293"/>
      <c r="PGV61" s="293"/>
      <c r="PGW61" s="293"/>
      <c r="PGX61" s="293"/>
      <c r="PGY61" s="293"/>
      <c r="PGZ61" s="293"/>
      <c r="PHA61" s="293"/>
      <c r="PHB61" s="293"/>
      <c r="PHC61" s="293"/>
      <c r="PHD61" s="293"/>
      <c r="PHE61" s="293"/>
      <c r="PHF61" s="293"/>
      <c r="PHG61" s="293"/>
      <c r="PHH61" s="293"/>
      <c r="PHI61" s="293"/>
      <c r="PHJ61" s="293"/>
      <c r="PHK61" s="293"/>
      <c r="PHL61" s="293"/>
      <c r="PHM61" s="293"/>
      <c r="PHN61" s="293"/>
      <c r="PHO61" s="293"/>
      <c r="PHP61" s="293"/>
      <c r="PHQ61" s="293"/>
      <c r="PHR61" s="293"/>
      <c r="PHS61" s="293"/>
      <c r="PHT61" s="293"/>
      <c r="PHU61" s="293"/>
      <c r="PHV61" s="293"/>
      <c r="PHW61" s="293"/>
      <c r="PHX61" s="293"/>
      <c r="PHY61" s="293"/>
      <c r="PHZ61" s="293"/>
      <c r="PIA61" s="293"/>
      <c r="PIB61" s="293"/>
      <c r="PIC61" s="293"/>
      <c r="PID61" s="293"/>
      <c r="PIE61" s="293"/>
      <c r="PIF61" s="293"/>
      <c r="PIG61" s="293"/>
      <c r="PIH61" s="293"/>
      <c r="PII61" s="293"/>
      <c r="PIJ61" s="293"/>
      <c r="PIK61" s="293"/>
      <c r="PIL61" s="293"/>
      <c r="PIM61" s="293"/>
      <c r="PIN61" s="293"/>
      <c r="PIO61" s="293"/>
      <c r="PIP61" s="293"/>
      <c r="PIQ61" s="293"/>
      <c r="PIR61" s="293"/>
      <c r="PIS61" s="293"/>
      <c r="PIT61" s="293"/>
      <c r="PIU61" s="293"/>
      <c r="PIV61" s="293"/>
      <c r="PIW61" s="293"/>
      <c r="PIX61" s="293"/>
      <c r="PIY61" s="293"/>
      <c r="PIZ61" s="293"/>
      <c r="PJA61" s="293"/>
      <c r="PJB61" s="293"/>
      <c r="PJC61" s="293"/>
      <c r="PJD61" s="293"/>
      <c r="PJE61" s="293"/>
      <c r="PJF61" s="293"/>
      <c r="PJG61" s="293"/>
      <c r="PJH61" s="293"/>
      <c r="PJI61" s="293"/>
      <c r="PJJ61" s="293"/>
      <c r="PJK61" s="293"/>
      <c r="PJL61" s="293"/>
      <c r="PJM61" s="293"/>
      <c r="PJN61" s="293"/>
      <c r="PJO61" s="293"/>
      <c r="PJP61" s="293"/>
      <c r="PJQ61" s="293"/>
      <c r="PJR61" s="293"/>
      <c r="PJS61" s="293"/>
      <c r="PJT61" s="293"/>
      <c r="PJU61" s="293"/>
      <c r="PJV61" s="293"/>
      <c r="PJW61" s="293"/>
      <c r="PJX61" s="293"/>
      <c r="PJY61" s="293"/>
      <c r="PJZ61" s="293"/>
      <c r="PKA61" s="293"/>
      <c r="PKB61" s="293"/>
      <c r="PKC61" s="293"/>
      <c r="PKD61" s="293"/>
      <c r="PKE61" s="293"/>
      <c r="PKF61" s="293"/>
      <c r="PKG61" s="293"/>
      <c r="PKH61" s="293"/>
      <c r="PKI61" s="293"/>
      <c r="PKJ61" s="293"/>
      <c r="PKK61" s="293"/>
      <c r="PKL61" s="293"/>
      <c r="PKM61" s="293"/>
      <c r="PKN61" s="293"/>
      <c r="PKO61" s="293"/>
      <c r="PKP61" s="293"/>
      <c r="PKQ61" s="293"/>
      <c r="PKR61" s="293"/>
      <c r="PKS61" s="293"/>
      <c r="PKT61" s="293"/>
      <c r="PKU61" s="293"/>
      <c r="PKV61" s="293"/>
      <c r="PKW61" s="293"/>
      <c r="PKX61" s="293"/>
      <c r="PKY61" s="293"/>
      <c r="PKZ61" s="293"/>
      <c r="PLA61" s="293"/>
      <c r="PLB61" s="293"/>
      <c r="PLC61" s="293"/>
      <c r="PLD61" s="293"/>
      <c r="PLE61" s="293"/>
      <c r="PLF61" s="293"/>
      <c r="PLG61" s="293"/>
      <c r="PLH61" s="293"/>
      <c r="PLI61" s="293"/>
      <c r="PLJ61" s="293"/>
      <c r="PLK61" s="293"/>
      <c r="PLL61" s="293"/>
      <c r="PLM61" s="293"/>
      <c r="PLN61" s="293"/>
      <c r="PLO61" s="293"/>
      <c r="PLP61" s="293"/>
      <c r="PLQ61" s="293"/>
      <c r="PLR61" s="293"/>
      <c r="PLS61" s="293"/>
      <c r="PLT61" s="293"/>
      <c r="PLU61" s="293"/>
      <c r="PLV61" s="293"/>
      <c r="PLW61" s="293"/>
      <c r="PLX61" s="293"/>
      <c r="PLY61" s="293"/>
      <c r="PLZ61" s="293"/>
      <c r="PMA61" s="293"/>
      <c r="PMB61" s="293"/>
      <c r="PMC61" s="293"/>
      <c r="PMD61" s="293"/>
      <c r="PME61" s="293"/>
      <c r="PMF61" s="293"/>
      <c r="PMG61" s="293"/>
      <c r="PMH61" s="293"/>
      <c r="PMI61" s="293"/>
      <c r="PMJ61" s="293"/>
      <c r="PMK61" s="293"/>
      <c r="PML61" s="293"/>
      <c r="PMM61" s="293"/>
      <c r="PMN61" s="293"/>
      <c r="PMO61" s="293"/>
      <c r="PMP61" s="293"/>
      <c r="PMQ61" s="293"/>
      <c r="PMR61" s="293"/>
      <c r="PMS61" s="293"/>
      <c r="PMT61" s="293"/>
      <c r="PMU61" s="293"/>
      <c r="PMV61" s="293"/>
      <c r="PMW61" s="293"/>
      <c r="PMX61" s="293"/>
      <c r="PMY61" s="293"/>
      <c r="PMZ61" s="293"/>
      <c r="PNA61" s="293"/>
      <c r="PNB61" s="293"/>
      <c r="PNC61" s="293"/>
      <c r="PND61" s="293"/>
      <c r="PNE61" s="293"/>
      <c r="PNF61" s="293"/>
      <c r="PNG61" s="293"/>
      <c r="PNH61" s="293"/>
      <c r="PNI61" s="293"/>
      <c r="PNJ61" s="293"/>
      <c r="PNK61" s="293"/>
      <c r="PNL61" s="293"/>
      <c r="PNM61" s="293"/>
      <c r="PNN61" s="293"/>
      <c r="PNO61" s="293"/>
      <c r="PNP61" s="293"/>
      <c r="PNQ61" s="293"/>
      <c r="PNR61" s="293"/>
      <c r="PNS61" s="293"/>
      <c r="PNT61" s="293"/>
      <c r="PNU61" s="293"/>
      <c r="PNV61" s="293"/>
      <c r="PNW61" s="293"/>
      <c r="PNX61" s="293"/>
      <c r="PNY61" s="293"/>
      <c r="PNZ61" s="293"/>
      <c r="POA61" s="293"/>
      <c r="POB61" s="293"/>
      <c r="POC61" s="293"/>
      <c r="POD61" s="293"/>
      <c r="POE61" s="293"/>
      <c r="POF61" s="293"/>
      <c r="POG61" s="293"/>
      <c r="POH61" s="293"/>
      <c r="POI61" s="293"/>
      <c r="POJ61" s="293"/>
      <c r="POK61" s="293"/>
      <c r="POL61" s="293"/>
      <c r="POM61" s="293"/>
      <c r="PON61" s="293"/>
      <c r="POO61" s="293"/>
      <c r="POP61" s="293"/>
      <c r="POQ61" s="293"/>
      <c r="POR61" s="293"/>
      <c r="POS61" s="293"/>
      <c r="POT61" s="293"/>
      <c r="POU61" s="293"/>
      <c r="POV61" s="293"/>
      <c r="POW61" s="293"/>
      <c r="POX61" s="293"/>
      <c r="POY61" s="293"/>
      <c r="POZ61" s="293"/>
      <c r="PPA61" s="293"/>
      <c r="PPB61" s="293"/>
      <c r="PPC61" s="293"/>
      <c r="PPD61" s="293"/>
      <c r="PPE61" s="293"/>
      <c r="PPF61" s="293"/>
      <c r="PPG61" s="293"/>
      <c r="PPH61" s="293"/>
      <c r="PPI61" s="293"/>
      <c r="PPJ61" s="293"/>
      <c r="PPK61" s="293"/>
      <c r="PPL61" s="293"/>
      <c r="PPM61" s="293"/>
      <c r="PPN61" s="293"/>
      <c r="PPO61" s="293"/>
      <c r="PPP61" s="293"/>
      <c r="PPQ61" s="293"/>
      <c r="PPR61" s="293"/>
      <c r="PPS61" s="293"/>
      <c r="PPT61" s="293"/>
      <c r="PPU61" s="293"/>
      <c r="PPV61" s="293"/>
      <c r="PPW61" s="293"/>
      <c r="PPX61" s="293"/>
      <c r="PPY61" s="293"/>
      <c r="PPZ61" s="293"/>
      <c r="PQA61" s="293"/>
      <c r="PQB61" s="293"/>
      <c r="PQC61" s="293"/>
      <c r="PQD61" s="293"/>
      <c r="PQE61" s="293"/>
      <c r="PQF61" s="293"/>
      <c r="PQG61" s="293"/>
      <c r="PQH61" s="293"/>
      <c r="PQI61" s="293"/>
      <c r="PQJ61" s="293"/>
      <c r="PQK61" s="293"/>
      <c r="PQL61" s="293"/>
      <c r="PQM61" s="293"/>
      <c r="PQN61" s="293"/>
      <c r="PQO61" s="293"/>
      <c r="PQP61" s="293"/>
      <c r="PQQ61" s="293"/>
      <c r="PQR61" s="293"/>
      <c r="PQS61" s="293"/>
      <c r="PQT61" s="293"/>
      <c r="PQU61" s="293"/>
      <c r="PQV61" s="293"/>
      <c r="PQW61" s="293"/>
      <c r="PQX61" s="293"/>
      <c r="PQY61" s="293"/>
      <c r="PQZ61" s="293"/>
      <c r="PRA61" s="293"/>
      <c r="PRB61" s="293"/>
      <c r="PRC61" s="293"/>
      <c r="PRD61" s="293"/>
      <c r="PRE61" s="293"/>
      <c r="PRF61" s="293"/>
      <c r="PRG61" s="293"/>
      <c r="PRH61" s="293"/>
      <c r="PRI61" s="293"/>
      <c r="PRJ61" s="293"/>
      <c r="PRK61" s="293"/>
      <c r="PRL61" s="293"/>
      <c r="PRM61" s="293"/>
      <c r="PRN61" s="293"/>
      <c r="PRO61" s="293"/>
      <c r="PRP61" s="293"/>
      <c r="PRQ61" s="293"/>
      <c r="PRR61" s="293"/>
      <c r="PRS61" s="293"/>
      <c r="PRT61" s="293"/>
      <c r="PRU61" s="293"/>
      <c r="PRV61" s="293"/>
      <c r="PRW61" s="293"/>
      <c r="PRX61" s="293"/>
      <c r="PRY61" s="293"/>
      <c r="PRZ61" s="293"/>
      <c r="PSA61" s="293"/>
      <c r="PSB61" s="293"/>
      <c r="PSC61" s="293"/>
      <c r="PSD61" s="293"/>
      <c r="PSE61" s="293"/>
      <c r="PSF61" s="293"/>
      <c r="PSG61" s="293"/>
      <c r="PSH61" s="293"/>
      <c r="PSI61" s="293"/>
      <c r="PSJ61" s="293"/>
      <c r="PSK61" s="293"/>
      <c r="PSL61" s="293"/>
      <c r="PSM61" s="293"/>
      <c r="PSN61" s="293"/>
      <c r="PSO61" s="293"/>
      <c r="PSP61" s="293"/>
      <c r="PSQ61" s="293"/>
      <c r="PSR61" s="293"/>
      <c r="PSS61" s="293"/>
      <c r="PST61" s="293"/>
      <c r="PSU61" s="293"/>
      <c r="PSV61" s="293"/>
      <c r="PSW61" s="293"/>
      <c r="PSX61" s="293"/>
      <c r="PSY61" s="293"/>
      <c r="PSZ61" s="293"/>
      <c r="PTA61" s="293"/>
      <c r="PTB61" s="293"/>
      <c r="PTC61" s="293"/>
      <c r="PTD61" s="293"/>
      <c r="PTE61" s="293"/>
      <c r="PTF61" s="293"/>
      <c r="PTG61" s="293"/>
      <c r="PTH61" s="293"/>
      <c r="PTI61" s="293"/>
      <c r="PTJ61" s="293"/>
      <c r="PTK61" s="293"/>
      <c r="PTL61" s="293"/>
      <c r="PTM61" s="293"/>
      <c r="PTN61" s="293"/>
      <c r="PTO61" s="293"/>
      <c r="PTP61" s="293"/>
      <c r="PTQ61" s="293"/>
      <c r="PTR61" s="293"/>
      <c r="PTS61" s="293"/>
      <c r="PTT61" s="293"/>
      <c r="PTU61" s="293"/>
      <c r="PTV61" s="293"/>
      <c r="PTW61" s="293"/>
      <c r="PTX61" s="293"/>
      <c r="PTY61" s="293"/>
      <c r="PTZ61" s="293"/>
      <c r="PUA61" s="293"/>
      <c r="PUB61" s="293"/>
      <c r="PUC61" s="293"/>
      <c r="PUD61" s="293"/>
      <c r="PUE61" s="293"/>
      <c r="PUF61" s="293"/>
      <c r="PUG61" s="293"/>
      <c r="PUH61" s="293"/>
      <c r="PUI61" s="293"/>
      <c r="PUJ61" s="293"/>
      <c r="PUK61" s="293"/>
      <c r="PUL61" s="293"/>
      <c r="PUM61" s="293"/>
      <c r="PUN61" s="293"/>
      <c r="PUO61" s="293"/>
      <c r="PUP61" s="293"/>
      <c r="PUQ61" s="293"/>
      <c r="PUR61" s="293"/>
      <c r="PUS61" s="293"/>
      <c r="PUT61" s="293"/>
      <c r="PUU61" s="293"/>
      <c r="PUV61" s="293"/>
      <c r="PUW61" s="293"/>
      <c r="PUX61" s="293"/>
      <c r="PUY61" s="293"/>
      <c r="PUZ61" s="293"/>
      <c r="PVA61" s="293"/>
      <c r="PVB61" s="293"/>
      <c r="PVC61" s="293"/>
      <c r="PVD61" s="293"/>
      <c r="PVE61" s="293"/>
      <c r="PVF61" s="293"/>
      <c r="PVG61" s="293"/>
      <c r="PVH61" s="293"/>
      <c r="PVI61" s="293"/>
      <c r="PVJ61" s="293"/>
      <c r="PVK61" s="293"/>
      <c r="PVL61" s="293"/>
      <c r="PVM61" s="293"/>
      <c r="PVN61" s="293"/>
      <c r="PVO61" s="293"/>
      <c r="PVP61" s="293"/>
      <c r="PVQ61" s="293"/>
      <c r="PVR61" s="293"/>
      <c r="PVS61" s="293"/>
      <c r="PVT61" s="293"/>
      <c r="PVU61" s="293"/>
      <c r="PVV61" s="293"/>
      <c r="PVW61" s="293"/>
      <c r="PVX61" s="293"/>
      <c r="PVY61" s="293"/>
      <c r="PVZ61" s="293"/>
      <c r="PWA61" s="293"/>
      <c r="PWB61" s="293"/>
      <c r="PWC61" s="293"/>
      <c r="PWD61" s="293"/>
      <c r="PWE61" s="293"/>
      <c r="PWF61" s="293"/>
      <c r="PWG61" s="293"/>
      <c r="PWH61" s="293"/>
      <c r="PWI61" s="293"/>
      <c r="PWJ61" s="293"/>
      <c r="PWK61" s="293"/>
      <c r="PWL61" s="293"/>
      <c r="PWM61" s="293"/>
      <c r="PWN61" s="293"/>
      <c r="PWO61" s="293"/>
      <c r="PWP61" s="293"/>
      <c r="PWQ61" s="293"/>
      <c r="PWR61" s="293"/>
      <c r="PWS61" s="293"/>
      <c r="PWT61" s="293"/>
      <c r="PWU61" s="293"/>
      <c r="PWV61" s="293"/>
      <c r="PWW61" s="293"/>
      <c r="PWX61" s="293"/>
      <c r="PWY61" s="293"/>
      <c r="PWZ61" s="293"/>
      <c r="PXA61" s="293"/>
      <c r="PXB61" s="293"/>
      <c r="PXC61" s="293"/>
      <c r="PXD61" s="293"/>
      <c r="PXE61" s="293"/>
      <c r="PXF61" s="293"/>
      <c r="PXG61" s="293"/>
      <c r="PXH61" s="293"/>
      <c r="PXI61" s="293"/>
      <c r="PXJ61" s="293"/>
      <c r="PXK61" s="293"/>
      <c r="PXL61" s="293"/>
      <c r="PXM61" s="293"/>
      <c r="PXN61" s="293"/>
      <c r="PXO61" s="293"/>
      <c r="PXP61" s="293"/>
      <c r="PXQ61" s="293"/>
      <c r="PXR61" s="293"/>
      <c r="PXS61" s="293"/>
      <c r="PXT61" s="293"/>
      <c r="PXU61" s="293"/>
      <c r="PXV61" s="293"/>
      <c r="PXW61" s="293"/>
      <c r="PXX61" s="293"/>
      <c r="PXY61" s="293"/>
      <c r="PXZ61" s="293"/>
      <c r="PYA61" s="293"/>
      <c r="PYB61" s="293"/>
      <c r="PYC61" s="293"/>
      <c r="PYD61" s="293"/>
      <c r="PYE61" s="293"/>
      <c r="PYF61" s="293"/>
      <c r="PYG61" s="293"/>
      <c r="PYH61" s="293"/>
      <c r="PYI61" s="293"/>
      <c r="PYJ61" s="293"/>
      <c r="PYK61" s="293"/>
      <c r="PYL61" s="293"/>
      <c r="PYM61" s="293"/>
      <c r="PYN61" s="293"/>
      <c r="PYO61" s="293"/>
      <c r="PYP61" s="293"/>
      <c r="PYQ61" s="293"/>
      <c r="PYR61" s="293"/>
      <c r="PYS61" s="293"/>
      <c r="PYT61" s="293"/>
      <c r="PYU61" s="293"/>
      <c r="PYV61" s="293"/>
      <c r="PYW61" s="293"/>
      <c r="PYX61" s="293"/>
      <c r="PYY61" s="293"/>
      <c r="PYZ61" s="293"/>
      <c r="PZA61" s="293"/>
      <c r="PZB61" s="293"/>
      <c r="PZC61" s="293"/>
      <c r="PZD61" s="293"/>
      <c r="PZE61" s="293"/>
      <c r="PZF61" s="293"/>
      <c r="PZG61" s="293"/>
      <c r="PZH61" s="293"/>
      <c r="PZI61" s="293"/>
      <c r="PZJ61" s="293"/>
      <c r="PZK61" s="293"/>
      <c r="PZL61" s="293"/>
      <c r="PZM61" s="293"/>
      <c r="PZN61" s="293"/>
      <c r="PZO61" s="293"/>
      <c r="PZP61" s="293"/>
      <c r="PZQ61" s="293"/>
      <c r="PZR61" s="293"/>
      <c r="PZS61" s="293"/>
      <c r="PZT61" s="293"/>
      <c r="PZU61" s="293"/>
      <c r="PZV61" s="293"/>
      <c r="PZW61" s="293"/>
      <c r="PZX61" s="293"/>
      <c r="PZY61" s="293"/>
      <c r="PZZ61" s="293"/>
      <c r="QAA61" s="293"/>
      <c r="QAB61" s="293"/>
      <c r="QAC61" s="293"/>
      <c r="QAD61" s="293"/>
      <c r="QAE61" s="293"/>
      <c r="QAF61" s="293"/>
      <c r="QAG61" s="293"/>
      <c r="QAH61" s="293"/>
      <c r="QAI61" s="293"/>
      <c r="QAJ61" s="293"/>
      <c r="QAK61" s="293"/>
      <c r="QAL61" s="293"/>
      <c r="QAM61" s="293"/>
      <c r="QAN61" s="293"/>
      <c r="QAO61" s="293"/>
      <c r="QAP61" s="293"/>
      <c r="QAQ61" s="293"/>
      <c r="QAR61" s="293"/>
      <c r="QAS61" s="293"/>
      <c r="QAT61" s="293"/>
      <c r="QAU61" s="293"/>
      <c r="QAV61" s="293"/>
      <c r="QAW61" s="293"/>
      <c r="QAX61" s="293"/>
      <c r="QAY61" s="293"/>
      <c r="QAZ61" s="293"/>
      <c r="QBA61" s="293"/>
      <c r="QBB61" s="293"/>
      <c r="QBC61" s="293"/>
      <c r="QBD61" s="293"/>
      <c r="QBE61" s="293"/>
      <c r="QBF61" s="293"/>
      <c r="QBG61" s="293"/>
      <c r="QBH61" s="293"/>
      <c r="QBI61" s="293"/>
      <c r="QBJ61" s="293"/>
      <c r="QBK61" s="293"/>
      <c r="QBL61" s="293"/>
      <c r="QBM61" s="293"/>
      <c r="QBN61" s="293"/>
      <c r="QBO61" s="293"/>
      <c r="QBP61" s="293"/>
      <c r="QBQ61" s="293"/>
      <c r="QBR61" s="293"/>
      <c r="QBS61" s="293"/>
      <c r="QBT61" s="293"/>
      <c r="QBU61" s="293"/>
      <c r="QBV61" s="293"/>
      <c r="QBW61" s="293"/>
      <c r="QBX61" s="293"/>
      <c r="QBY61" s="293"/>
      <c r="QBZ61" s="293"/>
      <c r="QCA61" s="293"/>
      <c r="QCB61" s="293"/>
      <c r="QCC61" s="293"/>
      <c r="QCD61" s="293"/>
      <c r="QCE61" s="293"/>
      <c r="QCF61" s="293"/>
      <c r="QCG61" s="293"/>
      <c r="QCH61" s="293"/>
      <c r="QCI61" s="293"/>
      <c r="QCJ61" s="293"/>
      <c r="QCK61" s="293"/>
      <c r="QCL61" s="293"/>
      <c r="QCM61" s="293"/>
      <c r="QCN61" s="293"/>
      <c r="QCO61" s="293"/>
      <c r="QCP61" s="293"/>
      <c r="QCQ61" s="293"/>
      <c r="QCR61" s="293"/>
      <c r="QCS61" s="293"/>
      <c r="QCT61" s="293"/>
      <c r="QCU61" s="293"/>
      <c r="QCV61" s="293"/>
      <c r="QCW61" s="293"/>
      <c r="QCX61" s="293"/>
      <c r="QCY61" s="293"/>
      <c r="QCZ61" s="293"/>
      <c r="QDA61" s="293"/>
      <c r="QDB61" s="293"/>
      <c r="QDC61" s="293"/>
      <c r="QDD61" s="293"/>
      <c r="QDE61" s="293"/>
      <c r="QDF61" s="293"/>
      <c r="QDG61" s="293"/>
      <c r="QDH61" s="293"/>
      <c r="QDI61" s="293"/>
      <c r="QDJ61" s="293"/>
      <c r="QDK61" s="293"/>
      <c r="QDL61" s="293"/>
      <c r="QDM61" s="293"/>
      <c r="QDN61" s="293"/>
      <c r="QDO61" s="293"/>
      <c r="QDP61" s="293"/>
      <c r="QDQ61" s="293"/>
      <c r="QDR61" s="293"/>
      <c r="QDS61" s="293"/>
      <c r="QDT61" s="293"/>
      <c r="QDU61" s="293"/>
      <c r="QDV61" s="293"/>
      <c r="QDW61" s="293"/>
      <c r="QDX61" s="293"/>
      <c r="QDY61" s="293"/>
      <c r="QDZ61" s="293"/>
      <c r="QEA61" s="293"/>
      <c r="QEB61" s="293"/>
      <c r="QEC61" s="293"/>
      <c r="QED61" s="293"/>
      <c r="QEE61" s="293"/>
      <c r="QEF61" s="293"/>
      <c r="QEG61" s="293"/>
      <c r="QEH61" s="293"/>
      <c r="QEI61" s="293"/>
      <c r="QEJ61" s="293"/>
      <c r="QEK61" s="293"/>
      <c r="QEL61" s="293"/>
      <c r="QEM61" s="293"/>
      <c r="QEN61" s="293"/>
      <c r="QEO61" s="293"/>
      <c r="QEP61" s="293"/>
      <c r="QEQ61" s="293"/>
      <c r="QER61" s="293"/>
      <c r="QES61" s="293"/>
      <c r="QET61" s="293"/>
      <c r="QEU61" s="293"/>
      <c r="QEV61" s="293"/>
      <c r="QEW61" s="293"/>
      <c r="QEX61" s="293"/>
      <c r="QEY61" s="293"/>
      <c r="QEZ61" s="293"/>
      <c r="QFA61" s="293"/>
      <c r="QFB61" s="293"/>
      <c r="QFC61" s="293"/>
      <c r="QFD61" s="293"/>
      <c r="QFE61" s="293"/>
      <c r="QFF61" s="293"/>
      <c r="QFG61" s="293"/>
      <c r="QFH61" s="293"/>
      <c r="QFI61" s="293"/>
      <c r="QFJ61" s="293"/>
      <c r="QFK61" s="293"/>
      <c r="QFL61" s="293"/>
      <c r="QFM61" s="293"/>
      <c r="QFN61" s="293"/>
      <c r="QFO61" s="293"/>
      <c r="QFP61" s="293"/>
      <c r="QFQ61" s="293"/>
      <c r="QFR61" s="293"/>
      <c r="QFS61" s="293"/>
      <c r="QFT61" s="293"/>
      <c r="QFU61" s="293"/>
      <c r="QFV61" s="293"/>
      <c r="QFW61" s="293"/>
      <c r="QFX61" s="293"/>
      <c r="QFY61" s="293"/>
      <c r="QFZ61" s="293"/>
      <c r="QGA61" s="293"/>
      <c r="QGB61" s="293"/>
      <c r="QGC61" s="293"/>
      <c r="QGD61" s="293"/>
      <c r="QGE61" s="293"/>
      <c r="QGF61" s="293"/>
      <c r="QGG61" s="293"/>
      <c r="QGH61" s="293"/>
      <c r="QGI61" s="293"/>
      <c r="QGJ61" s="293"/>
      <c r="QGK61" s="293"/>
      <c r="QGL61" s="293"/>
      <c r="QGM61" s="293"/>
      <c r="QGN61" s="293"/>
      <c r="QGO61" s="293"/>
      <c r="QGP61" s="293"/>
      <c r="QGQ61" s="293"/>
      <c r="QGR61" s="293"/>
      <c r="QGS61" s="293"/>
      <c r="QGT61" s="293"/>
      <c r="QGU61" s="293"/>
      <c r="QGV61" s="293"/>
      <c r="QGW61" s="293"/>
      <c r="QGX61" s="293"/>
      <c r="QGY61" s="293"/>
      <c r="QGZ61" s="293"/>
      <c r="QHA61" s="293"/>
      <c r="QHB61" s="293"/>
      <c r="QHC61" s="293"/>
      <c r="QHD61" s="293"/>
      <c r="QHE61" s="293"/>
      <c r="QHF61" s="293"/>
      <c r="QHG61" s="293"/>
      <c r="QHH61" s="293"/>
      <c r="QHI61" s="293"/>
      <c r="QHJ61" s="293"/>
      <c r="QHK61" s="293"/>
      <c r="QHL61" s="293"/>
      <c r="QHM61" s="293"/>
      <c r="QHN61" s="293"/>
      <c r="QHO61" s="293"/>
      <c r="QHP61" s="293"/>
      <c r="QHQ61" s="293"/>
      <c r="QHR61" s="293"/>
      <c r="QHS61" s="293"/>
      <c r="QHT61" s="293"/>
      <c r="QHU61" s="293"/>
      <c r="QHV61" s="293"/>
      <c r="QHW61" s="293"/>
      <c r="QHX61" s="293"/>
      <c r="QHY61" s="293"/>
      <c r="QHZ61" s="293"/>
      <c r="QIA61" s="293"/>
      <c r="QIB61" s="293"/>
      <c r="QIC61" s="293"/>
      <c r="QID61" s="293"/>
      <c r="QIE61" s="293"/>
      <c r="QIF61" s="293"/>
      <c r="QIG61" s="293"/>
      <c r="QIH61" s="293"/>
      <c r="QII61" s="293"/>
      <c r="QIJ61" s="293"/>
      <c r="QIK61" s="293"/>
      <c r="QIL61" s="293"/>
      <c r="QIM61" s="293"/>
      <c r="QIN61" s="293"/>
      <c r="QIO61" s="293"/>
      <c r="QIP61" s="293"/>
      <c r="QIQ61" s="293"/>
      <c r="QIR61" s="293"/>
      <c r="QIS61" s="293"/>
      <c r="QIT61" s="293"/>
      <c r="QIU61" s="293"/>
      <c r="QIV61" s="293"/>
      <c r="QIW61" s="293"/>
      <c r="QIX61" s="293"/>
      <c r="QIY61" s="293"/>
      <c r="QIZ61" s="293"/>
      <c r="QJA61" s="293"/>
      <c r="QJB61" s="293"/>
      <c r="QJC61" s="293"/>
      <c r="QJD61" s="293"/>
      <c r="QJE61" s="293"/>
      <c r="QJF61" s="293"/>
      <c r="QJG61" s="293"/>
      <c r="QJH61" s="293"/>
      <c r="QJI61" s="293"/>
      <c r="QJJ61" s="293"/>
      <c r="QJK61" s="293"/>
      <c r="QJL61" s="293"/>
      <c r="QJM61" s="293"/>
      <c r="QJN61" s="293"/>
      <c r="QJO61" s="293"/>
      <c r="QJP61" s="293"/>
      <c r="QJQ61" s="293"/>
      <c r="QJR61" s="293"/>
      <c r="QJS61" s="293"/>
      <c r="QJT61" s="293"/>
      <c r="QJU61" s="293"/>
      <c r="QJV61" s="293"/>
      <c r="QJW61" s="293"/>
      <c r="QJX61" s="293"/>
      <c r="QJY61" s="293"/>
      <c r="QJZ61" s="293"/>
      <c r="QKA61" s="293"/>
      <c r="QKB61" s="293"/>
      <c r="QKC61" s="293"/>
      <c r="QKD61" s="293"/>
      <c r="QKE61" s="293"/>
      <c r="QKF61" s="293"/>
      <c r="QKG61" s="293"/>
      <c r="QKH61" s="293"/>
      <c r="QKI61" s="293"/>
      <c r="QKJ61" s="293"/>
      <c r="QKK61" s="293"/>
      <c r="QKL61" s="293"/>
      <c r="QKM61" s="293"/>
      <c r="QKN61" s="293"/>
      <c r="QKO61" s="293"/>
      <c r="QKP61" s="293"/>
      <c r="QKQ61" s="293"/>
      <c r="QKR61" s="293"/>
      <c r="QKS61" s="293"/>
      <c r="QKT61" s="293"/>
      <c r="QKU61" s="293"/>
      <c r="QKV61" s="293"/>
      <c r="QKW61" s="293"/>
      <c r="QKX61" s="293"/>
      <c r="QKY61" s="293"/>
      <c r="QKZ61" s="293"/>
      <c r="QLA61" s="293"/>
      <c r="QLB61" s="293"/>
      <c r="QLC61" s="293"/>
      <c r="QLD61" s="293"/>
      <c r="QLE61" s="293"/>
      <c r="QLF61" s="293"/>
      <c r="QLG61" s="293"/>
      <c r="QLH61" s="293"/>
      <c r="QLI61" s="293"/>
      <c r="QLJ61" s="293"/>
      <c r="QLK61" s="293"/>
      <c r="QLL61" s="293"/>
      <c r="QLM61" s="293"/>
      <c r="QLN61" s="293"/>
      <c r="QLO61" s="293"/>
      <c r="QLP61" s="293"/>
      <c r="QLQ61" s="293"/>
      <c r="QLR61" s="293"/>
      <c r="QLS61" s="293"/>
      <c r="QLT61" s="293"/>
      <c r="QLU61" s="293"/>
      <c r="QLV61" s="293"/>
      <c r="QLW61" s="293"/>
      <c r="QLX61" s="293"/>
      <c r="QLY61" s="293"/>
      <c r="QLZ61" s="293"/>
      <c r="QMA61" s="293"/>
      <c r="QMB61" s="293"/>
      <c r="QMC61" s="293"/>
      <c r="QMD61" s="293"/>
      <c r="QME61" s="293"/>
      <c r="QMF61" s="293"/>
      <c r="QMG61" s="293"/>
      <c r="QMH61" s="293"/>
      <c r="QMI61" s="293"/>
      <c r="QMJ61" s="293"/>
      <c r="QMK61" s="293"/>
      <c r="QML61" s="293"/>
      <c r="QMM61" s="293"/>
      <c r="QMN61" s="293"/>
      <c r="QMO61" s="293"/>
      <c r="QMP61" s="293"/>
      <c r="QMQ61" s="293"/>
      <c r="QMR61" s="293"/>
      <c r="QMS61" s="293"/>
      <c r="QMT61" s="293"/>
      <c r="QMU61" s="293"/>
      <c r="QMV61" s="293"/>
      <c r="QMW61" s="293"/>
      <c r="QMX61" s="293"/>
      <c r="QMY61" s="293"/>
      <c r="QMZ61" s="293"/>
      <c r="QNA61" s="293"/>
      <c r="QNB61" s="293"/>
      <c r="QNC61" s="293"/>
      <c r="QND61" s="293"/>
      <c r="QNE61" s="293"/>
      <c r="QNF61" s="293"/>
      <c r="QNG61" s="293"/>
      <c r="QNH61" s="293"/>
      <c r="QNI61" s="293"/>
      <c r="QNJ61" s="293"/>
      <c r="QNK61" s="293"/>
      <c r="QNL61" s="293"/>
      <c r="QNM61" s="293"/>
      <c r="QNN61" s="293"/>
      <c r="QNO61" s="293"/>
      <c r="QNP61" s="293"/>
      <c r="QNQ61" s="293"/>
      <c r="QNR61" s="293"/>
      <c r="QNS61" s="293"/>
      <c r="QNT61" s="293"/>
      <c r="QNU61" s="293"/>
      <c r="QNV61" s="293"/>
      <c r="QNW61" s="293"/>
      <c r="QNX61" s="293"/>
      <c r="QNY61" s="293"/>
      <c r="QNZ61" s="293"/>
      <c r="QOA61" s="293"/>
      <c r="QOB61" s="293"/>
      <c r="QOC61" s="293"/>
      <c r="QOD61" s="293"/>
      <c r="QOE61" s="293"/>
      <c r="QOF61" s="293"/>
      <c r="QOG61" s="293"/>
      <c r="QOH61" s="293"/>
      <c r="QOI61" s="293"/>
      <c r="QOJ61" s="293"/>
      <c r="QOK61" s="293"/>
      <c r="QOL61" s="293"/>
      <c r="QOM61" s="293"/>
      <c r="QON61" s="293"/>
      <c r="QOO61" s="293"/>
      <c r="QOP61" s="293"/>
      <c r="QOQ61" s="293"/>
      <c r="QOR61" s="293"/>
      <c r="QOS61" s="293"/>
      <c r="QOT61" s="293"/>
      <c r="QOU61" s="293"/>
      <c r="QOV61" s="293"/>
      <c r="QOW61" s="293"/>
      <c r="QOX61" s="293"/>
      <c r="QOY61" s="293"/>
      <c r="QOZ61" s="293"/>
      <c r="QPA61" s="293"/>
      <c r="QPB61" s="293"/>
      <c r="QPC61" s="293"/>
      <c r="QPD61" s="293"/>
      <c r="QPE61" s="293"/>
      <c r="QPF61" s="293"/>
      <c r="QPG61" s="293"/>
      <c r="QPH61" s="293"/>
      <c r="QPI61" s="293"/>
      <c r="QPJ61" s="293"/>
      <c r="QPK61" s="293"/>
      <c r="QPL61" s="293"/>
      <c r="QPM61" s="293"/>
      <c r="QPN61" s="293"/>
      <c r="QPO61" s="293"/>
      <c r="QPP61" s="293"/>
      <c r="QPQ61" s="293"/>
      <c r="QPR61" s="293"/>
      <c r="QPS61" s="293"/>
      <c r="QPT61" s="293"/>
      <c r="QPU61" s="293"/>
      <c r="QPV61" s="293"/>
      <c r="QPW61" s="293"/>
      <c r="QPX61" s="293"/>
      <c r="QPY61" s="293"/>
      <c r="QPZ61" s="293"/>
      <c r="QQA61" s="293"/>
      <c r="QQB61" s="293"/>
      <c r="QQC61" s="293"/>
      <c r="QQD61" s="293"/>
      <c r="QQE61" s="293"/>
      <c r="QQF61" s="293"/>
      <c r="QQG61" s="293"/>
      <c r="QQH61" s="293"/>
      <c r="QQI61" s="293"/>
      <c r="QQJ61" s="293"/>
      <c r="QQK61" s="293"/>
      <c r="QQL61" s="293"/>
      <c r="QQM61" s="293"/>
      <c r="QQN61" s="293"/>
      <c r="QQO61" s="293"/>
      <c r="QQP61" s="293"/>
      <c r="QQQ61" s="293"/>
      <c r="QQR61" s="293"/>
      <c r="QQS61" s="293"/>
      <c r="QQT61" s="293"/>
      <c r="QQU61" s="293"/>
      <c r="QQV61" s="293"/>
      <c r="QQW61" s="293"/>
      <c r="QQX61" s="293"/>
      <c r="QQY61" s="293"/>
      <c r="QQZ61" s="293"/>
      <c r="QRA61" s="293"/>
      <c r="QRB61" s="293"/>
      <c r="QRC61" s="293"/>
      <c r="QRD61" s="293"/>
      <c r="QRE61" s="293"/>
      <c r="QRF61" s="293"/>
      <c r="QRG61" s="293"/>
      <c r="QRH61" s="293"/>
      <c r="QRI61" s="293"/>
      <c r="QRJ61" s="293"/>
      <c r="QRK61" s="293"/>
      <c r="QRL61" s="293"/>
      <c r="QRM61" s="293"/>
      <c r="QRN61" s="293"/>
      <c r="QRO61" s="293"/>
      <c r="QRP61" s="293"/>
      <c r="QRQ61" s="293"/>
      <c r="QRR61" s="293"/>
      <c r="QRS61" s="293"/>
      <c r="QRT61" s="293"/>
      <c r="QRU61" s="293"/>
      <c r="QRV61" s="293"/>
      <c r="QRW61" s="293"/>
      <c r="QRX61" s="293"/>
      <c r="QRY61" s="293"/>
      <c r="QRZ61" s="293"/>
      <c r="QSA61" s="293"/>
      <c r="QSB61" s="293"/>
      <c r="QSC61" s="293"/>
      <c r="QSD61" s="293"/>
      <c r="QSE61" s="293"/>
      <c r="QSF61" s="293"/>
      <c r="QSG61" s="293"/>
      <c r="QSH61" s="293"/>
      <c r="QSI61" s="293"/>
      <c r="QSJ61" s="293"/>
      <c r="QSK61" s="293"/>
      <c r="QSL61" s="293"/>
      <c r="QSM61" s="293"/>
      <c r="QSN61" s="293"/>
      <c r="QSO61" s="293"/>
      <c r="QSP61" s="293"/>
      <c r="QSQ61" s="293"/>
      <c r="QSR61" s="293"/>
      <c r="QSS61" s="293"/>
      <c r="QST61" s="293"/>
      <c r="QSU61" s="293"/>
      <c r="QSV61" s="293"/>
      <c r="QSW61" s="293"/>
      <c r="QSX61" s="293"/>
      <c r="QSY61" s="293"/>
      <c r="QSZ61" s="293"/>
      <c r="QTA61" s="293"/>
      <c r="QTB61" s="293"/>
      <c r="QTC61" s="293"/>
      <c r="QTD61" s="293"/>
      <c r="QTE61" s="293"/>
      <c r="QTF61" s="293"/>
      <c r="QTG61" s="293"/>
      <c r="QTH61" s="293"/>
      <c r="QTI61" s="293"/>
      <c r="QTJ61" s="293"/>
      <c r="QTK61" s="293"/>
      <c r="QTL61" s="293"/>
      <c r="QTM61" s="293"/>
      <c r="QTN61" s="293"/>
      <c r="QTO61" s="293"/>
      <c r="QTP61" s="293"/>
      <c r="QTQ61" s="293"/>
      <c r="QTR61" s="293"/>
      <c r="QTS61" s="293"/>
      <c r="QTT61" s="293"/>
      <c r="QTU61" s="293"/>
      <c r="QTV61" s="293"/>
      <c r="QTW61" s="293"/>
      <c r="QTX61" s="293"/>
      <c r="QTY61" s="293"/>
      <c r="QTZ61" s="293"/>
      <c r="QUA61" s="293"/>
      <c r="QUB61" s="293"/>
      <c r="QUC61" s="293"/>
      <c r="QUD61" s="293"/>
      <c r="QUE61" s="293"/>
      <c r="QUF61" s="293"/>
      <c r="QUG61" s="293"/>
      <c r="QUH61" s="293"/>
      <c r="QUI61" s="293"/>
      <c r="QUJ61" s="293"/>
      <c r="QUK61" s="293"/>
      <c r="QUL61" s="293"/>
      <c r="QUM61" s="293"/>
      <c r="QUN61" s="293"/>
      <c r="QUO61" s="293"/>
      <c r="QUP61" s="293"/>
      <c r="QUQ61" s="293"/>
      <c r="QUR61" s="293"/>
      <c r="QUS61" s="293"/>
      <c r="QUT61" s="293"/>
      <c r="QUU61" s="293"/>
      <c r="QUV61" s="293"/>
      <c r="QUW61" s="293"/>
      <c r="QUX61" s="293"/>
      <c r="QUY61" s="293"/>
      <c r="QUZ61" s="293"/>
      <c r="QVA61" s="293"/>
      <c r="QVB61" s="293"/>
      <c r="QVC61" s="293"/>
      <c r="QVD61" s="293"/>
      <c r="QVE61" s="293"/>
      <c r="QVF61" s="293"/>
      <c r="QVG61" s="293"/>
      <c r="QVH61" s="293"/>
      <c r="QVI61" s="293"/>
      <c r="QVJ61" s="293"/>
      <c r="QVK61" s="293"/>
      <c r="QVL61" s="293"/>
      <c r="QVM61" s="293"/>
      <c r="QVN61" s="293"/>
      <c r="QVO61" s="293"/>
      <c r="QVP61" s="293"/>
      <c r="QVQ61" s="293"/>
      <c r="QVR61" s="293"/>
      <c r="QVS61" s="293"/>
      <c r="QVT61" s="293"/>
      <c r="QVU61" s="293"/>
      <c r="QVV61" s="293"/>
      <c r="QVW61" s="293"/>
      <c r="QVX61" s="293"/>
      <c r="QVY61" s="293"/>
      <c r="QVZ61" s="293"/>
      <c r="QWA61" s="293"/>
      <c r="QWB61" s="293"/>
      <c r="QWC61" s="293"/>
      <c r="QWD61" s="293"/>
      <c r="QWE61" s="293"/>
      <c r="QWF61" s="293"/>
      <c r="QWG61" s="293"/>
      <c r="QWH61" s="293"/>
      <c r="QWI61" s="293"/>
      <c r="QWJ61" s="293"/>
      <c r="QWK61" s="293"/>
      <c r="QWL61" s="293"/>
      <c r="QWM61" s="293"/>
      <c r="QWN61" s="293"/>
      <c r="QWO61" s="293"/>
      <c r="QWP61" s="293"/>
      <c r="QWQ61" s="293"/>
      <c r="QWR61" s="293"/>
      <c r="QWS61" s="293"/>
      <c r="QWT61" s="293"/>
      <c r="QWU61" s="293"/>
      <c r="QWV61" s="293"/>
      <c r="QWW61" s="293"/>
      <c r="QWX61" s="293"/>
      <c r="QWY61" s="293"/>
      <c r="QWZ61" s="293"/>
      <c r="QXA61" s="293"/>
      <c r="QXB61" s="293"/>
      <c r="QXC61" s="293"/>
      <c r="QXD61" s="293"/>
      <c r="QXE61" s="293"/>
      <c r="QXF61" s="293"/>
      <c r="QXG61" s="293"/>
      <c r="QXH61" s="293"/>
      <c r="QXI61" s="293"/>
      <c r="QXJ61" s="293"/>
      <c r="QXK61" s="293"/>
      <c r="QXL61" s="293"/>
      <c r="QXM61" s="293"/>
      <c r="QXN61" s="293"/>
      <c r="QXO61" s="293"/>
      <c r="QXP61" s="293"/>
      <c r="QXQ61" s="293"/>
      <c r="QXR61" s="293"/>
      <c r="QXS61" s="293"/>
      <c r="QXT61" s="293"/>
      <c r="QXU61" s="293"/>
      <c r="QXV61" s="293"/>
      <c r="QXW61" s="293"/>
      <c r="QXX61" s="293"/>
      <c r="QXY61" s="293"/>
      <c r="QXZ61" s="293"/>
      <c r="QYA61" s="293"/>
      <c r="QYB61" s="293"/>
      <c r="QYC61" s="293"/>
      <c r="QYD61" s="293"/>
      <c r="QYE61" s="293"/>
      <c r="QYF61" s="293"/>
      <c r="QYG61" s="293"/>
      <c r="QYH61" s="293"/>
      <c r="QYI61" s="293"/>
      <c r="QYJ61" s="293"/>
      <c r="QYK61" s="293"/>
      <c r="QYL61" s="293"/>
      <c r="QYM61" s="293"/>
      <c r="QYN61" s="293"/>
      <c r="QYO61" s="293"/>
      <c r="QYP61" s="293"/>
      <c r="QYQ61" s="293"/>
      <c r="QYR61" s="293"/>
      <c r="QYS61" s="293"/>
      <c r="QYT61" s="293"/>
      <c r="QYU61" s="293"/>
      <c r="QYV61" s="293"/>
      <c r="QYW61" s="293"/>
      <c r="QYX61" s="293"/>
      <c r="QYY61" s="293"/>
      <c r="QYZ61" s="293"/>
      <c r="QZA61" s="293"/>
      <c r="QZB61" s="293"/>
      <c r="QZC61" s="293"/>
      <c r="QZD61" s="293"/>
      <c r="QZE61" s="293"/>
      <c r="QZF61" s="293"/>
      <c r="QZG61" s="293"/>
      <c r="QZH61" s="293"/>
      <c r="QZI61" s="293"/>
      <c r="QZJ61" s="293"/>
      <c r="QZK61" s="293"/>
      <c r="QZL61" s="293"/>
      <c r="QZM61" s="293"/>
      <c r="QZN61" s="293"/>
      <c r="QZO61" s="293"/>
      <c r="QZP61" s="293"/>
      <c r="QZQ61" s="293"/>
      <c r="QZR61" s="293"/>
      <c r="QZS61" s="293"/>
      <c r="QZT61" s="293"/>
      <c r="QZU61" s="293"/>
      <c r="QZV61" s="293"/>
      <c r="QZW61" s="293"/>
      <c r="QZX61" s="293"/>
      <c r="QZY61" s="293"/>
      <c r="QZZ61" s="293"/>
      <c r="RAA61" s="293"/>
      <c r="RAB61" s="293"/>
      <c r="RAC61" s="293"/>
      <c r="RAD61" s="293"/>
      <c r="RAE61" s="293"/>
      <c r="RAF61" s="293"/>
      <c r="RAG61" s="293"/>
      <c r="RAH61" s="293"/>
      <c r="RAI61" s="293"/>
      <c r="RAJ61" s="293"/>
      <c r="RAK61" s="293"/>
      <c r="RAL61" s="293"/>
      <c r="RAM61" s="293"/>
      <c r="RAN61" s="293"/>
      <c r="RAO61" s="293"/>
      <c r="RAP61" s="293"/>
      <c r="RAQ61" s="293"/>
      <c r="RAR61" s="293"/>
      <c r="RAS61" s="293"/>
      <c r="RAT61" s="293"/>
      <c r="RAU61" s="293"/>
      <c r="RAV61" s="293"/>
      <c r="RAW61" s="293"/>
      <c r="RAX61" s="293"/>
      <c r="RAY61" s="293"/>
      <c r="RAZ61" s="293"/>
      <c r="RBA61" s="293"/>
      <c r="RBB61" s="293"/>
      <c r="RBC61" s="293"/>
      <c r="RBD61" s="293"/>
      <c r="RBE61" s="293"/>
      <c r="RBF61" s="293"/>
      <c r="RBG61" s="293"/>
      <c r="RBH61" s="293"/>
      <c r="RBI61" s="293"/>
      <c r="RBJ61" s="293"/>
      <c r="RBK61" s="293"/>
      <c r="RBL61" s="293"/>
      <c r="RBM61" s="293"/>
      <c r="RBN61" s="293"/>
      <c r="RBO61" s="293"/>
      <c r="RBP61" s="293"/>
      <c r="RBQ61" s="293"/>
      <c r="RBR61" s="293"/>
      <c r="RBS61" s="293"/>
      <c r="RBT61" s="293"/>
      <c r="RBU61" s="293"/>
      <c r="RBV61" s="293"/>
      <c r="RBW61" s="293"/>
      <c r="RBX61" s="293"/>
      <c r="RBY61" s="293"/>
      <c r="RBZ61" s="293"/>
      <c r="RCA61" s="293"/>
      <c r="RCB61" s="293"/>
      <c r="RCC61" s="293"/>
      <c r="RCD61" s="293"/>
      <c r="RCE61" s="293"/>
      <c r="RCF61" s="293"/>
      <c r="RCG61" s="293"/>
      <c r="RCH61" s="293"/>
      <c r="RCI61" s="293"/>
      <c r="RCJ61" s="293"/>
      <c r="RCK61" s="293"/>
      <c r="RCL61" s="293"/>
      <c r="RCM61" s="293"/>
      <c r="RCN61" s="293"/>
      <c r="RCO61" s="293"/>
      <c r="RCP61" s="293"/>
      <c r="RCQ61" s="293"/>
      <c r="RCR61" s="293"/>
      <c r="RCS61" s="293"/>
      <c r="RCT61" s="293"/>
      <c r="RCU61" s="293"/>
      <c r="RCV61" s="293"/>
      <c r="RCW61" s="293"/>
      <c r="RCX61" s="293"/>
      <c r="RCY61" s="293"/>
      <c r="RCZ61" s="293"/>
      <c r="RDA61" s="293"/>
      <c r="RDB61" s="293"/>
      <c r="RDC61" s="293"/>
      <c r="RDD61" s="293"/>
      <c r="RDE61" s="293"/>
      <c r="RDF61" s="293"/>
      <c r="RDG61" s="293"/>
      <c r="RDH61" s="293"/>
      <c r="RDI61" s="293"/>
      <c r="RDJ61" s="293"/>
      <c r="RDK61" s="293"/>
      <c r="RDL61" s="293"/>
      <c r="RDM61" s="293"/>
      <c r="RDN61" s="293"/>
      <c r="RDO61" s="293"/>
      <c r="RDP61" s="293"/>
      <c r="RDQ61" s="293"/>
      <c r="RDR61" s="293"/>
      <c r="RDS61" s="293"/>
      <c r="RDT61" s="293"/>
      <c r="RDU61" s="293"/>
      <c r="RDV61" s="293"/>
      <c r="RDW61" s="293"/>
      <c r="RDX61" s="293"/>
      <c r="RDY61" s="293"/>
      <c r="RDZ61" s="293"/>
      <c r="REA61" s="293"/>
      <c r="REB61" s="293"/>
      <c r="REC61" s="293"/>
      <c r="RED61" s="293"/>
      <c r="REE61" s="293"/>
      <c r="REF61" s="293"/>
      <c r="REG61" s="293"/>
      <c r="REH61" s="293"/>
      <c r="REI61" s="293"/>
      <c r="REJ61" s="293"/>
      <c r="REK61" s="293"/>
      <c r="REL61" s="293"/>
      <c r="REM61" s="293"/>
      <c r="REN61" s="293"/>
      <c r="REO61" s="293"/>
      <c r="REP61" s="293"/>
      <c r="REQ61" s="293"/>
      <c r="RER61" s="293"/>
      <c r="RES61" s="293"/>
      <c r="RET61" s="293"/>
      <c r="REU61" s="293"/>
      <c r="REV61" s="293"/>
      <c r="REW61" s="293"/>
      <c r="REX61" s="293"/>
      <c r="REY61" s="293"/>
      <c r="REZ61" s="293"/>
      <c r="RFA61" s="293"/>
      <c r="RFB61" s="293"/>
      <c r="RFC61" s="293"/>
      <c r="RFD61" s="293"/>
      <c r="RFE61" s="293"/>
      <c r="RFF61" s="293"/>
      <c r="RFG61" s="293"/>
      <c r="RFH61" s="293"/>
      <c r="RFI61" s="293"/>
      <c r="RFJ61" s="293"/>
      <c r="RFK61" s="293"/>
      <c r="RFL61" s="293"/>
      <c r="RFM61" s="293"/>
      <c r="RFN61" s="293"/>
      <c r="RFO61" s="293"/>
      <c r="RFP61" s="293"/>
      <c r="RFQ61" s="293"/>
      <c r="RFR61" s="293"/>
      <c r="RFS61" s="293"/>
      <c r="RFT61" s="293"/>
      <c r="RFU61" s="293"/>
      <c r="RFV61" s="293"/>
      <c r="RFW61" s="293"/>
      <c r="RFX61" s="293"/>
      <c r="RFY61" s="293"/>
      <c r="RFZ61" s="293"/>
      <c r="RGA61" s="293"/>
      <c r="RGB61" s="293"/>
      <c r="RGC61" s="293"/>
      <c r="RGD61" s="293"/>
      <c r="RGE61" s="293"/>
      <c r="RGF61" s="293"/>
      <c r="RGG61" s="293"/>
      <c r="RGH61" s="293"/>
      <c r="RGI61" s="293"/>
      <c r="RGJ61" s="293"/>
      <c r="RGK61" s="293"/>
      <c r="RGL61" s="293"/>
      <c r="RGM61" s="293"/>
      <c r="RGN61" s="293"/>
      <c r="RGO61" s="293"/>
      <c r="RGP61" s="293"/>
      <c r="RGQ61" s="293"/>
      <c r="RGR61" s="293"/>
      <c r="RGS61" s="293"/>
      <c r="RGT61" s="293"/>
      <c r="RGU61" s="293"/>
      <c r="RGV61" s="293"/>
      <c r="RGW61" s="293"/>
      <c r="RGX61" s="293"/>
      <c r="RGY61" s="293"/>
      <c r="RGZ61" s="293"/>
      <c r="RHA61" s="293"/>
      <c r="RHB61" s="293"/>
      <c r="RHC61" s="293"/>
      <c r="RHD61" s="293"/>
      <c r="RHE61" s="293"/>
      <c r="RHF61" s="293"/>
      <c r="RHG61" s="293"/>
      <c r="RHH61" s="293"/>
      <c r="RHI61" s="293"/>
      <c r="RHJ61" s="293"/>
      <c r="RHK61" s="293"/>
      <c r="RHL61" s="293"/>
      <c r="RHM61" s="293"/>
      <c r="RHN61" s="293"/>
      <c r="RHO61" s="293"/>
      <c r="RHP61" s="293"/>
      <c r="RHQ61" s="293"/>
      <c r="RHR61" s="293"/>
      <c r="RHS61" s="293"/>
      <c r="RHT61" s="293"/>
      <c r="RHU61" s="293"/>
      <c r="RHV61" s="293"/>
      <c r="RHW61" s="293"/>
      <c r="RHX61" s="293"/>
      <c r="RHY61" s="293"/>
      <c r="RHZ61" s="293"/>
      <c r="RIA61" s="293"/>
      <c r="RIB61" s="293"/>
      <c r="RIC61" s="293"/>
      <c r="RID61" s="293"/>
      <c r="RIE61" s="293"/>
      <c r="RIF61" s="293"/>
      <c r="RIG61" s="293"/>
      <c r="RIH61" s="293"/>
      <c r="RII61" s="293"/>
      <c r="RIJ61" s="293"/>
      <c r="RIK61" s="293"/>
      <c r="RIL61" s="293"/>
      <c r="RIM61" s="293"/>
      <c r="RIN61" s="293"/>
      <c r="RIO61" s="293"/>
      <c r="RIP61" s="293"/>
      <c r="RIQ61" s="293"/>
      <c r="RIR61" s="293"/>
      <c r="RIS61" s="293"/>
      <c r="RIT61" s="293"/>
      <c r="RIU61" s="293"/>
      <c r="RIV61" s="293"/>
      <c r="RIW61" s="293"/>
      <c r="RIX61" s="293"/>
      <c r="RIY61" s="293"/>
      <c r="RIZ61" s="293"/>
      <c r="RJA61" s="293"/>
      <c r="RJB61" s="293"/>
      <c r="RJC61" s="293"/>
      <c r="RJD61" s="293"/>
      <c r="RJE61" s="293"/>
      <c r="RJF61" s="293"/>
      <c r="RJG61" s="293"/>
      <c r="RJH61" s="293"/>
      <c r="RJI61" s="293"/>
      <c r="RJJ61" s="293"/>
      <c r="RJK61" s="293"/>
      <c r="RJL61" s="293"/>
      <c r="RJM61" s="293"/>
      <c r="RJN61" s="293"/>
      <c r="RJO61" s="293"/>
      <c r="RJP61" s="293"/>
      <c r="RJQ61" s="293"/>
      <c r="RJR61" s="293"/>
      <c r="RJS61" s="293"/>
      <c r="RJT61" s="293"/>
      <c r="RJU61" s="293"/>
      <c r="RJV61" s="293"/>
      <c r="RJW61" s="293"/>
      <c r="RJX61" s="293"/>
      <c r="RJY61" s="293"/>
      <c r="RJZ61" s="293"/>
      <c r="RKA61" s="293"/>
      <c r="RKB61" s="293"/>
      <c r="RKC61" s="293"/>
      <c r="RKD61" s="293"/>
      <c r="RKE61" s="293"/>
      <c r="RKF61" s="293"/>
      <c r="RKG61" s="293"/>
      <c r="RKH61" s="293"/>
      <c r="RKI61" s="293"/>
      <c r="RKJ61" s="293"/>
      <c r="RKK61" s="293"/>
      <c r="RKL61" s="293"/>
      <c r="RKM61" s="293"/>
      <c r="RKN61" s="293"/>
      <c r="RKO61" s="293"/>
      <c r="RKP61" s="293"/>
      <c r="RKQ61" s="293"/>
      <c r="RKR61" s="293"/>
      <c r="RKS61" s="293"/>
      <c r="RKT61" s="293"/>
      <c r="RKU61" s="293"/>
      <c r="RKV61" s="293"/>
      <c r="RKW61" s="293"/>
      <c r="RKX61" s="293"/>
      <c r="RKY61" s="293"/>
      <c r="RKZ61" s="293"/>
      <c r="RLA61" s="293"/>
      <c r="RLB61" s="293"/>
      <c r="RLC61" s="293"/>
      <c r="RLD61" s="293"/>
      <c r="RLE61" s="293"/>
      <c r="RLF61" s="293"/>
      <c r="RLG61" s="293"/>
      <c r="RLH61" s="293"/>
      <c r="RLI61" s="293"/>
      <c r="RLJ61" s="293"/>
      <c r="RLK61" s="293"/>
      <c r="RLL61" s="293"/>
      <c r="RLM61" s="293"/>
      <c r="RLN61" s="293"/>
      <c r="RLO61" s="293"/>
      <c r="RLP61" s="293"/>
      <c r="RLQ61" s="293"/>
      <c r="RLR61" s="293"/>
      <c r="RLS61" s="293"/>
      <c r="RLT61" s="293"/>
      <c r="RLU61" s="293"/>
      <c r="RLV61" s="293"/>
      <c r="RLW61" s="293"/>
      <c r="RLX61" s="293"/>
      <c r="RLY61" s="293"/>
      <c r="RLZ61" s="293"/>
      <c r="RMA61" s="293"/>
      <c r="RMB61" s="293"/>
      <c r="RMC61" s="293"/>
      <c r="RMD61" s="293"/>
      <c r="RME61" s="293"/>
      <c r="RMF61" s="293"/>
      <c r="RMG61" s="293"/>
      <c r="RMH61" s="293"/>
      <c r="RMI61" s="293"/>
      <c r="RMJ61" s="293"/>
      <c r="RMK61" s="293"/>
      <c r="RML61" s="293"/>
      <c r="RMM61" s="293"/>
      <c r="RMN61" s="293"/>
      <c r="RMO61" s="293"/>
      <c r="RMP61" s="293"/>
      <c r="RMQ61" s="293"/>
      <c r="RMR61" s="293"/>
      <c r="RMS61" s="293"/>
      <c r="RMT61" s="293"/>
      <c r="RMU61" s="293"/>
      <c r="RMV61" s="293"/>
      <c r="RMW61" s="293"/>
      <c r="RMX61" s="293"/>
      <c r="RMY61" s="293"/>
      <c r="RMZ61" s="293"/>
      <c r="RNA61" s="293"/>
      <c r="RNB61" s="293"/>
      <c r="RNC61" s="293"/>
      <c r="RND61" s="293"/>
      <c r="RNE61" s="293"/>
      <c r="RNF61" s="293"/>
      <c r="RNG61" s="293"/>
      <c r="RNH61" s="293"/>
      <c r="RNI61" s="293"/>
      <c r="RNJ61" s="293"/>
      <c r="RNK61" s="293"/>
      <c r="RNL61" s="293"/>
      <c r="RNM61" s="293"/>
      <c r="RNN61" s="293"/>
      <c r="RNO61" s="293"/>
      <c r="RNP61" s="293"/>
      <c r="RNQ61" s="293"/>
      <c r="RNR61" s="293"/>
      <c r="RNS61" s="293"/>
      <c r="RNT61" s="293"/>
      <c r="RNU61" s="293"/>
      <c r="RNV61" s="293"/>
      <c r="RNW61" s="293"/>
      <c r="RNX61" s="293"/>
      <c r="RNY61" s="293"/>
      <c r="RNZ61" s="293"/>
      <c r="ROA61" s="293"/>
      <c r="ROB61" s="293"/>
      <c r="ROC61" s="293"/>
      <c r="ROD61" s="293"/>
      <c r="ROE61" s="293"/>
      <c r="ROF61" s="293"/>
      <c r="ROG61" s="293"/>
      <c r="ROH61" s="293"/>
      <c r="ROI61" s="293"/>
      <c r="ROJ61" s="293"/>
      <c r="ROK61" s="293"/>
      <c r="ROL61" s="293"/>
      <c r="ROM61" s="293"/>
      <c r="RON61" s="293"/>
      <c r="ROO61" s="293"/>
      <c r="ROP61" s="293"/>
      <c r="ROQ61" s="293"/>
      <c r="ROR61" s="293"/>
      <c r="ROS61" s="293"/>
      <c r="ROT61" s="293"/>
      <c r="ROU61" s="293"/>
      <c r="ROV61" s="293"/>
      <c r="ROW61" s="293"/>
      <c r="ROX61" s="293"/>
      <c r="ROY61" s="293"/>
      <c r="ROZ61" s="293"/>
      <c r="RPA61" s="293"/>
      <c r="RPB61" s="293"/>
      <c r="RPC61" s="293"/>
      <c r="RPD61" s="293"/>
      <c r="RPE61" s="293"/>
      <c r="RPF61" s="293"/>
      <c r="RPG61" s="293"/>
      <c r="RPH61" s="293"/>
      <c r="RPI61" s="293"/>
      <c r="RPJ61" s="293"/>
      <c r="RPK61" s="293"/>
      <c r="RPL61" s="293"/>
      <c r="RPM61" s="293"/>
      <c r="RPN61" s="293"/>
      <c r="RPO61" s="293"/>
      <c r="RPP61" s="293"/>
      <c r="RPQ61" s="293"/>
      <c r="RPR61" s="293"/>
      <c r="RPS61" s="293"/>
      <c r="RPT61" s="293"/>
      <c r="RPU61" s="293"/>
      <c r="RPV61" s="293"/>
      <c r="RPW61" s="293"/>
      <c r="RPX61" s="293"/>
      <c r="RPY61" s="293"/>
      <c r="RPZ61" s="293"/>
      <c r="RQA61" s="293"/>
      <c r="RQB61" s="293"/>
      <c r="RQC61" s="293"/>
      <c r="RQD61" s="293"/>
      <c r="RQE61" s="293"/>
      <c r="RQF61" s="293"/>
      <c r="RQG61" s="293"/>
      <c r="RQH61" s="293"/>
      <c r="RQI61" s="293"/>
      <c r="RQJ61" s="293"/>
      <c r="RQK61" s="293"/>
      <c r="RQL61" s="293"/>
      <c r="RQM61" s="293"/>
      <c r="RQN61" s="293"/>
      <c r="RQO61" s="293"/>
      <c r="RQP61" s="293"/>
      <c r="RQQ61" s="293"/>
      <c r="RQR61" s="293"/>
      <c r="RQS61" s="293"/>
      <c r="RQT61" s="293"/>
      <c r="RQU61" s="293"/>
      <c r="RQV61" s="293"/>
      <c r="RQW61" s="293"/>
      <c r="RQX61" s="293"/>
      <c r="RQY61" s="293"/>
      <c r="RQZ61" s="293"/>
      <c r="RRA61" s="293"/>
      <c r="RRB61" s="293"/>
      <c r="RRC61" s="293"/>
      <c r="RRD61" s="293"/>
      <c r="RRE61" s="293"/>
      <c r="RRF61" s="293"/>
      <c r="RRG61" s="293"/>
      <c r="RRH61" s="293"/>
      <c r="RRI61" s="293"/>
      <c r="RRJ61" s="293"/>
      <c r="RRK61" s="293"/>
      <c r="RRL61" s="293"/>
      <c r="RRM61" s="293"/>
      <c r="RRN61" s="293"/>
      <c r="RRO61" s="293"/>
      <c r="RRP61" s="293"/>
      <c r="RRQ61" s="293"/>
      <c r="RRR61" s="293"/>
      <c r="RRS61" s="293"/>
      <c r="RRT61" s="293"/>
      <c r="RRU61" s="293"/>
      <c r="RRV61" s="293"/>
      <c r="RRW61" s="293"/>
      <c r="RRX61" s="293"/>
      <c r="RRY61" s="293"/>
      <c r="RRZ61" s="293"/>
      <c r="RSA61" s="293"/>
      <c r="RSB61" s="293"/>
      <c r="RSC61" s="293"/>
      <c r="RSD61" s="293"/>
      <c r="RSE61" s="293"/>
      <c r="RSF61" s="293"/>
      <c r="RSG61" s="293"/>
      <c r="RSH61" s="293"/>
      <c r="RSI61" s="293"/>
      <c r="RSJ61" s="293"/>
      <c r="RSK61" s="293"/>
      <c r="RSL61" s="293"/>
      <c r="RSM61" s="293"/>
      <c r="RSN61" s="293"/>
      <c r="RSO61" s="293"/>
      <c r="RSP61" s="293"/>
      <c r="RSQ61" s="293"/>
      <c r="RSR61" s="293"/>
      <c r="RSS61" s="293"/>
      <c r="RST61" s="293"/>
      <c r="RSU61" s="293"/>
      <c r="RSV61" s="293"/>
      <c r="RSW61" s="293"/>
      <c r="RSX61" s="293"/>
      <c r="RSY61" s="293"/>
      <c r="RSZ61" s="293"/>
      <c r="RTA61" s="293"/>
      <c r="RTB61" s="293"/>
      <c r="RTC61" s="293"/>
      <c r="RTD61" s="293"/>
      <c r="RTE61" s="293"/>
      <c r="RTF61" s="293"/>
      <c r="RTG61" s="293"/>
      <c r="RTH61" s="293"/>
      <c r="RTI61" s="293"/>
      <c r="RTJ61" s="293"/>
      <c r="RTK61" s="293"/>
      <c r="RTL61" s="293"/>
      <c r="RTM61" s="293"/>
      <c r="RTN61" s="293"/>
      <c r="RTO61" s="293"/>
      <c r="RTP61" s="293"/>
      <c r="RTQ61" s="293"/>
      <c r="RTR61" s="293"/>
      <c r="RTS61" s="293"/>
      <c r="RTT61" s="293"/>
      <c r="RTU61" s="293"/>
      <c r="RTV61" s="293"/>
      <c r="RTW61" s="293"/>
      <c r="RTX61" s="293"/>
      <c r="RTY61" s="293"/>
      <c r="RTZ61" s="293"/>
      <c r="RUA61" s="293"/>
      <c r="RUB61" s="293"/>
      <c r="RUC61" s="293"/>
      <c r="RUD61" s="293"/>
      <c r="RUE61" s="293"/>
      <c r="RUF61" s="293"/>
      <c r="RUG61" s="293"/>
      <c r="RUH61" s="293"/>
      <c r="RUI61" s="293"/>
      <c r="RUJ61" s="293"/>
      <c r="RUK61" s="293"/>
      <c r="RUL61" s="293"/>
      <c r="RUM61" s="293"/>
      <c r="RUN61" s="293"/>
      <c r="RUO61" s="293"/>
      <c r="RUP61" s="293"/>
      <c r="RUQ61" s="293"/>
      <c r="RUR61" s="293"/>
      <c r="RUS61" s="293"/>
      <c r="RUT61" s="293"/>
      <c r="RUU61" s="293"/>
      <c r="RUV61" s="293"/>
      <c r="RUW61" s="293"/>
      <c r="RUX61" s="293"/>
      <c r="RUY61" s="293"/>
      <c r="RUZ61" s="293"/>
      <c r="RVA61" s="293"/>
      <c r="RVB61" s="293"/>
      <c r="RVC61" s="293"/>
      <c r="RVD61" s="293"/>
      <c r="RVE61" s="293"/>
      <c r="RVF61" s="293"/>
      <c r="RVG61" s="293"/>
      <c r="RVH61" s="293"/>
      <c r="RVI61" s="293"/>
      <c r="RVJ61" s="293"/>
      <c r="RVK61" s="293"/>
      <c r="RVL61" s="293"/>
      <c r="RVM61" s="293"/>
      <c r="RVN61" s="293"/>
      <c r="RVO61" s="293"/>
      <c r="RVP61" s="293"/>
      <c r="RVQ61" s="293"/>
      <c r="RVR61" s="293"/>
      <c r="RVS61" s="293"/>
      <c r="RVT61" s="293"/>
      <c r="RVU61" s="293"/>
      <c r="RVV61" s="293"/>
      <c r="RVW61" s="293"/>
      <c r="RVX61" s="293"/>
      <c r="RVY61" s="293"/>
      <c r="RVZ61" s="293"/>
      <c r="RWA61" s="293"/>
      <c r="RWB61" s="293"/>
      <c r="RWC61" s="293"/>
      <c r="RWD61" s="293"/>
      <c r="RWE61" s="293"/>
      <c r="RWF61" s="293"/>
      <c r="RWG61" s="293"/>
      <c r="RWH61" s="293"/>
      <c r="RWI61" s="293"/>
      <c r="RWJ61" s="293"/>
      <c r="RWK61" s="293"/>
      <c r="RWL61" s="293"/>
      <c r="RWM61" s="293"/>
      <c r="RWN61" s="293"/>
      <c r="RWO61" s="293"/>
      <c r="RWP61" s="293"/>
      <c r="RWQ61" s="293"/>
      <c r="RWR61" s="293"/>
      <c r="RWS61" s="293"/>
      <c r="RWT61" s="293"/>
      <c r="RWU61" s="293"/>
      <c r="RWV61" s="293"/>
      <c r="RWW61" s="293"/>
      <c r="RWX61" s="293"/>
      <c r="RWY61" s="293"/>
      <c r="RWZ61" s="293"/>
      <c r="RXA61" s="293"/>
      <c r="RXB61" s="293"/>
      <c r="RXC61" s="293"/>
      <c r="RXD61" s="293"/>
      <c r="RXE61" s="293"/>
      <c r="RXF61" s="293"/>
      <c r="RXG61" s="293"/>
      <c r="RXH61" s="293"/>
      <c r="RXI61" s="293"/>
      <c r="RXJ61" s="293"/>
      <c r="RXK61" s="293"/>
      <c r="RXL61" s="293"/>
      <c r="RXM61" s="293"/>
      <c r="RXN61" s="293"/>
      <c r="RXO61" s="293"/>
      <c r="RXP61" s="293"/>
      <c r="RXQ61" s="293"/>
      <c r="RXR61" s="293"/>
      <c r="RXS61" s="293"/>
      <c r="RXT61" s="293"/>
      <c r="RXU61" s="293"/>
      <c r="RXV61" s="293"/>
      <c r="RXW61" s="293"/>
      <c r="RXX61" s="293"/>
      <c r="RXY61" s="293"/>
      <c r="RXZ61" s="293"/>
      <c r="RYA61" s="293"/>
      <c r="RYB61" s="293"/>
      <c r="RYC61" s="293"/>
      <c r="RYD61" s="293"/>
      <c r="RYE61" s="293"/>
      <c r="RYF61" s="293"/>
      <c r="RYG61" s="293"/>
      <c r="RYH61" s="293"/>
      <c r="RYI61" s="293"/>
      <c r="RYJ61" s="293"/>
      <c r="RYK61" s="293"/>
      <c r="RYL61" s="293"/>
      <c r="RYM61" s="293"/>
      <c r="RYN61" s="293"/>
      <c r="RYO61" s="293"/>
      <c r="RYP61" s="293"/>
      <c r="RYQ61" s="293"/>
      <c r="RYR61" s="293"/>
      <c r="RYS61" s="293"/>
      <c r="RYT61" s="293"/>
      <c r="RYU61" s="293"/>
      <c r="RYV61" s="293"/>
      <c r="RYW61" s="293"/>
      <c r="RYX61" s="293"/>
      <c r="RYY61" s="293"/>
      <c r="RYZ61" s="293"/>
      <c r="RZA61" s="293"/>
      <c r="RZB61" s="293"/>
      <c r="RZC61" s="293"/>
      <c r="RZD61" s="293"/>
      <c r="RZE61" s="293"/>
      <c r="RZF61" s="293"/>
      <c r="RZG61" s="293"/>
      <c r="RZH61" s="293"/>
      <c r="RZI61" s="293"/>
      <c r="RZJ61" s="293"/>
      <c r="RZK61" s="293"/>
      <c r="RZL61" s="293"/>
      <c r="RZM61" s="293"/>
      <c r="RZN61" s="293"/>
      <c r="RZO61" s="293"/>
      <c r="RZP61" s="293"/>
      <c r="RZQ61" s="293"/>
      <c r="RZR61" s="293"/>
      <c r="RZS61" s="293"/>
      <c r="RZT61" s="293"/>
      <c r="RZU61" s="293"/>
      <c r="RZV61" s="293"/>
      <c r="RZW61" s="293"/>
      <c r="RZX61" s="293"/>
      <c r="RZY61" s="293"/>
      <c r="RZZ61" s="293"/>
      <c r="SAA61" s="293"/>
      <c r="SAB61" s="293"/>
      <c r="SAC61" s="293"/>
      <c r="SAD61" s="293"/>
      <c r="SAE61" s="293"/>
      <c r="SAF61" s="293"/>
      <c r="SAG61" s="293"/>
      <c r="SAH61" s="293"/>
      <c r="SAI61" s="293"/>
      <c r="SAJ61" s="293"/>
      <c r="SAK61" s="293"/>
      <c r="SAL61" s="293"/>
      <c r="SAM61" s="293"/>
      <c r="SAN61" s="293"/>
      <c r="SAO61" s="293"/>
      <c r="SAP61" s="293"/>
      <c r="SAQ61" s="293"/>
      <c r="SAR61" s="293"/>
      <c r="SAS61" s="293"/>
      <c r="SAT61" s="293"/>
      <c r="SAU61" s="293"/>
      <c r="SAV61" s="293"/>
      <c r="SAW61" s="293"/>
      <c r="SAX61" s="293"/>
      <c r="SAY61" s="293"/>
      <c r="SAZ61" s="293"/>
      <c r="SBA61" s="293"/>
      <c r="SBB61" s="293"/>
      <c r="SBC61" s="293"/>
      <c r="SBD61" s="293"/>
      <c r="SBE61" s="293"/>
      <c r="SBF61" s="293"/>
      <c r="SBG61" s="293"/>
      <c r="SBH61" s="293"/>
      <c r="SBI61" s="293"/>
      <c r="SBJ61" s="293"/>
      <c r="SBK61" s="293"/>
      <c r="SBL61" s="293"/>
      <c r="SBM61" s="293"/>
      <c r="SBN61" s="293"/>
      <c r="SBO61" s="293"/>
      <c r="SBP61" s="293"/>
      <c r="SBQ61" s="293"/>
      <c r="SBR61" s="293"/>
      <c r="SBS61" s="293"/>
      <c r="SBT61" s="293"/>
      <c r="SBU61" s="293"/>
      <c r="SBV61" s="293"/>
      <c r="SBW61" s="293"/>
      <c r="SBX61" s="293"/>
      <c r="SBY61" s="293"/>
      <c r="SBZ61" s="293"/>
      <c r="SCA61" s="293"/>
      <c r="SCB61" s="293"/>
      <c r="SCC61" s="293"/>
      <c r="SCD61" s="293"/>
      <c r="SCE61" s="293"/>
      <c r="SCF61" s="293"/>
      <c r="SCG61" s="293"/>
      <c r="SCH61" s="293"/>
      <c r="SCI61" s="293"/>
      <c r="SCJ61" s="293"/>
      <c r="SCK61" s="293"/>
      <c r="SCL61" s="293"/>
      <c r="SCM61" s="293"/>
      <c r="SCN61" s="293"/>
      <c r="SCO61" s="293"/>
      <c r="SCP61" s="293"/>
      <c r="SCQ61" s="293"/>
      <c r="SCR61" s="293"/>
      <c r="SCS61" s="293"/>
      <c r="SCT61" s="293"/>
      <c r="SCU61" s="293"/>
      <c r="SCV61" s="293"/>
      <c r="SCW61" s="293"/>
      <c r="SCX61" s="293"/>
      <c r="SCY61" s="293"/>
      <c r="SCZ61" s="293"/>
      <c r="SDA61" s="293"/>
      <c r="SDB61" s="293"/>
      <c r="SDC61" s="293"/>
      <c r="SDD61" s="293"/>
      <c r="SDE61" s="293"/>
      <c r="SDF61" s="293"/>
      <c r="SDG61" s="293"/>
      <c r="SDH61" s="293"/>
      <c r="SDI61" s="293"/>
      <c r="SDJ61" s="293"/>
      <c r="SDK61" s="293"/>
      <c r="SDL61" s="293"/>
      <c r="SDM61" s="293"/>
      <c r="SDN61" s="293"/>
      <c r="SDO61" s="293"/>
      <c r="SDP61" s="293"/>
      <c r="SDQ61" s="293"/>
      <c r="SDR61" s="293"/>
      <c r="SDS61" s="293"/>
      <c r="SDT61" s="293"/>
      <c r="SDU61" s="293"/>
      <c r="SDV61" s="293"/>
      <c r="SDW61" s="293"/>
      <c r="SDX61" s="293"/>
      <c r="SDY61" s="293"/>
      <c r="SDZ61" s="293"/>
      <c r="SEA61" s="293"/>
      <c r="SEB61" s="293"/>
      <c r="SEC61" s="293"/>
      <c r="SED61" s="293"/>
      <c r="SEE61" s="293"/>
      <c r="SEF61" s="293"/>
      <c r="SEG61" s="293"/>
      <c r="SEH61" s="293"/>
      <c r="SEI61" s="293"/>
      <c r="SEJ61" s="293"/>
      <c r="SEK61" s="293"/>
      <c r="SEL61" s="293"/>
      <c r="SEM61" s="293"/>
      <c r="SEN61" s="293"/>
      <c r="SEO61" s="293"/>
      <c r="SEP61" s="293"/>
      <c r="SEQ61" s="293"/>
      <c r="SER61" s="293"/>
      <c r="SES61" s="293"/>
      <c r="SET61" s="293"/>
      <c r="SEU61" s="293"/>
      <c r="SEV61" s="293"/>
      <c r="SEW61" s="293"/>
      <c r="SEX61" s="293"/>
      <c r="SEY61" s="293"/>
      <c r="SEZ61" s="293"/>
      <c r="SFA61" s="293"/>
      <c r="SFB61" s="293"/>
      <c r="SFC61" s="293"/>
      <c r="SFD61" s="293"/>
      <c r="SFE61" s="293"/>
      <c r="SFF61" s="293"/>
      <c r="SFG61" s="293"/>
      <c r="SFH61" s="293"/>
      <c r="SFI61" s="293"/>
      <c r="SFJ61" s="293"/>
      <c r="SFK61" s="293"/>
      <c r="SFL61" s="293"/>
      <c r="SFM61" s="293"/>
      <c r="SFN61" s="293"/>
      <c r="SFO61" s="293"/>
      <c r="SFP61" s="293"/>
      <c r="SFQ61" s="293"/>
      <c r="SFR61" s="293"/>
      <c r="SFS61" s="293"/>
      <c r="SFT61" s="293"/>
      <c r="SFU61" s="293"/>
      <c r="SFV61" s="293"/>
      <c r="SFW61" s="293"/>
      <c r="SFX61" s="293"/>
      <c r="SFY61" s="293"/>
      <c r="SFZ61" s="293"/>
      <c r="SGA61" s="293"/>
      <c r="SGB61" s="293"/>
      <c r="SGC61" s="293"/>
      <c r="SGD61" s="293"/>
      <c r="SGE61" s="293"/>
      <c r="SGF61" s="293"/>
      <c r="SGG61" s="293"/>
      <c r="SGH61" s="293"/>
      <c r="SGI61" s="293"/>
      <c r="SGJ61" s="293"/>
      <c r="SGK61" s="293"/>
      <c r="SGL61" s="293"/>
      <c r="SGM61" s="293"/>
      <c r="SGN61" s="293"/>
      <c r="SGO61" s="293"/>
      <c r="SGP61" s="293"/>
      <c r="SGQ61" s="293"/>
      <c r="SGR61" s="293"/>
      <c r="SGS61" s="293"/>
      <c r="SGT61" s="293"/>
      <c r="SGU61" s="293"/>
      <c r="SGV61" s="293"/>
      <c r="SGW61" s="293"/>
      <c r="SGX61" s="293"/>
      <c r="SGY61" s="293"/>
      <c r="SGZ61" s="293"/>
      <c r="SHA61" s="293"/>
      <c r="SHB61" s="293"/>
      <c r="SHC61" s="293"/>
      <c r="SHD61" s="293"/>
      <c r="SHE61" s="293"/>
      <c r="SHF61" s="293"/>
      <c r="SHG61" s="293"/>
      <c r="SHH61" s="293"/>
      <c r="SHI61" s="293"/>
      <c r="SHJ61" s="293"/>
      <c r="SHK61" s="293"/>
      <c r="SHL61" s="293"/>
      <c r="SHM61" s="293"/>
      <c r="SHN61" s="293"/>
      <c r="SHO61" s="293"/>
      <c r="SHP61" s="293"/>
      <c r="SHQ61" s="293"/>
      <c r="SHR61" s="293"/>
      <c r="SHS61" s="293"/>
      <c r="SHT61" s="293"/>
      <c r="SHU61" s="293"/>
      <c r="SHV61" s="293"/>
      <c r="SHW61" s="293"/>
      <c r="SHX61" s="293"/>
      <c r="SHY61" s="293"/>
      <c r="SHZ61" s="293"/>
      <c r="SIA61" s="293"/>
      <c r="SIB61" s="293"/>
      <c r="SIC61" s="293"/>
      <c r="SID61" s="293"/>
      <c r="SIE61" s="293"/>
      <c r="SIF61" s="293"/>
      <c r="SIG61" s="293"/>
      <c r="SIH61" s="293"/>
      <c r="SII61" s="293"/>
      <c r="SIJ61" s="293"/>
      <c r="SIK61" s="293"/>
      <c r="SIL61" s="293"/>
      <c r="SIM61" s="293"/>
      <c r="SIN61" s="293"/>
      <c r="SIO61" s="293"/>
      <c r="SIP61" s="293"/>
      <c r="SIQ61" s="293"/>
      <c r="SIR61" s="293"/>
      <c r="SIS61" s="293"/>
      <c r="SIT61" s="293"/>
      <c r="SIU61" s="293"/>
      <c r="SIV61" s="293"/>
      <c r="SIW61" s="293"/>
      <c r="SIX61" s="293"/>
      <c r="SIY61" s="293"/>
      <c r="SIZ61" s="293"/>
      <c r="SJA61" s="293"/>
      <c r="SJB61" s="293"/>
      <c r="SJC61" s="293"/>
      <c r="SJD61" s="293"/>
      <c r="SJE61" s="293"/>
      <c r="SJF61" s="293"/>
      <c r="SJG61" s="293"/>
      <c r="SJH61" s="293"/>
      <c r="SJI61" s="293"/>
      <c r="SJJ61" s="293"/>
      <c r="SJK61" s="293"/>
      <c r="SJL61" s="293"/>
      <c r="SJM61" s="293"/>
      <c r="SJN61" s="293"/>
      <c r="SJO61" s="293"/>
      <c r="SJP61" s="293"/>
      <c r="SJQ61" s="293"/>
      <c r="SJR61" s="293"/>
      <c r="SJS61" s="293"/>
      <c r="SJT61" s="293"/>
      <c r="SJU61" s="293"/>
      <c r="SJV61" s="293"/>
      <c r="SJW61" s="293"/>
      <c r="SJX61" s="293"/>
      <c r="SJY61" s="293"/>
      <c r="SJZ61" s="293"/>
      <c r="SKA61" s="293"/>
      <c r="SKB61" s="293"/>
      <c r="SKC61" s="293"/>
      <c r="SKD61" s="293"/>
      <c r="SKE61" s="293"/>
      <c r="SKF61" s="293"/>
      <c r="SKG61" s="293"/>
      <c r="SKH61" s="293"/>
      <c r="SKI61" s="293"/>
      <c r="SKJ61" s="293"/>
      <c r="SKK61" s="293"/>
      <c r="SKL61" s="293"/>
      <c r="SKM61" s="293"/>
      <c r="SKN61" s="293"/>
      <c r="SKO61" s="293"/>
      <c r="SKP61" s="293"/>
      <c r="SKQ61" s="293"/>
      <c r="SKR61" s="293"/>
      <c r="SKS61" s="293"/>
      <c r="SKT61" s="293"/>
      <c r="SKU61" s="293"/>
      <c r="SKV61" s="293"/>
      <c r="SKW61" s="293"/>
      <c r="SKX61" s="293"/>
      <c r="SKY61" s="293"/>
      <c r="SKZ61" s="293"/>
      <c r="SLA61" s="293"/>
      <c r="SLB61" s="293"/>
      <c r="SLC61" s="293"/>
      <c r="SLD61" s="293"/>
      <c r="SLE61" s="293"/>
      <c r="SLF61" s="293"/>
      <c r="SLG61" s="293"/>
      <c r="SLH61" s="293"/>
      <c r="SLI61" s="293"/>
      <c r="SLJ61" s="293"/>
      <c r="SLK61" s="293"/>
      <c r="SLL61" s="293"/>
      <c r="SLM61" s="293"/>
      <c r="SLN61" s="293"/>
      <c r="SLO61" s="293"/>
      <c r="SLP61" s="293"/>
      <c r="SLQ61" s="293"/>
      <c r="SLR61" s="293"/>
      <c r="SLS61" s="293"/>
      <c r="SLT61" s="293"/>
      <c r="SLU61" s="293"/>
      <c r="SLV61" s="293"/>
      <c r="SLW61" s="293"/>
      <c r="SLX61" s="293"/>
      <c r="SLY61" s="293"/>
      <c r="SLZ61" s="293"/>
      <c r="SMA61" s="293"/>
      <c r="SMB61" s="293"/>
      <c r="SMC61" s="293"/>
      <c r="SMD61" s="293"/>
      <c r="SME61" s="293"/>
      <c r="SMF61" s="293"/>
      <c r="SMG61" s="293"/>
      <c r="SMH61" s="293"/>
      <c r="SMI61" s="293"/>
      <c r="SMJ61" s="293"/>
      <c r="SMK61" s="293"/>
      <c r="SML61" s="293"/>
      <c r="SMM61" s="293"/>
      <c r="SMN61" s="293"/>
      <c r="SMO61" s="293"/>
      <c r="SMP61" s="293"/>
      <c r="SMQ61" s="293"/>
      <c r="SMR61" s="293"/>
      <c r="SMS61" s="293"/>
      <c r="SMT61" s="293"/>
      <c r="SMU61" s="293"/>
      <c r="SMV61" s="293"/>
      <c r="SMW61" s="293"/>
      <c r="SMX61" s="293"/>
      <c r="SMY61" s="293"/>
      <c r="SMZ61" s="293"/>
      <c r="SNA61" s="293"/>
      <c r="SNB61" s="293"/>
      <c r="SNC61" s="293"/>
      <c r="SND61" s="293"/>
      <c r="SNE61" s="293"/>
      <c r="SNF61" s="293"/>
      <c r="SNG61" s="293"/>
      <c r="SNH61" s="293"/>
      <c r="SNI61" s="293"/>
      <c r="SNJ61" s="293"/>
      <c r="SNK61" s="293"/>
      <c r="SNL61" s="293"/>
      <c r="SNM61" s="293"/>
      <c r="SNN61" s="293"/>
      <c r="SNO61" s="293"/>
      <c r="SNP61" s="293"/>
      <c r="SNQ61" s="293"/>
      <c r="SNR61" s="293"/>
      <c r="SNS61" s="293"/>
      <c r="SNT61" s="293"/>
      <c r="SNU61" s="293"/>
      <c r="SNV61" s="293"/>
      <c r="SNW61" s="293"/>
      <c r="SNX61" s="293"/>
      <c r="SNY61" s="293"/>
      <c r="SNZ61" s="293"/>
      <c r="SOA61" s="293"/>
      <c r="SOB61" s="293"/>
      <c r="SOC61" s="293"/>
      <c r="SOD61" s="293"/>
      <c r="SOE61" s="293"/>
      <c r="SOF61" s="293"/>
      <c r="SOG61" s="293"/>
      <c r="SOH61" s="293"/>
      <c r="SOI61" s="293"/>
      <c r="SOJ61" s="293"/>
      <c r="SOK61" s="293"/>
      <c r="SOL61" s="293"/>
      <c r="SOM61" s="293"/>
      <c r="SON61" s="293"/>
      <c r="SOO61" s="293"/>
      <c r="SOP61" s="293"/>
      <c r="SOQ61" s="293"/>
      <c r="SOR61" s="293"/>
      <c r="SOS61" s="293"/>
      <c r="SOT61" s="293"/>
      <c r="SOU61" s="293"/>
      <c r="SOV61" s="293"/>
      <c r="SOW61" s="293"/>
      <c r="SOX61" s="293"/>
      <c r="SOY61" s="293"/>
      <c r="SOZ61" s="293"/>
      <c r="SPA61" s="293"/>
      <c r="SPB61" s="293"/>
      <c r="SPC61" s="293"/>
      <c r="SPD61" s="293"/>
      <c r="SPE61" s="293"/>
      <c r="SPF61" s="293"/>
      <c r="SPG61" s="293"/>
      <c r="SPH61" s="293"/>
      <c r="SPI61" s="293"/>
      <c r="SPJ61" s="293"/>
      <c r="SPK61" s="293"/>
      <c r="SPL61" s="293"/>
      <c r="SPM61" s="293"/>
      <c r="SPN61" s="293"/>
      <c r="SPO61" s="293"/>
      <c r="SPP61" s="293"/>
      <c r="SPQ61" s="293"/>
      <c r="SPR61" s="293"/>
      <c r="SPS61" s="293"/>
      <c r="SPT61" s="293"/>
      <c r="SPU61" s="293"/>
      <c r="SPV61" s="293"/>
      <c r="SPW61" s="293"/>
      <c r="SPX61" s="293"/>
      <c r="SPY61" s="293"/>
      <c r="SPZ61" s="293"/>
      <c r="SQA61" s="293"/>
      <c r="SQB61" s="293"/>
      <c r="SQC61" s="293"/>
      <c r="SQD61" s="293"/>
      <c r="SQE61" s="293"/>
      <c r="SQF61" s="293"/>
      <c r="SQG61" s="293"/>
      <c r="SQH61" s="293"/>
      <c r="SQI61" s="293"/>
      <c r="SQJ61" s="293"/>
      <c r="SQK61" s="293"/>
      <c r="SQL61" s="293"/>
      <c r="SQM61" s="293"/>
      <c r="SQN61" s="293"/>
      <c r="SQO61" s="293"/>
      <c r="SQP61" s="293"/>
      <c r="SQQ61" s="293"/>
      <c r="SQR61" s="293"/>
      <c r="SQS61" s="293"/>
      <c r="SQT61" s="293"/>
      <c r="SQU61" s="293"/>
      <c r="SQV61" s="293"/>
      <c r="SQW61" s="293"/>
      <c r="SQX61" s="293"/>
      <c r="SQY61" s="293"/>
      <c r="SQZ61" s="293"/>
      <c r="SRA61" s="293"/>
      <c r="SRB61" s="293"/>
      <c r="SRC61" s="293"/>
      <c r="SRD61" s="293"/>
      <c r="SRE61" s="293"/>
      <c r="SRF61" s="293"/>
      <c r="SRG61" s="293"/>
      <c r="SRH61" s="293"/>
      <c r="SRI61" s="293"/>
      <c r="SRJ61" s="293"/>
      <c r="SRK61" s="293"/>
      <c r="SRL61" s="293"/>
      <c r="SRM61" s="293"/>
      <c r="SRN61" s="293"/>
      <c r="SRO61" s="293"/>
      <c r="SRP61" s="293"/>
      <c r="SRQ61" s="293"/>
      <c r="SRR61" s="293"/>
      <c r="SRS61" s="293"/>
      <c r="SRT61" s="293"/>
      <c r="SRU61" s="293"/>
      <c r="SRV61" s="293"/>
      <c r="SRW61" s="293"/>
      <c r="SRX61" s="293"/>
      <c r="SRY61" s="293"/>
      <c r="SRZ61" s="293"/>
      <c r="SSA61" s="293"/>
      <c r="SSB61" s="293"/>
      <c r="SSC61" s="293"/>
      <c r="SSD61" s="293"/>
      <c r="SSE61" s="293"/>
      <c r="SSF61" s="293"/>
      <c r="SSG61" s="293"/>
      <c r="SSH61" s="293"/>
      <c r="SSI61" s="293"/>
      <c r="SSJ61" s="293"/>
      <c r="SSK61" s="293"/>
      <c r="SSL61" s="293"/>
      <c r="SSM61" s="293"/>
      <c r="SSN61" s="293"/>
      <c r="SSO61" s="293"/>
      <c r="SSP61" s="293"/>
      <c r="SSQ61" s="293"/>
      <c r="SSR61" s="293"/>
      <c r="SSS61" s="293"/>
      <c r="SST61" s="293"/>
      <c r="SSU61" s="293"/>
      <c r="SSV61" s="293"/>
      <c r="SSW61" s="293"/>
      <c r="SSX61" s="293"/>
      <c r="SSY61" s="293"/>
      <c r="SSZ61" s="293"/>
      <c r="STA61" s="293"/>
      <c r="STB61" s="293"/>
      <c r="STC61" s="293"/>
      <c r="STD61" s="293"/>
      <c r="STE61" s="293"/>
      <c r="STF61" s="293"/>
      <c r="STG61" s="293"/>
      <c r="STH61" s="293"/>
      <c r="STI61" s="293"/>
      <c r="STJ61" s="293"/>
      <c r="STK61" s="293"/>
      <c r="STL61" s="293"/>
      <c r="STM61" s="293"/>
      <c r="STN61" s="293"/>
      <c r="STO61" s="293"/>
      <c r="STP61" s="293"/>
      <c r="STQ61" s="293"/>
      <c r="STR61" s="293"/>
      <c r="STS61" s="293"/>
      <c r="STT61" s="293"/>
      <c r="STU61" s="293"/>
      <c r="STV61" s="293"/>
      <c r="STW61" s="293"/>
      <c r="STX61" s="293"/>
      <c r="STY61" s="293"/>
      <c r="STZ61" s="293"/>
      <c r="SUA61" s="293"/>
      <c r="SUB61" s="293"/>
      <c r="SUC61" s="293"/>
      <c r="SUD61" s="293"/>
      <c r="SUE61" s="293"/>
      <c r="SUF61" s="293"/>
      <c r="SUG61" s="293"/>
      <c r="SUH61" s="293"/>
      <c r="SUI61" s="293"/>
      <c r="SUJ61" s="293"/>
      <c r="SUK61" s="293"/>
      <c r="SUL61" s="293"/>
      <c r="SUM61" s="293"/>
      <c r="SUN61" s="293"/>
      <c r="SUO61" s="293"/>
      <c r="SUP61" s="293"/>
      <c r="SUQ61" s="293"/>
      <c r="SUR61" s="293"/>
      <c r="SUS61" s="293"/>
      <c r="SUT61" s="293"/>
      <c r="SUU61" s="293"/>
      <c r="SUV61" s="293"/>
      <c r="SUW61" s="293"/>
      <c r="SUX61" s="293"/>
      <c r="SUY61" s="293"/>
      <c r="SUZ61" s="293"/>
      <c r="SVA61" s="293"/>
      <c r="SVB61" s="293"/>
      <c r="SVC61" s="293"/>
      <c r="SVD61" s="293"/>
      <c r="SVE61" s="293"/>
      <c r="SVF61" s="293"/>
      <c r="SVG61" s="293"/>
      <c r="SVH61" s="293"/>
      <c r="SVI61" s="293"/>
      <c r="SVJ61" s="293"/>
      <c r="SVK61" s="293"/>
      <c r="SVL61" s="293"/>
      <c r="SVM61" s="293"/>
      <c r="SVN61" s="293"/>
      <c r="SVO61" s="293"/>
      <c r="SVP61" s="293"/>
      <c r="SVQ61" s="293"/>
      <c r="SVR61" s="293"/>
      <c r="SVS61" s="293"/>
      <c r="SVT61" s="293"/>
      <c r="SVU61" s="293"/>
      <c r="SVV61" s="293"/>
      <c r="SVW61" s="293"/>
      <c r="SVX61" s="293"/>
      <c r="SVY61" s="293"/>
      <c r="SVZ61" s="293"/>
      <c r="SWA61" s="293"/>
      <c r="SWB61" s="293"/>
      <c r="SWC61" s="293"/>
      <c r="SWD61" s="293"/>
      <c r="SWE61" s="293"/>
      <c r="SWF61" s="293"/>
      <c r="SWG61" s="293"/>
      <c r="SWH61" s="293"/>
      <c r="SWI61" s="293"/>
      <c r="SWJ61" s="293"/>
      <c r="SWK61" s="293"/>
      <c r="SWL61" s="293"/>
      <c r="SWM61" s="293"/>
      <c r="SWN61" s="293"/>
      <c r="SWO61" s="293"/>
      <c r="SWP61" s="293"/>
      <c r="SWQ61" s="293"/>
      <c r="SWR61" s="293"/>
      <c r="SWS61" s="293"/>
      <c r="SWT61" s="293"/>
      <c r="SWU61" s="293"/>
      <c r="SWV61" s="293"/>
      <c r="SWW61" s="293"/>
      <c r="SWX61" s="293"/>
      <c r="SWY61" s="293"/>
      <c r="SWZ61" s="293"/>
      <c r="SXA61" s="293"/>
      <c r="SXB61" s="293"/>
      <c r="SXC61" s="293"/>
      <c r="SXD61" s="293"/>
      <c r="SXE61" s="293"/>
      <c r="SXF61" s="293"/>
      <c r="SXG61" s="293"/>
      <c r="SXH61" s="293"/>
      <c r="SXI61" s="293"/>
      <c r="SXJ61" s="293"/>
      <c r="SXK61" s="293"/>
      <c r="SXL61" s="293"/>
      <c r="SXM61" s="293"/>
      <c r="SXN61" s="293"/>
      <c r="SXO61" s="293"/>
      <c r="SXP61" s="293"/>
      <c r="SXQ61" s="293"/>
      <c r="SXR61" s="293"/>
      <c r="SXS61" s="293"/>
      <c r="SXT61" s="293"/>
      <c r="SXU61" s="293"/>
      <c r="SXV61" s="293"/>
      <c r="SXW61" s="293"/>
      <c r="SXX61" s="293"/>
      <c r="SXY61" s="293"/>
      <c r="SXZ61" s="293"/>
      <c r="SYA61" s="293"/>
      <c r="SYB61" s="293"/>
      <c r="SYC61" s="293"/>
      <c r="SYD61" s="293"/>
      <c r="SYE61" s="293"/>
      <c r="SYF61" s="293"/>
      <c r="SYG61" s="293"/>
      <c r="SYH61" s="293"/>
      <c r="SYI61" s="293"/>
      <c r="SYJ61" s="293"/>
      <c r="SYK61" s="293"/>
      <c r="SYL61" s="293"/>
      <c r="SYM61" s="293"/>
      <c r="SYN61" s="293"/>
      <c r="SYO61" s="293"/>
      <c r="SYP61" s="293"/>
      <c r="SYQ61" s="293"/>
      <c r="SYR61" s="293"/>
      <c r="SYS61" s="293"/>
      <c r="SYT61" s="293"/>
      <c r="SYU61" s="293"/>
      <c r="SYV61" s="293"/>
      <c r="SYW61" s="293"/>
      <c r="SYX61" s="293"/>
      <c r="SYY61" s="293"/>
      <c r="SYZ61" s="293"/>
      <c r="SZA61" s="293"/>
      <c r="SZB61" s="293"/>
      <c r="SZC61" s="293"/>
      <c r="SZD61" s="293"/>
      <c r="SZE61" s="293"/>
      <c r="SZF61" s="293"/>
      <c r="SZG61" s="293"/>
      <c r="SZH61" s="293"/>
      <c r="SZI61" s="293"/>
      <c r="SZJ61" s="293"/>
      <c r="SZK61" s="293"/>
      <c r="SZL61" s="293"/>
      <c r="SZM61" s="293"/>
      <c r="SZN61" s="293"/>
      <c r="SZO61" s="293"/>
      <c r="SZP61" s="293"/>
      <c r="SZQ61" s="293"/>
      <c r="SZR61" s="293"/>
      <c r="SZS61" s="293"/>
      <c r="SZT61" s="293"/>
      <c r="SZU61" s="293"/>
      <c r="SZV61" s="293"/>
      <c r="SZW61" s="293"/>
      <c r="SZX61" s="293"/>
      <c r="SZY61" s="293"/>
      <c r="SZZ61" s="293"/>
      <c r="TAA61" s="293"/>
      <c r="TAB61" s="293"/>
      <c r="TAC61" s="293"/>
      <c r="TAD61" s="293"/>
      <c r="TAE61" s="293"/>
      <c r="TAF61" s="293"/>
      <c r="TAG61" s="293"/>
      <c r="TAH61" s="293"/>
      <c r="TAI61" s="293"/>
      <c r="TAJ61" s="293"/>
      <c r="TAK61" s="293"/>
      <c r="TAL61" s="293"/>
      <c r="TAM61" s="293"/>
      <c r="TAN61" s="293"/>
      <c r="TAO61" s="293"/>
      <c r="TAP61" s="293"/>
      <c r="TAQ61" s="293"/>
      <c r="TAR61" s="293"/>
      <c r="TAS61" s="293"/>
      <c r="TAT61" s="293"/>
      <c r="TAU61" s="293"/>
      <c r="TAV61" s="293"/>
      <c r="TAW61" s="293"/>
      <c r="TAX61" s="293"/>
      <c r="TAY61" s="293"/>
      <c r="TAZ61" s="293"/>
      <c r="TBA61" s="293"/>
      <c r="TBB61" s="293"/>
      <c r="TBC61" s="293"/>
      <c r="TBD61" s="293"/>
      <c r="TBE61" s="293"/>
      <c r="TBF61" s="293"/>
      <c r="TBG61" s="293"/>
      <c r="TBH61" s="293"/>
      <c r="TBI61" s="293"/>
      <c r="TBJ61" s="293"/>
      <c r="TBK61" s="293"/>
      <c r="TBL61" s="293"/>
      <c r="TBM61" s="293"/>
      <c r="TBN61" s="293"/>
      <c r="TBO61" s="293"/>
      <c r="TBP61" s="293"/>
      <c r="TBQ61" s="293"/>
      <c r="TBR61" s="293"/>
      <c r="TBS61" s="293"/>
      <c r="TBT61" s="293"/>
      <c r="TBU61" s="293"/>
      <c r="TBV61" s="293"/>
      <c r="TBW61" s="293"/>
      <c r="TBX61" s="293"/>
      <c r="TBY61" s="293"/>
      <c r="TBZ61" s="293"/>
      <c r="TCA61" s="293"/>
      <c r="TCB61" s="293"/>
      <c r="TCC61" s="293"/>
      <c r="TCD61" s="293"/>
      <c r="TCE61" s="293"/>
      <c r="TCF61" s="293"/>
      <c r="TCG61" s="293"/>
      <c r="TCH61" s="293"/>
      <c r="TCI61" s="293"/>
      <c r="TCJ61" s="293"/>
      <c r="TCK61" s="293"/>
      <c r="TCL61" s="293"/>
      <c r="TCM61" s="293"/>
      <c r="TCN61" s="293"/>
      <c r="TCO61" s="293"/>
      <c r="TCP61" s="293"/>
      <c r="TCQ61" s="293"/>
      <c r="TCR61" s="293"/>
      <c r="TCS61" s="293"/>
      <c r="TCT61" s="293"/>
      <c r="TCU61" s="293"/>
      <c r="TCV61" s="293"/>
      <c r="TCW61" s="293"/>
      <c r="TCX61" s="293"/>
      <c r="TCY61" s="293"/>
      <c r="TCZ61" s="293"/>
      <c r="TDA61" s="293"/>
      <c r="TDB61" s="293"/>
      <c r="TDC61" s="293"/>
      <c r="TDD61" s="293"/>
      <c r="TDE61" s="293"/>
      <c r="TDF61" s="293"/>
      <c r="TDG61" s="293"/>
      <c r="TDH61" s="293"/>
      <c r="TDI61" s="293"/>
      <c r="TDJ61" s="293"/>
      <c r="TDK61" s="293"/>
      <c r="TDL61" s="293"/>
      <c r="TDM61" s="293"/>
      <c r="TDN61" s="293"/>
      <c r="TDO61" s="293"/>
      <c r="TDP61" s="293"/>
      <c r="TDQ61" s="293"/>
      <c r="TDR61" s="293"/>
      <c r="TDS61" s="293"/>
      <c r="TDT61" s="293"/>
      <c r="TDU61" s="293"/>
      <c r="TDV61" s="293"/>
      <c r="TDW61" s="293"/>
      <c r="TDX61" s="293"/>
      <c r="TDY61" s="293"/>
      <c r="TDZ61" s="293"/>
      <c r="TEA61" s="293"/>
      <c r="TEB61" s="293"/>
      <c r="TEC61" s="293"/>
      <c r="TED61" s="293"/>
      <c r="TEE61" s="293"/>
      <c r="TEF61" s="293"/>
      <c r="TEG61" s="293"/>
      <c r="TEH61" s="293"/>
      <c r="TEI61" s="293"/>
      <c r="TEJ61" s="293"/>
      <c r="TEK61" s="293"/>
      <c r="TEL61" s="293"/>
      <c r="TEM61" s="293"/>
      <c r="TEN61" s="293"/>
      <c r="TEO61" s="293"/>
      <c r="TEP61" s="293"/>
      <c r="TEQ61" s="293"/>
      <c r="TER61" s="293"/>
      <c r="TES61" s="293"/>
      <c r="TET61" s="293"/>
      <c r="TEU61" s="293"/>
      <c r="TEV61" s="293"/>
      <c r="TEW61" s="293"/>
      <c r="TEX61" s="293"/>
      <c r="TEY61" s="293"/>
      <c r="TEZ61" s="293"/>
      <c r="TFA61" s="293"/>
      <c r="TFB61" s="293"/>
      <c r="TFC61" s="293"/>
      <c r="TFD61" s="293"/>
      <c r="TFE61" s="293"/>
      <c r="TFF61" s="293"/>
      <c r="TFG61" s="293"/>
      <c r="TFH61" s="293"/>
      <c r="TFI61" s="293"/>
      <c r="TFJ61" s="293"/>
      <c r="TFK61" s="293"/>
      <c r="TFL61" s="293"/>
      <c r="TFM61" s="293"/>
      <c r="TFN61" s="293"/>
      <c r="TFO61" s="293"/>
      <c r="TFP61" s="293"/>
      <c r="TFQ61" s="293"/>
      <c r="TFR61" s="293"/>
      <c r="TFS61" s="293"/>
      <c r="TFT61" s="293"/>
      <c r="TFU61" s="293"/>
      <c r="TFV61" s="293"/>
      <c r="TFW61" s="293"/>
      <c r="TFX61" s="293"/>
      <c r="TFY61" s="293"/>
      <c r="TFZ61" s="293"/>
      <c r="TGA61" s="293"/>
      <c r="TGB61" s="293"/>
      <c r="TGC61" s="293"/>
      <c r="TGD61" s="293"/>
      <c r="TGE61" s="293"/>
      <c r="TGF61" s="293"/>
      <c r="TGG61" s="293"/>
      <c r="TGH61" s="293"/>
      <c r="TGI61" s="293"/>
      <c r="TGJ61" s="293"/>
      <c r="TGK61" s="293"/>
      <c r="TGL61" s="293"/>
      <c r="TGM61" s="293"/>
      <c r="TGN61" s="293"/>
      <c r="TGO61" s="293"/>
      <c r="TGP61" s="293"/>
      <c r="TGQ61" s="293"/>
      <c r="TGR61" s="293"/>
      <c r="TGS61" s="293"/>
      <c r="TGT61" s="293"/>
      <c r="TGU61" s="293"/>
      <c r="TGV61" s="293"/>
      <c r="TGW61" s="293"/>
      <c r="TGX61" s="293"/>
      <c r="TGY61" s="293"/>
      <c r="TGZ61" s="293"/>
      <c r="THA61" s="293"/>
      <c r="THB61" s="293"/>
      <c r="THC61" s="293"/>
      <c r="THD61" s="293"/>
      <c r="THE61" s="293"/>
      <c r="THF61" s="293"/>
      <c r="THG61" s="293"/>
      <c r="THH61" s="293"/>
      <c r="THI61" s="293"/>
      <c r="THJ61" s="293"/>
      <c r="THK61" s="293"/>
      <c r="THL61" s="293"/>
      <c r="THM61" s="293"/>
      <c r="THN61" s="293"/>
      <c r="THO61" s="293"/>
      <c r="THP61" s="293"/>
      <c r="THQ61" s="293"/>
      <c r="THR61" s="293"/>
      <c r="THS61" s="293"/>
      <c r="THT61" s="293"/>
      <c r="THU61" s="293"/>
      <c r="THV61" s="293"/>
      <c r="THW61" s="293"/>
      <c r="THX61" s="293"/>
      <c r="THY61" s="293"/>
      <c r="THZ61" s="293"/>
      <c r="TIA61" s="293"/>
      <c r="TIB61" s="293"/>
      <c r="TIC61" s="293"/>
      <c r="TID61" s="293"/>
      <c r="TIE61" s="293"/>
      <c r="TIF61" s="293"/>
      <c r="TIG61" s="293"/>
      <c r="TIH61" s="293"/>
      <c r="TII61" s="293"/>
      <c r="TIJ61" s="293"/>
      <c r="TIK61" s="293"/>
      <c r="TIL61" s="293"/>
      <c r="TIM61" s="293"/>
      <c r="TIN61" s="293"/>
      <c r="TIO61" s="293"/>
      <c r="TIP61" s="293"/>
      <c r="TIQ61" s="293"/>
      <c r="TIR61" s="293"/>
      <c r="TIS61" s="293"/>
      <c r="TIT61" s="293"/>
      <c r="TIU61" s="293"/>
      <c r="TIV61" s="293"/>
      <c r="TIW61" s="293"/>
      <c r="TIX61" s="293"/>
      <c r="TIY61" s="293"/>
      <c r="TIZ61" s="293"/>
      <c r="TJA61" s="293"/>
      <c r="TJB61" s="293"/>
      <c r="TJC61" s="293"/>
      <c r="TJD61" s="293"/>
      <c r="TJE61" s="293"/>
      <c r="TJF61" s="293"/>
      <c r="TJG61" s="293"/>
      <c r="TJH61" s="293"/>
      <c r="TJI61" s="293"/>
      <c r="TJJ61" s="293"/>
      <c r="TJK61" s="293"/>
      <c r="TJL61" s="293"/>
      <c r="TJM61" s="293"/>
      <c r="TJN61" s="293"/>
      <c r="TJO61" s="293"/>
      <c r="TJP61" s="293"/>
      <c r="TJQ61" s="293"/>
      <c r="TJR61" s="293"/>
      <c r="TJS61" s="293"/>
      <c r="TJT61" s="293"/>
      <c r="TJU61" s="293"/>
      <c r="TJV61" s="293"/>
      <c r="TJW61" s="293"/>
      <c r="TJX61" s="293"/>
      <c r="TJY61" s="293"/>
      <c r="TJZ61" s="293"/>
      <c r="TKA61" s="293"/>
      <c r="TKB61" s="293"/>
      <c r="TKC61" s="293"/>
      <c r="TKD61" s="293"/>
      <c r="TKE61" s="293"/>
      <c r="TKF61" s="293"/>
      <c r="TKG61" s="293"/>
      <c r="TKH61" s="293"/>
      <c r="TKI61" s="293"/>
      <c r="TKJ61" s="293"/>
      <c r="TKK61" s="293"/>
      <c r="TKL61" s="293"/>
      <c r="TKM61" s="293"/>
      <c r="TKN61" s="293"/>
      <c r="TKO61" s="293"/>
      <c r="TKP61" s="293"/>
      <c r="TKQ61" s="293"/>
      <c r="TKR61" s="293"/>
      <c r="TKS61" s="293"/>
      <c r="TKT61" s="293"/>
      <c r="TKU61" s="293"/>
      <c r="TKV61" s="293"/>
      <c r="TKW61" s="293"/>
      <c r="TKX61" s="293"/>
      <c r="TKY61" s="293"/>
      <c r="TKZ61" s="293"/>
      <c r="TLA61" s="293"/>
      <c r="TLB61" s="293"/>
      <c r="TLC61" s="293"/>
      <c r="TLD61" s="293"/>
      <c r="TLE61" s="293"/>
      <c r="TLF61" s="293"/>
      <c r="TLG61" s="293"/>
      <c r="TLH61" s="293"/>
      <c r="TLI61" s="293"/>
      <c r="TLJ61" s="293"/>
      <c r="TLK61" s="293"/>
      <c r="TLL61" s="293"/>
      <c r="TLM61" s="293"/>
      <c r="TLN61" s="293"/>
      <c r="TLO61" s="293"/>
      <c r="TLP61" s="293"/>
      <c r="TLQ61" s="293"/>
      <c r="TLR61" s="293"/>
      <c r="TLS61" s="293"/>
      <c r="TLT61" s="293"/>
      <c r="TLU61" s="293"/>
      <c r="TLV61" s="293"/>
      <c r="TLW61" s="293"/>
      <c r="TLX61" s="293"/>
      <c r="TLY61" s="293"/>
      <c r="TLZ61" s="293"/>
      <c r="TMA61" s="293"/>
      <c r="TMB61" s="293"/>
      <c r="TMC61" s="293"/>
      <c r="TMD61" s="293"/>
      <c r="TME61" s="293"/>
      <c r="TMF61" s="293"/>
      <c r="TMG61" s="293"/>
      <c r="TMH61" s="293"/>
      <c r="TMI61" s="293"/>
      <c r="TMJ61" s="293"/>
      <c r="TMK61" s="293"/>
      <c r="TML61" s="293"/>
      <c r="TMM61" s="293"/>
      <c r="TMN61" s="293"/>
      <c r="TMO61" s="293"/>
      <c r="TMP61" s="293"/>
      <c r="TMQ61" s="293"/>
      <c r="TMR61" s="293"/>
      <c r="TMS61" s="293"/>
      <c r="TMT61" s="293"/>
      <c r="TMU61" s="293"/>
      <c r="TMV61" s="293"/>
      <c r="TMW61" s="293"/>
      <c r="TMX61" s="293"/>
      <c r="TMY61" s="293"/>
      <c r="TMZ61" s="293"/>
      <c r="TNA61" s="293"/>
      <c r="TNB61" s="293"/>
      <c r="TNC61" s="293"/>
      <c r="TND61" s="293"/>
      <c r="TNE61" s="293"/>
      <c r="TNF61" s="293"/>
      <c r="TNG61" s="293"/>
      <c r="TNH61" s="293"/>
      <c r="TNI61" s="293"/>
      <c r="TNJ61" s="293"/>
      <c r="TNK61" s="293"/>
      <c r="TNL61" s="293"/>
      <c r="TNM61" s="293"/>
      <c r="TNN61" s="293"/>
      <c r="TNO61" s="293"/>
      <c r="TNP61" s="293"/>
      <c r="TNQ61" s="293"/>
      <c r="TNR61" s="293"/>
      <c r="TNS61" s="293"/>
      <c r="TNT61" s="293"/>
      <c r="TNU61" s="293"/>
      <c r="TNV61" s="293"/>
      <c r="TNW61" s="293"/>
      <c r="TNX61" s="293"/>
      <c r="TNY61" s="293"/>
      <c r="TNZ61" s="293"/>
      <c r="TOA61" s="293"/>
      <c r="TOB61" s="293"/>
      <c r="TOC61" s="293"/>
      <c r="TOD61" s="293"/>
      <c r="TOE61" s="293"/>
      <c r="TOF61" s="293"/>
      <c r="TOG61" s="293"/>
      <c r="TOH61" s="293"/>
      <c r="TOI61" s="293"/>
      <c r="TOJ61" s="293"/>
      <c r="TOK61" s="293"/>
      <c r="TOL61" s="293"/>
      <c r="TOM61" s="293"/>
      <c r="TON61" s="293"/>
      <c r="TOO61" s="293"/>
      <c r="TOP61" s="293"/>
      <c r="TOQ61" s="293"/>
      <c r="TOR61" s="293"/>
      <c r="TOS61" s="293"/>
      <c r="TOT61" s="293"/>
      <c r="TOU61" s="293"/>
      <c r="TOV61" s="293"/>
      <c r="TOW61" s="293"/>
      <c r="TOX61" s="293"/>
      <c r="TOY61" s="293"/>
      <c r="TOZ61" s="293"/>
      <c r="TPA61" s="293"/>
      <c r="TPB61" s="293"/>
      <c r="TPC61" s="293"/>
      <c r="TPD61" s="293"/>
      <c r="TPE61" s="293"/>
      <c r="TPF61" s="293"/>
      <c r="TPG61" s="293"/>
      <c r="TPH61" s="293"/>
      <c r="TPI61" s="293"/>
      <c r="TPJ61" s="293"/>
      <c r="TPK61" s="293"/>
      <c r="TPL61" s="293"/>
      <c r="TPM61" s="293"/>
      <c r="TPN61" s="293"/>
      <c r="TPO61" s="293"/>
      <c r="TPP61" s="293"/>
      <c r="TPQ61" s="293"/>
      <c r="TPR61" s="293"/>
      <c r="TPS61" s="293"/>
      <c r="TPT61" s="293"/>
      <c r="TPU61" s="293"/>
      <c r="TPV61" s="293"/>
      <c r="TPW61" s="293"/>
      <c r="TPX61" s="293"/>
      <c r="TPY61" s="293"/>
      <c r="TPZ61" s="293"/>
      <c r="TQA61" s="293"/>
      <c r="TQB61" s="293"/>
      <c r="TQC61" s="293"/>
      <c r="TQD61" s="293"/>
      <c r="TQE61" s="293"/>
      <c r="TQF61" s="293"/>
      <c r="TQG61" s="293"/>
      <c r="TQH61" s="293"/>
      <c r="TQI61" s="293"/>
      <c r="TQJ61" s="293"/>
      <c r="TQK61" s="293"/>
      <c r="TQL61" s="293"/>
      <c r="TQM61" s="293"/>
      <c r="TQN61" s="293"/>
      <c r="TQO61" s="293"/>
      <c r="TQP61" s="293"/>
      <c r="TQQ61" s="293"/>
      <c r="TQR61" s="293"/>
      <c r="TQS61" s="293"/>
      <c r="TQT61" s="293"/>
      <c r="TQU61" s="293"/>
      <c r="TQV61" s="293"/>
      <c r="TQW61" s="293"/>
      <c r="TQX61" s="293"/>
      <c r="TQY61" s="293"/>
      <c r="TQZ61" s="293"/>
      <c r="TRA61" s="293"/>
      <c r="TRB61" s="293"/>
      <c r="TRC61" s="293"/>
      <c r="TRD61" s="293"/>
      <c r="TRE61" s="293"/>
      <c r="TRF61" s="293"/>
      <c r="TRG61" s="293"/>
      <c r="TRH61" s="293"/>
      <c r="TRI61" s="293"/>
      <c r="TRJ61" s="293"/>
      <c r="TRK61" s="293"/>
      <c r="TRL61" s="293"/>
      <c r="TRM61" s="293"/>
      <c r="TRN61" s="293"/>
      <c r="TRO61" s="293"/>
      <c r="TRP61" s="293"/>
      <c r="TRQ61" s="293"/>
      <c r="TRR61" s="293"/>
      <c r="TRS61" s="293"/>
      <c r="TRT61" s="293"/>
      <c r="TRU61" s="293"/>
      <c r="TRV61" s="293"/>
      <c r="TRW61" s="293"/>
      <c r="TRX61" s="293"/>
      <c r="TRY61" s="293"/>
      <c r="TRZ61" s="293"/>
      <c r="TSA61" s="293"/>
      <c r="TSB61" s="293"/>
      <c r="TSC61" s="293"/>
      <c r="TSD61" s="293"/>
      <c r="TSE61" s="293"/>
      <c r="TSF61" s="293"/>
      <c r="TSG61" s="293"/>
      <c r="TSH61" s="293"/>
      <c r="TSI61" s="293"/>
      <c r="TSJ61" s="293"/>
      <c r="TSK61" s="293"/>
      <c r="TSL61" s="293"/>
      <c r="TSM61" s="293"/>
      <c r="TSN61" s="293"/>
      <c r="TSO61" s="293"/>
      <c r="TSP61" s="293"/>
      <c r="TSQ61" s="293"/>
      <c r="TSR61" s="293"/>
      <c r="TSS61" s="293"/>
      <c r="TST61" s="293"/>
      <c r="TSU61" s="293"/>
      <c r="TSV61" s="293"/>
      <c r="TSW61" s="293"/>
      <c r="TSX61" s="293"/>
      <c r="TSY61" s="293"/>
      <c r="TSZ61" s="293"/>
      <c r="TTA61" s="293"/>
      <c r="TTB61" s="293"/>
      <c r="TTC61" s="293"/>
      <c r="TTD61" s="293"/>
      <c r="TTE61" s="293"/>
      <c r="TTF61" s="293"/>
      <c r="TTG61" s="293"/>
      <c r="TTH61" s="293"/>
      <c r="TTI61" s="293"/>
      <c r="TTJ61" s="293"/>
      <c r="TTK61" s="293"/>
      <c r="TTL61" s="293"/>
      <c r="TTM61" s="293"/>
      <c r="TTN61" s="293"/>
      <c r="TTO61" s="293"/>
      <c r="TTP61" s="293"/>
      <c r="TTQ61" s="293"/>
      <c r="TTR61" s="293"/>
      <c r="TTS61" s="293"/>
      <c r="TTT61" s="293"/>
      <c r="TTU61" s="293"/>
      <c r="TTV61" s="293"/>
      <c r="TTW61" s="293"/>
      <c r="TTX61" s="293"/>
      <c r="TTY61" s="293"/>
      <c r="TTZ61" s="293"/>
      <c r="TUA61" s="293"/>
      <c r="TUB61" s="293"/>
      <c r="TUC61" s="293"/>
      <c r="TUD61" s="293"/>
      <c r="TUE61" s="293"/>
      <c r="TUF61" s="293"/>
      <c r="TUG61" s="293"/>
      <c r="TUH61" s="293"/>
      <c r="TUI61" s="293"/>
      <c r="TUJ61" s="293"/>
      <c r="TUK61" s="293"/>
      <c r="TUL61" s="293"/>
      <c r="TUM61" s="293"/>
      <c r="TUN61" s="293"/>
      <c r="TUO61" s="293"/>
      <c r="TUP61" s="293"/>
      <c r="TUQ61" s="293"/>
      <c r="TUR61" s="293"/>
      <c r="TUS61" s="293"/>
      <c r="TUT61" s="293"/>
      <c r="TUU61" s="293"/>
      <c r="TUV61" s="293"/>
      <c r="TUW61" s="293"/>
      <c r="TUX61" s="293"/>
      <c r="TUY61" s="293"/>
      <c r="TUZ61" s="293"/>
      <c r="TVA61" s="293"/>
      <c r="TVB61" s="293"/>
      <c r="TVC61" s="293"/>
      <c r="TVD61" s="293"/>
      <c r="TVE61" s="293"/>
      <c r="TVF61" s="293"/>
      <c r="TVG61" s="293"/>
      <c r="TVH61" s="293"/>
      <c r="TVI61" s="293"/>
      <c r="TVJ61" s="293"/>
      <c r="TVK61" s="293"/>
      <c r="TVL61" s="293"/>
      <c r="TVM61" s="293"/>
      <c r="TVN61" s="293"/>
      <c r="TVO61" s="293"/>
      <c r="TVP61" s="293"/>
      <c r="TVQ61" s="293"/>
      <c r="TVR61" s="293"/>
      <c r="TVS61" s="293"/>
      <c r="TVT61" s="293"/>
      <c r="TVU61" s="293"/>
      <c r="TVV61" s="293"/>
      <c r="TVW61" s="293"/>
      <c r="TVX61" s="293"/>
      <c r="TVY61" s="293"/>
      <c r="TVZ61" s="293"/>
      <c r="TWA61" s="293"/>
      <c r="TWB61" s="293"/>
      <c r="TWC61" s="293"/>
      <c r="TWD61" s="293"/>
      <c r="TWE61" s="293"/>
      <c r="TWF61" s="293"/>
      <c r="TWG61" s="293"/>
      <c r="TWH61" s="293"/>
      <c r="TWI61" s="293"/>
      <c r="TWJ61" s="293"/>
      <c r="TWK61" s="293"/>
      <c r="TWL61" s="293"/>
      <c r="TWM61" s="293"/>
      <c r="TWN61" s="293"/>
      <c r="TWO61" s="293"/>
      <c r="TWP61" s="293"/>
      <c r="TWQ61" s="293"/>
      <c r="TWR61" s="293"/>
      <c r="TWS61" s="293"/>
      <c r="TWT61" s="293"/>
      <c r="TWU61" s="293"/>
      <c r="TWV61" s="293"/>
      <c r="TWW61" s="293"/>
      <c r="TWX61" s="293"/>
      <c r="TWY61" s="293"/>
      <c r="TWZ61" s="293"/>
      <c r="TXA61" s="293"/>
      <c r="TXB61" s="293"/>
      <c r="TXC61" s="293"/>
      <c r="TXD61" s="293"/>
      <c r="TXE61" s="293"/>
      <c r="TXF61" s="293"/>
      <c r="TXG61" s="293"/>
      <c r="TXH61" s="293"/>
      <c r="TXI61" s="293"/>
      <c r="TXJ61" s="293"/>
      <c r="TXK61" s="293"/>
      <c r="TXL61" s="293"/>
      <c r="TXM61" s="293"/>
      <c r="TXN61" s="293"/>
      <c r="TXO61" s="293"/>
      <c r="TXP61" s="293"/>
      <c r="TXQ61" s="293"/>
      <c r="TXR61" s="293"/>
      <c r="TXS61" s="293"/>
      <c r="TXT61" s="293"/>
      <c r="TXU61" s="293"/>
      <c r="TXV61" s="293"/>
      <c r="TXW61" s="293"/>
      <c r="TXX61" s="293"/>
      <c r="TXY61" s="293"/>
      <c r="TXZ61" s="293"/>
      <c r="TYA61" s="293"/>
      <c r="TYB61" s="293"/>
      <c r="TYC61" s="293"/>
      <c r="TYD61" s="293"/>
      <c r="TYE61" s="293"/>
      <c r="TYF61" s="293"/>
      <c r="TYG61" s="293"/>
      <c r="TYH61" s="293"/>
      <c r="TYI61" s="293"/>
      <c r="TYJ61" s="293"/>
      <c r="TYK61" s="293"/>
      <c r="TYL61" s="293"/>
      <c r="TYM61" s="293"/>
      <c r="TYN61" s="293"/>
      <c r="TYO61" s="293"/>
      <c r="TYP61" s="293"/>
      <c r="TYQ61" s="293"/>
      <c r="TYR61" s="293"/>
      <c r="TYS61" s="293"/>
      <c r="TYT61" s="293"/>
      <c r="TYU61" s="293"/>
      <c r="TYV61" s="293"/>
      <c r="TYW61" s="293"/>
      <c r="TYX61" s="293"/>
      <c r="TYY61" s="293"/>
      <c r="TYZ61" s="293"/>
      <c r="TZA61" s="293"/>
      <c r="TZB61" s="293"/>
      <c r="TZC61" s="293"/>
      <c r="TZD61" s="293"/>
      <c r="TZE61" s="293"/>
      <c r="TZF61" s="293"/>
      <c r="TZG61" s="293"/>
      <c r="TZH61" s="293"/>
      <c r="TZI61" s="293"/>
      <c r="TZJ61" s="293"/>
      <c r="TZK61" s="293"/>
      <c r="TZL61" s="293"/>
      <c r="TZM61" s="293"/>
      <c r="TZN61" s="293"/>
      <c r="TZO61" s="293"/>
      <c r="TZP61" s="293"/>
      <c r="TZQ61" s="293"/>
      <c r="TZR61" s="293"/>
      <c r="TZS61" s="293"/>
      <c r="TZT61" s="293"/>
      <c r="TZU61" s="293"/>
      <c r="TZV61" s="293"/>
      <c r="TZW61" s="293"/>
      <c r="TZX61" s="293"/>
      <c r="TZY61" s="293"/>
      <c r="TZZ61" s="293"/>
      <c r="UAA61" s="293"/>
      <c r="UAB61" s="293"/>
      <c r="UAC61" s="293"/>
      <c r="UAD61" s="293"/>
      <c r="UAE61" s="293"/>
      <c r="UAF61" s="293"/>
      <c r="UAG61" s="293"/>
      <c r="UAH61" s="293"/>
      <c r="UAI61" s="293"/>
      <c r="UAJ61" s="293"/>
      <c r="UAK61" s="293"/>
      <c r="UAL61" s="293"/>
      <c r="UAM61" s="293"/>
      <c r="UAN61" s="293"/>
      <c r="UAO61" s="293"/>
      <c r="UAP61" s="293"/>
      <c r="UAQ61" s="293"/>
      <c r="UAR61" s="293"/>
      <c r="UAS61" s="293"/>
      <c r="UAT61" s="293"/>
      <c r="UAU61" s="293"/>
      <c r="UAV61" s="293"/>
      <c r="UAW61" s="293"/>
      <c r="UAX61" s="293"/>
      <c r="UAY61" s="293"/>
      <c r="UAZ61" s="293"/>
      <c r="UBA61" s="293"/>
      <c r="UBB61" s="293"/>
      <c r="UBC61" s="293"/>
      <c r="UBD61" s="293"/>
      <c r="UBE61" s="293"/>
      <c r="UBF61" s="293"/>
      <c r="UBG61" s="293"/>
      <c r="UBH61" s="293"/>
      <c r="UBI61" s="293"/>
      <c r="UBJ61" s="293"/>
      <c r="UBK61" s="293"/>
      <c r="UBL61" s="293"/>
      <c r="UBM61" s="293"/>
      <c r="UBN61" s="293"/>
      <c r="UBO61" s="293"/>
      <c r="UBP61" s="293"/>
      <c r="UBQ61" s="293"/>
      <c r="UBR61" s="293"/>
      <c r="UBS61" s="293"/>
      <c r="UBT61" s="293"/>
      <c r="UBU61" s="293"/>
      <c r="UBV61" s="293"/>
      <c r="UBW61" s="293"/>
      <c r="UBX61" s="293"/>
      <c r="UBY61" s="293"/>
      <c r="UBZ61" s="293"/>
      <c r="UCA61" s="293"/>
      <c r="UCB61" s="293"/>
      <c r="UCC61" s="293"/>
      <c r="UCD61" s="293"/>
      <c r="UCE61" s="293"/>
      <c r="UCF61" s="293"/>
      <c r="UCG61" s="293"/>
      <c r="UCH61" s="293"/>
      <c r="UCI61" s="293"/>
      <c r="UCJ61" s="293"/>
      <c r="UCK61" s="293"/>
      <c r="UCL61" s="293"/>
      <c r="UCM61" s="293"/>
      <c r="UCN61" s="293"/>
      <c r="UCO61" s="293"/>
      <c r="UCP61" s="293"/>
      <c r="UCQ61" s="293"/>
      <c r="UCR61" s="293"/>
      <c r="UCS61" s="293"/>
      <c r="UCT61" s="293"/>
      <c r="UCU61" s="293"/>
      <c r="UCV61" s="293"/>
      <c r="UCW61" s="293"/>
      <c r="UCX61" s="293"/>
      <c r="UCY61" s="293"/>
      <c r="UCZ61" s="293"/>
      <c r="UDA61" s="293"/>
      <c r="UDB61" s="293"/>
      <c r="UDC61" s="293"/>
      <c r="UDD61" s="293"/>
      <c r="UDE61" s="293"/>
      <c r="UDF61" s="293"/>
      <c r="UDG61" s="293"/>
      <c r="UDH61" s="293"/>
      <c r="UDI61" s="293"/>
      <c r="UDJ61" s="293"/>
      <c r="UDK61" s="293"/>
      <c r="UDL61" s="293"/>
      <c r="UDM61" s="293"/>
      <c r="UDN61" s="293"/>
      <c r="UDO61" s="293"/>
      <c r="UDP61" s="293"/>
      <c r="UDQ61" s="293"/>
      <c r="UDR61" s="293"/>
      <c r="UDS61" s="293"/>
      <c r="UDT61" s="293"/>
      <c r="UDU61" s="293"/>
      <c r="UDV61" s="293"/>
      <c r="UDW61" s="293"/>
      <c r="UDX61" s="293"/>
      <c r="UDY61" s="293"/>
      <c r="UDZ61" s="293"/>
      <c r="UEA61" s="293"/>
      <c r="UEB61" s="293"/>
      <c r="UEC61" s="293"/>
      <c r="UED61" s="293"/>
      <c r="UEE61" s="293"/>
      <c r="UEF61" s="293"/>
      <c r="UEG61" s="293"/>
      <c r="UEH61" s="293"/>
      <c r="UEI61" s="293"/>
      <c r="UEJ61" s="293"/>
      <c r="UEK61" s="293"/>
      <c r="UEL61" s="293"/>
      <c r="UEM61" s="293"/>
      <c r="UEN61" s="293"/>
      <c r="UEO61" s="293"/>
      <c r="UEP61" s="293"/>
      <c r="UEQ61" s="293"/>
      <c r="UER61" s="293"/>
      <c r="UES61" s="293"/>
      <c r="UET61" s="293"/>
      <c r="UEU61" s="293"/>
      <c r="UEV61" s="293"/>
      <c r="UEW61" s="293"/>
      <c r="UEX61" s="293"/>
      <c r="UEY61" s="293"/>
      <c r="UEZ61" s="293"/>
      <c r="UFA61" s="293"/>
      <c r="UFB61" s="293"/>
      <c r="UFC61" s="293"/>
      <c r="UFD61" s="293"/>
      <c r="UFE61" s="293"/>
      <c r="UFF61" s="293"/>
      <c r="UFG61" s="293"/>
      <c r="UFH61" s="293"/>
      <c r="UFI61" s="293"/>
      <c r="UFJ61" s="293"/>
      <c r="UFK61" s="293"/>
      <c r="UFL61" s="293"/>
      <c r="UFM61" s="293"/>
      <c r="UFN61" s="293"/>
      <c r="UFO61" s="293"/>
      <c r="UFP61" s="293"/>
      <c r="UFQ61" s="293"/>
      <c r="UFR61" s="293"/>
      <c r="UFS61" s="293"/>
      <c r="UFT61" s="293"/>
      <c r="UFU61" s="293"/>
      <c r="UFV61" s="293"/>
      <c r="UFW61" s="293"/>
      <c r="UFX61" s="293"/>
      <c r="UFY61" s="293"/>
      <c r="UFZ61" s="293"/>
      <c r="UGA61" s="293"/>
      <c r="UGB61" s="293"/>
      <c r="UGC61" s="293"/>
      <c r="UGD61" s="293"/>
      <c r="UGE61" s="293"/>
      <c r="UGF61" s="293"/>
      <c r="UGG61" s="293"/>
      <c r="UGH61" s="293"/>
      <c r="UGI61" s="293"/>
      <c r="UGJ61" s="293"/>
      <c r="UGK61" s="293"/>
      <c r="UGL61" s="293"/>
      <c r="UGM61" s="293"/>
      <c r="UGN61" s="293"/>
      <c r="UGO61" s="293"/>
      <c r="UGP61" s="293"/>
      <c r="UGQ61" s="293"/>
      <c r="UGR61" s="293"/>
      <c r="UGS61" s="293"/>
      <c r="UGT61" s="293"/>
      <c r="UGU61" s="293"/>
      <c r="UGV61" s="293"/>
      <c r="UGW61" s="293"/>
      <c r="UGX61" s="293"/>
      <c r="UGY61" s="293"/>
      <c r="UGZ61" s="293"/>
      <c r="UHA61" s="293"/>
      <c r="UHB61" s="293"/>
      <c r="UHC61" s="293"/>
      <c r="UHD61" s="293"/>
      <c r="UHE61" s="293"/>
      <c r="UHF61" s="293"/>
      <c r="UHG61" s="293"/>
      <c r="UHH61" s="293"/>
      <c r="UHI61" s="293"/>
      <c r="UHJ61" s="293"/>
      <c r="UHK61" s="293"/>
      <c r="UHL61" s="293"/>
      <c r="UHM61" s="293"/>
      <c r="UHN61" s="293"/>
      <c r="UHO61" s="293"/>
      <c r="UHP61" s="293"/>
      <c r="UHQ61" s="293"/>
      <c r="UHR61" s="293"/>
      <c r="UHS61" s="293"/>
      <c r="UHT61" s="293"/>
      <c r="UHU61" s="293"/>
      <c r="UHV61" s="293"/>
      <c r="UHW61" s="293"/>
      <c r="UHX61" s="293"/>
      <c r="UHY61" s="293"/>
      <c r="UHZ61" s="293"/>
      <c r="UIA61" s="293"/>
      <c r="UIB61" s="293"/>
      <c r="UIC61" s="293"/>
      <c r="UID61" s="293"/>
      <c r="UIE61" s="293"/>
      <c r="UIF61" s="293"/>
      <c r="UIG61" s="293"/>
      <c r="UIH61" s="293"/>
      <c r="UII61" s="293"/>
      <c r="UIJ61" s="293"/>
      <c r="UIK61" s="293"/>
      <c r="UIL61" s="293"/>
      <c r="UIM61" s="293"/>
      <c r="UIN61" s="293"/>
      <c r="UIO61" s="293"/>
      <c r="UIP61" s="293"/>
      <c r="UIQ61" s="293"/>
      <c r="UIR61" s="293"/>
      <c r="UIS61" s="293"/>
      <c r="UIT61" s="293"/>
      <c r="UIU61" s="293"/>
      <c r="UIV61" s="293"/>
      <c r="UIW61" s="293"/>
      <c r="UIX61" s="293"/>
      <c r="UIY61" s="293"/>
      <c r="UIZ61" s="293"/>
      <c r="UJA61" s="293"/>
      <c r="UJB61" s="293"/>
      <c r="UJC61" s="293"/>
      <c r="UJD61" s="293"/>
      <c r="UJE61" s="293"/>
      <c r="UJF61" s="293"/>
      <c r="UJG61" s="293"/>
      <c r="UJH61" s="293"/>
      <c r="UJI61" s="293"/>
      <c r="UJJ61" s="293"/>
      <c r="UJK61" s="293"/>
      <c r="UJL61" s="293"/>
      <c r="UJM61" s="293"/>
      <c r="UJN61" s="293"/>
      <c r="UJO61" s="293"/>
      <c r="UJP61" s="293"/>
      <c r="UJQ61" s="293"/>
      <c r="UJR61" s="293"/>
      <c r="UJS61" s="293"/>
      <c r="UJT61" s="293"/>
      <c r="UJU61" s="293"/>
      <c r="UJV61" s="293"/>
      <c r="UJW61" s="293"/>
      <c r="UJX61" s="293"/>
      <c r="UJY61" s="293"/>
      <c r="UJZ61" s="293"/>
      <c r="UKA61" s="293"/>
      <c r="UKB61" s="293"/>
      <c r="UKC61" s="293"/>
      <c r="UKD61" s="293"/>
      <c r="UKE61" s="293"/>
      <c r="UKF61" s="293"/>
      <c r="UKG61" s="293"/>
      <c r="UKH61" s="293"/>
      <c r="UKI61" s="293"/>
      <c r="UKJ61" s="293"/>
      <c r="UKK61" s="293"/>
      <c r="UKL61" s="293"/>
      <c r="UKM61" s="293"/>
      <c r="UKN61" s="293"/>
      <c r="UKO61" s="293"/>
      <c r="UKP61" s="293"/>
      <c r="UKQ61" s="293"/>
      <c r="UKR61" s="293"/>
      <c r="UKS61" s="293"/>
      <c r="UKT61" s="293"/>
      <c r="UKU61" s="293"/>
      <c r="UKV61" s="293"/>
      <c r="UKW61" s="293"/>
      <c r="UKX61" s="293"/>
      <c r="UKY61" s="293"/>
      <c r="UKZ61" s="293"/>
      <c r="ULA61" s="293"/>
      <c r="ULB61" s="293"/>
      <c r="ULC61" s="293"/>
      <c r="ULD61" s="293"/>
      <c r="ULE61" s="293"/>
      <c r="ULF61" s="293"/>
      <c r="ULG61" s="293"/>
      <c r="ULH61" s="293"/>
      <c r="ULI61" s="293"/>
      <c r="ULJ61" s="293"/>
      <c r="ULK61" s="293"/>
      <c r="ULL61" s="293"/>
      <c r="ULM61" s="293"/>
      <c r="ULN61" s="293"/>
      <c r="ULO61" s="293"/>
      <c r="ULP61" s="293"/>
      <c r="ULQ61" s="293"/>
      <c r="ULR61" s="293"/>
      <c r="ULS61" s="293"/>
      <c r="ULT61" s="293"/>
      <c r="ULU61" s="293"/>
      <c r="ULV61" s="293"/>
      <c r="ULW61" s="293"/>
      <c r="ULX61" s="293"/>
      <c r="ULY61" s="293"/>
      <c r="ULZ61" s="293"/>
      <c r="UMA61" s="293"/>
      <c r="UMB61" s="293"/>
      <c r="UMC61" s="293"/>
      <c r="UMD61" s="293"/>
      <c r="UME61" s="293"/>
      <c r="UMF61" s="293"/>
      <c r="UMG61" s="293"/>
      <c r="UMH61" s="293"/>
      <c r="UMI61" s="293"/>
      <c r="UMJ61" s="293"/>
      <c r="UMK61" s="293"/>
      <c r="UML61" s="293"/>
      <c r="UMM61" s="293"/>
      <c r="UMN61" s="293"/>
      <c r="UMO61" s="293"/>
      <c r="UMP61" s="293"/>
      <c r="UMQ61" s="293"/>
      <c r="UMR61" s="293"/>
      <c r="UMS61" s="293"/>
      <c r="UMT61" s="293"/>
      <c r="UMU61" s="293"/>
      <c r="UMV61" s="293"/>
      <c r="UMW61" s="293"/>
      <c r="UMX61" s="293"/>
      <c r="UMY61" s="293"/>
      <c r="UMZ61" s="293"/>
      <c r="UNA61" s="293"/>
      <c r="UNB61" s="293"/>
      <c r="UNC61" s="293"/>
      <c r="UND61" s="293"/>
      <c r="UNE61" s="293"/>
      <c r="UNF61" s="293"/>
      <c r="UNG61" s="293"/>
      <c r="UNH61" s="293"/>
      <c r="UNI61" s="293"/>
      <c r="UNJ61" s="293"/>
      <c r="UNK61" s="293"/>
      <c r="UNL61" s="293"/>
      <c r="UNM61" s="293"/>
      <c r="UNN61" s="293"/>
      <c r="UNO61" s="293"/>
      <c r="UNP61" s="293"/>
      <c r="UNQ61" s="293"/>
      <c r="UNR61" s="293"/>
      <c r="UNS61" s="293"/>
      <c r="UNT61" s="293"/>
      <c r="UNU61" s="293"/>
      <c r="UNV61" s="293"/>
      <c r="UNW61" s="293"/>
      <c r="UNX61" s="293"/>
      <c r="UNY61" s="293"/>
      <c r="UNZ61" s="293"/>
      <c r="UOA61" s="293"/>
      <c r="UOB61" s="293"/>
      <c r="UOC61" s="293"/>
      <c r="UOD61" s="293"/>
      <c r="UOE61" s="293"/>
      <c r="UOF61" s="293"/>
      <c r="UOG61" s="293"/>
      <c r="UOH61" s="293"/>
      <c r="UOI61" s="293"/>
      <c r="UOJ61" s="293"/>
      <c r="UOK61" s="293"/>
      <c r="UOL61" s="293"/>
      <c r="UOM61" s="293"/>
      <c r="UON61" s="293"/>
      <c r="UOO61" s="293"/>
      <c r="UOP61" s="293"/>
      <c r="UOQ61" s="293"/>
      <c r="UOR61" s="293"/>
      <c r="UOS61" s="293"/>
      <c r="UOT61" s="293"/>
      <c r="UOU61" s="293"/>
      <c r="UOV61" s="293"/>
      <c r="UOW61" s="293"/>
      <c r="UOX61" s="293"/>
      <c r="UOY61" s="293"/>
      <c r="UOZ61" s="293"/>
      <c r="UPA61" s="293"/>
      <c r="UPB61" s="293"/>
      <c r="UPC61" s="293"/>
      <c r="UPD61" s="293"/>
      <c r="UPE61" s="293"/>
      <c r="UPF61" s="293"/>
      <c r="UPG61" s="293"/>
      <c r="UPH61" s="293"/>
      <c r="UPI61" s="293"/>
      <c r="UPJ61" s="293"/>
      <c r="UPK61" s="293"/>
      <c r="UPL61" s="293"/>
      <c r="UPM61" s="293"/>
      <c r="UPN61" s="293"/>
      <c r="UPO61" s="293"/>
      <c r="UPP61" s="293"/>
      <c r="UPQ61" s="293"/>
      <c r="UPR61" s="293"/>
      <c r="UPS61" s="293"/>
      <c r="UPT61" s="293"/>
      <c r="UPU61" s="293"/>
      <c r="UPV61" s="293"/>
      <c r="UPW61" s="293"/>
      <c r="UPX61" s="293"/>
      <c r="UPY61" s="293"/>
      <c r="UPZ61" s="293"/>
      <c r="UQA61" s="293"/>
      <c r="UQB61" s="293"/>
      <c r="UQC61" s="293"/>
      <c r="UQD61" s="293"/>
      <c r="UQE61" s="293"/>
      <c r="UQF61" s="293"/>
      <c r="UQG61" s="293"/>
      <c r="UQH61" s="293"/>
      <c r="UQI61" s="293"/>
      <c r="UQJ61" s="293"/>
      <c r="UQK61" s="293"/>
      <c r="UQL61" s="293"/>
      <c r="UQM61" s="293"/>
      <c r="UQN61" s="293"/>
      <c r="UQO61" s="293"/>
      <c r="UQP61" s="293"/>
      <c r="UQQ61" s="293"/>
      <c r="UQR61" s="293"/>
      <c r="UQS61" s="293"/>
      <c r="UQT61" s="293"/>
      <c r="UQU61" s="293"/>
      <c r="UQV61" s="293"/>
      <c r="UQW61" s="293"/>
      <c r="UQX61" s="293"/>
      <c r="UQY61" s="293"/>
      <c r="UQZ61" s="293"/>
      <c r="URA61" s="293"/>
      <c r="URB61" s="293"/>
      <c r="URC61" s="293"/>
      <c r="URD61" s="293"/>
      <c r="URE61" s="293"/>
      <c r="URF61" s="293"/>
      <c r="URG61" s="293"/>
      <c r="URH61" s="293"/>
      <c r="URI61" s="293"/>
      <c r="URJ61" s="293"/>
      <c r="URK61" s="293"/>
      <c r="URL61" s="293"/>
      <c r="URM61" s="293"/>
      <c r="URN61" s="293"/>
      <c r="URO61" s="293"/>
      <c r="URP61" s="293"/>
      <c r="URQ61" s="293"/>
      <c r="URR61" s="293"/>
      <c r="URS61" s="293"/>
      <c r="URT61" s="293"/>
      <c r="URU61" s="293"/>
      <c r="URV61" s="293"/>
      <c r="URW61" s="293"/>
      <c r="URX61" s="293"/>
      <c r="URY61" s="293"/>
      <c r="URZ61" s="293"/>
      <c r="USA61" s="293"/>
      <c r="USB61" s="293"/>
      <c r="USC61" s="293"/>
      <c r="USD61" s="293"/>
      <c r="USE61" s="293"/>
      <c r="USF61" s="293"/>
      <c r="USG61" s="293"/>
      <c r="USH61" s="293"/>
      <c r="USI61" s="293"/>
      <c r="USJ61" s="293"/>
      <c r="USK61" s="293"/>
      <c r="USL61" s="293"/>
      <c r="USM61" s="293"/>
      <c r="USN61" s="293"/>
      <c r="USO61" s="293"/>
      <c r="USP61" s="293"/>
      <c r="USQ61" s="293"/>
      <c r="USR61" s="293"/>
      <c r="USS61" s="293"/>
      <c r="UST61" s="293"/>
      <c r="USU61" s="293"/>
      <c r="USV61" s="293"/>
      <c r="USW61" s="293"/>
      <c r="USX61" s="293"/>
      <c r="USY61" s="293"/>
      <c r="USZ61" s="293"/>
      <c r="UTA61" s="293"/>
      <c r="UTB61" s="293"/>
      <c r="UTC61" s="293"/>
      <c r="UTD61" s="293"/>
      <c r="UTE61" s="293"/>
      <c r="UTF61" s="293"/>
      <c r="UTG61" s="293"/>
      <c r="UTH61" s="293"/>
      <c r="UTI61" s="293"/>
      <c r="UTJ61" s="293"/>
      <c r="UTK61" s="293"/>
      <c r="UTL61" s="293"/>
      <c r="UTM61" s="293"/>
      <c r="UTN61" s="293"/>
      <c r="UTO61" s="293"/>
      <c r="UTP61" s="293"/>
      <c r="UTQ61" s="293"/>
      <c r="UTR61" s="293"/>
      <c r="UTS61" s="293"/>
      <c r="UTT61" s="293"/>
      <c r="UTU61" s="293"/>
      <c r="UTV61" s="293"/>
      <c r="UTW61" s="293"/>
      <c r="UTX61" s="293"/>
      <c r="UTY61" s="293"/>
      <c r="UTZ61" s="293"/>
      <c r="UUA61" s="293"/>
      <c r="UUB61" s="293"/>
      <c r="UUC61" s="293"/>
      <c r="UUD61" s="293"/>
      <c r="UUE61" s="293"/>
      <c r="UUF61" s="293"/>
      <c r="UUG61" s="293"/>
      <c r="UUH61" s="293"/>
      <c r="UUI61" s="293"/>
      <c r="UUJ61" s="293"/>
      <c r="UUK61" s="293"/>
      <c r="UUL61" s="293"/>
      <c r="UUM61" s="293"/>
      <c r="UUN61" s="293"/>
      <c r="UUO61" s="293"/>
      <c r="UUP61" s="293"/>
      <c r="UUQ61" s="293"/>
      <c r="UUR61" s="293"/>
      <c r="UUS61" s="293"/>
      <c r="UUT61" s="293"/>
      <c r="UUU61" s="293"/>
      <c r="UUV61" s="293"/>
      <c r="UUW61" s="293"/>
      <c r="UUX61" s="293"/>
      <c r="UUY61" s="293"/>
      <c r="UUZ61" s="293"/>
      <c r="UVA61" s="293"/>
      <c r="UVB61" s="293"/>
      <c r="UVC61" s="293"/>
      <c r="UVD61" s="293"/>
      <c r="UVE61" s="293"/>
      <c r="UVF61" s="293"/>
      <c r="UVG61" s="293"/>
      <c r="UVH61" s="293"/>
      <c r="UVI61" s="293"/>
      <c r="UVJ61" s="293"/>
      <c r="UVK61" s="293"/>
      <c r="UVL61" s="293"/>
      <c r="UVM61" s="293"/>
      <c r="UVN61" s="293"/>
      <c r="UVO61" s="293"/>
      <c r="UVP61" s="293"/>
      <c r="UVQ61" s="293"/>
      <c r="UVR61" s="293"/>
      <c r="UVS61" s="293"/>
      <c r="UVT61" s="293"/>
      <c r="UVU61" s="293"/>
      <c r="UVV61" s="293"/>
      <c r="UVW61" s="293"/>
      <c r="UVX61" s="293"/>
      <c r="UVY61" s="293"/>
      <c r="UVZ61" s="293"/>
      <c r="UWA61" s="293"/>
      <c r="UWB61" s="293"/>
      <c r="UWC61" s="293"/>
      <c r="UWD61" s="293"/>
      <c r="UWE61" s="293"/>
      <c r="UWF61" s="293"/>
      <c r="UWG61" s="293"/>
      <c r="UWH61" s="293"/>
      <c r="UWI61" s="293"/>
      <c r="UWJ61" s="293"/>
      <c r="UWK61" s="293"/>
      <c r="UWL61" s="293"/>
      <c r="UWM61" s="293"/>
      <c r="UWN61" s="293"/>
      <c r="UWO61" s="293"/>
      <c r="UWP61" s="293"/>
      <c r="UWQ61" s="293"/>
      <c r="UWR61" s="293"/>
      <c r="UWS61" s="293"/>
      <c r="UWT61" s="293"/>
      <c r="UWU61" s="293"/>
      <c r="UWV61" s="293"/>
      <c r="UWW61" s="293"/>
      <c r="UWX61" s="293"/>
      <c r="UWY61" s="293"/>
      <c r="UWZ61" s="293"/>
      <c r="UXA61" s="293"/>
      <c r="UXB61" s="293"/>
      <c r="UXC61" s="293"/>
      <c r="UXD61" s="293"/>
      <c r="UXE61" s="293"/>
      <c r="UXF61" s="293"/>
      <c r="UXG61" s="293"/>
      <c r="UXH61" s="293"/>
      <c r="UXI61" s="293"/>
      <c r="UXJ61" s="293"/>
      <c r="UXK61" s="293"/>
      <c r="UXL61" s="293"/>
      <c r="UXM61" s="293"/>
      <c r="UXN61" s="293"/>
      <c r="UXO61" s="293"/>
      <c r="UXP61" s="293"/>
      <c r="UXQ61" s="293"/>
      <c r="UXR61" s="293"/>
      <c r="UXS61" s="293"/>
      <c r="UXT61" s="293"/>
      <c r="UXU61" s="293"/>
      <c r="UXV61" s="293"/>
      <c r="UXW61" s="293"/>
      <c r="UXX61" s="293"/>
      <c r="UXY61" s="293"/>
      <c r="UXZ61" s="293"/>
      <c r="UYA61" s="293"/>
      <c r="UYB61" s="293"/>
      <c r="UYC61" s="293"/>
      <c r="UYD61" s="293"/>
      <c r="UYE61" s="293"/>
      <c r="UYF61" s="293"/>
      <c r="UYG61" s="293"/>
      <c r="UYH61" s="293"/>
      <c r="UYI61" s="293"/>
      <c r="UYJ61" s="293"/>
      <c r="UYK61" s="293"/>
      <c r="UYL61" s="293"/>
      <c r="UYM61" s="293"/>
      <c r="UYN61" s="293"/>
      <c r="UYO61" s="293"/>
      <c r="UYP61" s="293"/>
      <c r="UYQ61" s="293"/>
      <c r="UYR61" s="293"/>
      <c r="UYS61" s="293"/>
      <c r="UYT61" s="293"/>
      <c r="UYU61" s="293"/>
      <c r="UYV61" s="293"/>
      <c r="UYW61" s="293"/>
      <c r="UYX61" s="293"/>
      <c r="UYY61" s="293"/>
      <c r="UYZ61" s="293"/>
      <c r="UZA61" s="293"/>
      <c r="UZB61" s="293"/>
      <c r="UZC61" s="293"/>
      <c r="UZD61" s="293"/>
      <c r="UZE61" s="293"/>
      <c r="UZF61" s="293"/>
      <c r="UZG61" s="293"/>
      <c r="UZH61" s="293"/>
      <c r="UZI61" s="293"/>
      <c r="UZJ61" s="293"/>
      <c r="UZK61" s="293"/>
      <c r="UZL61" s="293"/>
      <c r="UZM61" s="293"/>
      <c r="UZN61" s="293"/>
      <c r="UZO61" s="293"/>
      <c r="UZP61" s="293"/>
      <c r="UZQ61" s="293"/>
      <c r="UZR61" s="293"/>
      <c r="UZS61" s="293"/>
      <c r="UZT61" s="293"/>
      <c r="UZU61" s="293"/>
      <c r="UZV61" s="293"/>
      <c r="UZW61" s="293"/>
      <c r="UZX61" s="293"/>
      <c r="UZY61" s="293"/>
      <c r="UZZ61" s="293"/>
      <c r="VAA61" s="293"/>
      <c r="VAB61" s="293"/>
      <c r="VAC61" s="293"/>
      <c r="VAD61" s="293"/>
      <c r="VAE61" s="293"/>
      <c r="VAF61" s="293"/>
      <c r="VAG61" s="293"/>
      <c r="VAH61" s="293"/>
      <c r="VAI61" s="293"/>
      <c r="VAJ61" s="293"/>
      <c r="VAK61" s="293"/>
      <c r="VAL61" s="293"/>
      <c r="VAM61" s="293"/>
      <c r="VAN61" s="293"/>
      <c r="VAO61" s="293"/>
      <c r="VAP61" s="293"/>
      <c r="VAQ61" s="293"/>
      <c r="VAR61" s="293"/>
      <c r="VAS61" s="293"/>
      <c r="VAT61" s="293"/>
      <c r="VAU61" s="293"/>
      <c r="VAV61" s="293"/>
      <c r="VAW61" s="293"/>
      <c r="VAX61" s="293"/>
      <c r="VAY61" s="293"/>
      <c r="VAZ61" s="293"/>
      <c r="VBA61" s="293"/>
      <c r="VBB61" s="293"/>
      <c r="VBC61" s="293"/>
      <c r="VBD61" s="293"/>
      <c r="VBE61" s="293"/>
      <c r="VBF61" s="293"/>
      <c r="VBG61" s="293"/>
      <c r="VBH61" s="293"/>
      <c r="VBI61" s="293"/>
      <c r="VBJ61" s="293"/>
      <c r="VBK61" s="293"/>
      <c r="VBL61" s="293"/>
      <c r="VBM61" s="293"/>
      <c r="VBN61" s="293"/>
      <c r="VBO61" s="293"/>
      <c r="VBP61" s="293"/>
      <c r="VBQ61" s="293"/>
      <c r="VBR61" s="293"/>
      <c r="VBS61" s="293"/>
      <c r="VBT61" s="293"/>
      <c r="VBU61" s="293"/>
      <c r="VBV61" s="293"/>
      <c r="VBW61" s="293"/>
      <c r="VBX61" s="293"/>
      <c r="VBY61" s="293"/>
      <c r="VBZ61" s="293"/>
      <c r="VCA61" s="293"/>
      <c r="VCB61" s="293"/>
      <c r="VCC61" s="293"/>
      <c r="VCD61" s="293"/>
      <c r="VCE61" s="293"/>
      <c r="VCF61" s="293"/>
      <c r="VCG61" s="293"/>
      <c r="VCH61" s="293"/>
      <c r="VCI61" s="293"/>
      <c r="VCJ61" s="293"/>
      <c r="VCK61" s="293"/>
      <c r="VCL61" s="293"/>
      <c r="VCM61" s="293"/>
      <c r="VCN61" s="293"/>
      <c r="VCO61" s="293"/>
      <c r="VCP61" s="293"/>
      <c r="VCQ61" s="293"/>
      <c r="VCR61" s="293"/>
      <c r="VCS61" s="293"/>
      <c r="VCT61" s="293"/>
      <c r="VCU61" s="293"/>
      <c r="VCV61" s="293"/>
      <c r="VCW61" s="293"/>
      <c r="VCX61" s="293"/>
      <c r="VCY61" s="293"/>
      <c r="VCZ61" s="293"/>
      <c r="VDA61" s="293"/>
      <c r="VDB61" s="293"/>
      <c r="VDC61" s="293"/>
      <c r="VDD61" s="293"/>
      <c r="VDE61" s="293"/>
      <c r="VDF61" s="293"/>
      <c r="VDG61" s="293"/>
      <c r="VDH61" s="293"/>
      <c r="VDI61" s="293"/>
      <c r="VDJ61" s="293"/>
      <c r="VDK61" s="293"/>
      <c r="VDL61" s="293"/>
      <c r="VDM61" s="293"/>
      <c r="VDN61" s="293"/>
      <c r="VDO61" s="293"/>
      <c r="VDP61" s="293"/>
      <c r="VDQ61" s="293"/>
      <c r="VDR61" s="293"/>
      <c r="VDS61" s="293"/>
      <c r="VDT61" s="293"/>
      <c r="VDU61" s="293"/>
      <c r="VDV61" s="293"/>
      <c r="VDW61" s="293"/>
      <c r="VDX61" s="293"/>
      <c r="VDY61" s="293"/>
      <c r="VDZ61" s="293"/>
      <c r="VEA61" s="293"/>
      <c r="VEB61" s="293"/>
      <c r="VEC61" s="293"/>
      <c r="VED61" s="293"/>
      <c r="VEE61" s="293"/>
      <c r="VEF61" s="293"/>
      <c r="VEG61" s="293"/>
      <c r="VEH61" s="293"/>
      <c r="VEI61" s="293"/>
      <c r="VEJ61" s="293"/>
      <c r="VEK61" s="293"/>
      <c r="VEL61" s="293"/>
      <c r="VEM61" s="293"/>
      <c r="VEN61" s="293"/>
      <c r="VEO61" s="293"/>
      <c r="VEP61" s="293"/>
      <c r="VEQ61" s="293"/>
      <c r="VER61" s="293"/>
      <c r="VES61" s="293"/>
      <c r="VET61" s="293"/>
      <c r="VEU61" s="293"/>
      <c r="VEV61" s="293"/>
      <c r="VEW61" s="293"/>
      <c r="VEX61" s="293"/>
      <c r="VEY61" s="293"/>
      <c r="VEZ61" s="293"/>
      <c r="VFA61" s="293"/>
      <c r="VFB61" s="293"/>
      <c r="VFC61" s="293"/>
      <c r="VFD61" s="293"/>
      <c r="VFE61" s="293"/>
      <c r="VFF61" s="293"/>
      <c r="VFG61" s="293"/>
      <c r="VFH61" s="293"/>
      <c r="VFI61" s="293"/>
      <c r="VFJ61" s="293"/>
      <c r="VFK61" s="293"/>
      <c r="VFL61" s="293"/>
      <c r="VFM61" s="293"/>
      <c r="VFN61" s="293"/>
      <c r="VFO61" s="293"/>
      <c r="VFP61" s="293"/>
      <c r="VFQ61" s="293"/>
      <c r="VFR61" s="293"/>
      <c r="VFS61" s="293"/>
      <c r="VFT61" s="293"/>
      <c r="VFU61" s="293"/>
      <c r="VFV61" s="293"/>
      <c r="VFW61" s="293"/>
      <c r="VFX61" s="293"/>
      <c r="VFY61" s="293"/>
      <c r="VFZ61" s="293"/>
      <c r="VGA61" s="293"/>
      <c r="VGB61" s="293"/>
      <c r="VGC61" s="293"/>
      <c r="VGD61" s="293"/>
      <c r="VGE61" s="293"/>
      <c r="VGF61" s="293"/>
      <c r="VGG61" s="293"/>
      <c r="VGH61" s="293"/>
      <c r="VGI61" s="293"/>
      <c r="VGJ61" s="293"/>
      <c r="VGK61" s="293"/>
      <c r="VGL61" s="293"/>
      <c r="VGM61" s="293"/>
      <c r="VGN61" s="293"/>
      <c r="VGO61" s="293"/>
      <c r="VGP61" s="293"/>
      <c r="VGQ61" s="293"/>
      <c r="VGR61" s="293"/>
      <c r="VGS61" s="293"/>
      <c r="VGT61" s="293"/>
      <c r="VGU61" s="293"/>
      <c r="VGV61" s="293"/>
      <c r="VGW61" s="293"/>
      <c r="VGX61" s="293"/>
      <c r="VGY61" s="293"/>
      <c r="VGZ61" s="293"/>
      <c r="VHA61" s="293"/>
      <c r="VHB61" s="293"/>
      <c r="VHC61" s="293"/>
      <c r="VHD61" s="293"/>
      <c r="VHE61" s="293"/>
      <c r="VHF61" s="293"/>
      <c r="VHG61" s="293"/>
      <c r="VHH61" s="293"/>
      <c r="VHI61" s="293"/>
      <c r="VHJ61" s="293"/>
      <c r="VHK61" s="293"/>
      <c r="VHL61" s="293"/>
      <c r="VHM61" s="293"/>
      <c r="VHN61" s="293"/>
      <c r="VHO61" s="293"/>
      <c r="VHP61" s="293"/>
      <c r="VHQ61" s="293"/>
      <c r="VHR61" s="293"/>
      <c r="VHS61" s="293"/>
      <c r="VHT61" s="293"/>
      <c r="VHU61" s="293"/>
      <c r="VHV61" s="293"/>
      <c r="VHW61" s="293"/>
      <c r="VHX61" s="293"/>
      <c r="VHY61" s="293"/>
      <c r="VHZ61" s="293"/>
      <c r="VIA61" s="293"/>
      <c r="VIB61" s="293"/>
      <c r="VIC61" s="293"/>
      <c r="VID61" s="293"/>
      <c r="VIE61" s="293"/>
      <c r="VIF61" s="293"/>
      <c r="VIG61" s="293"/>
      <c r="VIH61" s="293"/>
      <c r="VII61" s="293"/>
      <c r="VIJ61" s="293"/>
      <c r="VIK61" s="293"/>
      <c r="VIL61" s="293"/>
      <c r="VIM61" s="293"/>
      <c r="VIN61" s="293"/>
      <c r="VIO61" s="293"/>
      <c r="VIP61" s="293"/>
      <c r="VIQ61" s="293"/>
      <c r="VIR61" s="293"/>
      <c r="VIS61" s="293"/>
      <c r="VIT61" s="293"/>
      <c r="VIU61" s="293"/>
      <c r="VIV61" s="293"/>
      <c r="VIW61" s="293"/>
      <c r="VIX61" s="293"/>
      <c r="VIY61" s="293"/>
      <c r="VIZ61" s="293"/>
      <c r="VJA61" s="293"/>
      <c r="VJB61" s="293"/>
      <c r="VJC61" s="293"/>
      <c r="VJD61" s="293"/>
      <c r="VJE61" s="293"/>
      <c r="VJF61" s="293"/>
      <c r="VJG61" s="293"/>
      <c r="VJH61" s="293"/>
      <c r="VJI61" s="293"/>
      <c r="VJJ61" s="293"/>
      <c r="VJK61" s="293"/>
      <c r="VJL61" s="293"/>
      <c r="VJM61" s="293"/>
      <c r="VJN61" s="293"/>
      <c r="VJO61" s="293"/>
      <c r="VJP61" s="293"/>
      <c r="VJQ61" s="293"/>
      <c r="VJR61" s="293"/>
      <c r="VJS61" s="293"/>
      <c r="VJT61" s="293"/>
      <c r="VJU61" s="293"/>
      <c r="VJV61" s="293"/>
      <c r="VJW61" s="293"/>
      <c r="VJX61" s="293"/>
      <c r="VJY61" s="293"/>
      <c r="VJZ61" s="293"/>
      <c r="VKA61" s="293"/>
      <c r="VKB61" s="293"/>
      <c r="VKC61" s="293"/>
      <c r="VKD61" s="293"/>
      <c r="VKE61" s="293"/>
      <c r="VKF61" s="293"/>
      <c r="VKG61" s="293"/>
      <c r="VKH61" s="293"/>
      <c r="VKI61" s="293"/>
      <c r="VKJ61" s="293"/>
      <c r="VKK61" s="293"/>
      <c r="VKL61" s="293"/>
      <c r="VKM61" s="293"/>
      <c r="VKN61" s="293"/>
      <c r="VKO61" s="293"/>
      <c r="VKP61" s="293"/>
      <c r="VKQ61" s="293"/>
      <c r="VKR61" s="293"/>
      <c r="VKS61" s="293"/>
      <c r="VKT61" s="293"/>
      <c r="VKU61" s="293"/>
      <c r="VKV61" s="293"/>
      <c r="VKW61" s="293"/>
      <c r="VKX61" s="293"/>
      <c r="VKY61" s="293"/>
      <c r="VKZ61" s="293"/>
      <c r="VLA61" s="293"/>
      <c r="VLB61" s="293"/>
      <c r="VLC61" s="293"/>
      <c r="VLD61" s="293"/>
      <c r="VLE61" s="293"/>
      <c r="VLF61" s="293"/>
      <c r="VLG61" s="293"/>
      <c r="VLH61" s="293"/>
      <c r="VLI61" s="293"/>
      <c r="VLJ61" s="293"/>
      <c r="VLK61" s="293"/>
      <c r="VLL61" s="293"/>
      <c r="VLM61" s="293"/>
      <c r="VLN61" s="293"/>
      <c r="VLO61" s="293"/>
      <c r="VLP61" s="293"/>
      <c r="VLQ61" s="293"/>
      <c r="VLR61" s="293"/>
      <c r="VLS61" s="293"/>
      <c r="VLT61" s="293"/>
      <c r="VLU61" s="293"/>
      <c r="VLV61" s="293"/>
      <c r="VLW61" s="293"/>
      <c r="VLX61" s="293"/>
      <c r="VLY61" s="293"/>
      <c r="VLZ61" s="293"/>
      <c r="VMA61" s="293"/>
      <c r="VMB61" s="293"/>
      <c r="VMC61" s="293"/>
      <c r="VMD61" s="293"/>
      <c r="VME61" s="293"/>
      <c r="VMF61" s="293"/>
      <c r="VMG61" s="293"/>
      <c r="VMH61" s="293"/>
      <c r="VMI61" s="293"/>
      <c r="VMJ61" s="293"/>
      <c r="VMK61" s="293"/>
      <c r="VML61" s="293"/>
      <c r="VMM61" s="293"/>
      <c r="VMN61" s="293"/>
      <c r="VMO61" s="293"/>
      <c r="VMP61" s="293"/>
      <c r="VMQ61" s="293"/>
      <c r="VMR61" s="293"/>
      <c r="VMS61" s="293"/>
      <c r="VMT61" s="293"/>
      <c r="VMU61" s="293"/>
      <c r="VMV61" s="293"/>
      <c r="VMW61" s="293"/>
      <c r="VMX61" s="293"/>
      <c r="VMY61" s="293"/>
      <c r="VMZ61" s="293"/>
      <c r="VNA61" s="293"/>
      <c r="VNB61" s="293"/>
      <c r="VNC61" s="293"/>
      <c r="VND61" s="293"/>
      <c r="VNE61" s="293"/>
      <c r="VNF61" s="293"/>
      <c r="VNG61" s="293"/>
      <c r="VNH61" s="293"/>
      <c r="VNI61" s="293"/>
      <c r="VNJ61" s="293"/>
      <c r="VNK61" s="293"/>
      <c r="VNL61" s="293"/>
      <c r="VNM61" s="293"/>
      <c r="VNN61" s="293"/>
      <c r="VNO61" s="293"/>
      <c r="VNP61" s="293"/>
      <c r="VNQ61" s="293"/>
      <c r="VNR61" s="293"/>
      <c r="VNS61" s="293"/>
      <c r="VNT61" s="293"/>
      <c r="VNU61" s="293"/>
      <c r="VNV61" s="293"/>
      <c r="VNW61" s="293"/>
      <c r="VNX61" s="293"/>
      <c r="VNY61" s="293"/>
      <c r="VNZ61" s="293"/>
      <c r="VOA61" s="293"/>
      <c r="VOB61" s="293"/>
      <c r="VOC61" s="293"/>
      <c r="VOD61" s="293"/>
      <c r="VOE61" s="293"/>
      <c r="VOF61" s="293"/>
      <c r="VOG61" s="293"/>
      <c r="VOH61" s="293"/>
      <c r="VOI61" s="293"/>
      <c r="VOJ61" s="293"/>
      <c r="VOK61" s="293"/>
      <c r="VOL61" s="293"/>
      <c r="VOM61" s="293"/>
      <c r="VON61" s="293"/>
      <c r="VOO61" s="293"/>
      <c r="VOP61" s="293"/>
      <c r="VOQ61" s="293"/>
      <c r="VOR61" s="293"/>
      <c r="VOS61" s="293"/>
      <c r="VOT61" s="293"/>
      <c r="VOU61" s="293"/>
      <c r="VOV61" s="293"/>
      <c r="VOW61" s="293"/>
      <c r="VOX61" s="293"/>
      <c r="VOY61" s="293"/>
      <c r="VOZ61" s="293"/>
      <c r="VPA61" s="293"/>
      <c r="VPB61" s="293"/>
      <c r="VPC61" s="293"/>
      <c r="VPD61" s="293"/>
      <c r="VPE61" s="293"/>
      <c r="VPF61" s="293"/>
      <c r="VPG61" s="293"/>
      <c r="VPH61" s="293"/>
      <c r="VPI61" s="293"/>
      <c r="VPJ61" s="293"/>
      <c r="VPK61" s="293"/>
      <c r="VPL61" s="293"/>
      <c r="VPM61" s="293"/>
      <c r="VPN61" s="293"/>
      <c r="VPO61" s="293"/>
      <c r="VPP61" s="293"/>
      <c r="VPQ61" s="293"/>
      <c r="VPR61" s="293"/>
      <c r="VPS61" s="293"/>
      <c r="VPT61" s="293"/>
      <c r="VPU61" s="293"/>
      <c r="VPV61" s="293"/>
      <c r="VPW61" s="293"/>
      <c r="VPX61" s="293"/>
      <c r="VPY61" s="293"/>
      <c r="VPZ61" s="293"/>
      <c r="VQA61" s="293"/>
      <c r="VQB61" s="293"/>
      <c r="VQC61" s="293"/>
      <c r="VQD61" s="293"/>
      <c r="VQE61" s="293"/>
      <c r="VQF61" s="293"/>
      <c r="VQG61" s="293"/>
      <c r="VQH61" s="293"/>
      <c r="VQI61" s="293"/>
      <c r="VQJ61" s="293"/>
      <c r="VQK61" s="293"/>
      <c r="VQL61" s="293"/>
      <c r="VQM61" s="293"/>
      <c r="VQN61" s="293"/>
      <c r="VQO61" s="293"/>
      <c r="VQP61" s="293"/>
      <c r="VQQ61" s="293"/>
      <c r="VQR61" s="293"/>
      <c r="VQS61" s="293"/>
      <c r="VQT61" s="293"/>
      <c r="VQU61" s="293"/>
      <c r="VQV61" s="293"/>
      <c r="VQW61" s="293"/>
      <c r="VQX61" s="293"/>
      <c r="VQY61" s="293"/>
      <c r="VQZ61" s="293"/>
      <c r="VRA61" s="293"/>
      <c r="VRB61" s="293"/>
      <c r="VRC61" s="293"/>
      <c r="VRD61" s="293"/>
      <c r="VRE61" s="293"/>
      <c r="VRF61" s="293"/>
      <c r="VRG61" s="293"/>
      <c r="VRH61" s="293"/>
      <c r="VRI61" s="293"/>
      <c r="VRJ61" s="293"/>
      <c r="VRK61" s="293"/>
      <c r="VRL61" s="293"/>
      <c r="VRM61" s="293"/>
      <c r="VRN61" s="293"/>
      <c r="VRO61" s="293"/>
      <c r="VRP61" s="293"/>
      <c r="VRQ61" s="293"/>
      <c r="VRR61" s="293"/>
      <c r="VRS61" s="293"/>
      <c r="VRT61" s="293"/>
      <c r="VRU61" s="293"/>
      <c r="VRV61" s="293"/>
      <c r="VRW61" s="293"/>
      <c r="VRX61" s="293"/>
      <c r="VRY61" s="293"/>
      <c r="VRZ61" s="293"/>
      <c r="VSA61" s="293"/>
      <c r="VSB61" s="293"/>
      <c r="VSC61" s="293"/>
      <c r="VSD61" s="293"/>
      <c r="VSE61" s="293"/>
      <c r="VSF61" s="293"/>
      <c r="VSG61" s="293"/>
      <c r="VSH61" s="293"/>
      <c r="VSI61" s="293"/>
      <c r="VSJ61" s="293"/>
      <c r="VSK61" s="293"/>
      <c r="VSL61" s="293"/>
      <c r="VSM61" s="293"/>
      <c r="VSN61" s="293"/>
      <c r="VSO61" s="293"/>
      <c r="VSP61" s="293"/>
      <c r="VSQ61" s="293"/>
      <c r="VSR61" s="293"/>
      <c r="VSS61" s="293"/>
      <c r="VST61" s="293"/>
      <c r="VSU61" s="293"/>
      <c r="VSV61" s="293"/>
      <c r="VSW61" s="293"/>
      <c r="VSX61" s="293"/>
      <c r="VSY61" s="293"/>
      <c r="VSZ61" s="293"/>
      <c r="VTA61" s="293"/>
      <c r="VTB61" s="293"/>
      <c r="VTC61" s="293"/>
      <c r="VTD61" s="293"/>
      <c r="VTE61" s="293"/>
      <c r="VTF61" s="293"/>
      <c r="VTG61" s="293"/>
      <c r="VTH61" s="293"/>
      <c r="VTI61" s="293"/>
      <c r="VTJ61" s="293"/>
      <c r="VTK61" s="293"/>
      <c r="VTL61" s="293"/>
      <c r="VTM61" s="293"/>
      <c r="VTN61" s="293"/>
      <c r="VTO61" s="293"/>
      <c r="VTP61" s="293"/>
      <c r="VTQ61" s="293"/>
      <c r="VTR61" s="293"/>
      <c r="VTS61" s="293"/>
      <c r="VTT61" s="293"/>
      <c r="VTU61" s="293"/>
      <c r="VTV61" s="293"/>
      <c r="VTW61" s="293"/>
      <c r="VTX61" s="293"/>
      <c r="VTY61" s="293"/>
      <c r="VTZ61" s="293"/>
      <c r="VUA61" s="293"/>
      <c r="VUB61" s="293"/>
      <c r="VUC61" s="293"/>
      <c r="VUD61" s="293"/>
      <c r="VUE61" s="293"/>
      <c r="VUF61" s="293"/>
      <c r="VUG61" s="293"/>
      <c r="VUH61" s="293"/>
      <c r="VUI61" s="293"/>
      <c r="VUJ61" s="293"/>
      <c r="VUK61" s="293"/>
      <c r="VUL61" s="293"/>
      <c r="VUM61" s="293"/>
      <c r="VUN61" s="293"/>
      <c r="VUO61" s="293"/>
      <c r="VUP61" s="293"/>
      <c r="VUQ61" s="293"/>
      <c r="VUR61" s="293"/>
      <c r="VUS61" s="293"/>
      <c r="VUT61" s="293"/>
      <c r="VUU61" s="293"/>
      <c r="VUV61" s="293"/>
      <c r="VUW61" s="293"/>
      <c r="VUX61" s="293"/>
      <c r="VUY61" s="293"/>
      <c r="VUZ61" s="293"/>
      <c r="VVA61" s="293"/>
      <c r="VVB61" s="293"/>
      <c r="VVC61" s="293"/>
      <c r="VVD61" s="293"/>
      <c r="VVE61" s="293"/>
      <c r="VVF61" s="293"/>
      <c r="VVG61" s="293"/>
      <c r="VVH61" s="293"/>
      <c r="VVI61" s="293"/>
      <c r="VVJ61" s="293"/>
      <c r="VVK61" s="293"/>
      <c r="VVL61" s="293"/>
      <c r="VVM61" s="293"/>
      <c r="VVN61" s="293"/>
      <c r="VVO61" s="293"/>
      <c r="VVP61" s="293"/>
      <c r="VVQ61" s="293"/>
      <c r="VVR61" s="293"/>
      <c r="VVS61" s="293"/>
      <c r="VVT61" s="293"/>
      <c r="VVU61" s="293"/>
      <c r="VVV61" s="293"/>
      <c r="VVW61" s="293"/>
      <c r="VVX61" s="293"/>
      <c r="VVY61" s="293"/>
      <c r="VVZ61" s="293"/>
      <c r="VWA61" s="293"/>
      <c r="VWB61" s="293"/>
      <c r="VWC61" s="293"/>
      <c r="VWD61" s="293"/>
      <c r="VWE61" s="293"/>
      <c r="VWF61" s="293"/>
      <c r="VWG61" s="293"/>
      <c r="VWH61" s="293"/>
      <c r="VWI61" s="293"/>
      <c r="VWJ61" s="293"/>
      <c r="VWK61" s="293"/>
      <c r="VWL61" s="293"/>
      <c r="VWM61" s="293"/>
      <c r="VWN61" s="293"/>
      <c r="VWO61" s="293"/>
      <c r="VWP61" s="293"/>
      <c r="VWQ61" s="293"/>
      <c r="VWR61" s="293"/>
      <c r="VWS61" s="293"/>
      <c r="VWT61" s="293"/>
      <c r="VWU61" s="293"/>
      <c r="VWV61" s="293"/>
      <c r="VWW61" s="293"/>
      <c r="VWX61" s="293"/>
      <c r="VWY61" s="293"/>
      <c r="VWZ61" s="293"/>
      <c r="VXA61" s="293"/>
      <c r="VXB61" s="293"/>
      <c r="VXC61" s="293"/>
      <c r="VXD61" s="293"/>
      <c r="VXE61" s="293"/>
      <c r="VXF61" s="293"/>
      <c r="VXG61" s="293"/>
      <c r="VXH61" s="293"/>
      <c r="VXI61" s="293"/>
      <c r="VXJ61" s="293"/>
      <c r="VXK61" s="293"/>
      <c r="VXL61" s="293"/>
      <c r="VXM61" s="293"/>
      <c r="VXN61" s="293"/>
      <c r="VXO61" s="293"/>
      <c r="VXP61" s="293"/>
      <c r="VXQ61" s="293"/>
      <c r="VXR61" s="293"/>
      <c r="VXS61" s="293"/>
      <c r="VXT61" s="293"/>
      <c r="VXU61" s="293"/>
      <c r="VXV61" s="293"/>
      <c r="VXW61" s="293"/>
      <c r="VXX61" s="293"/>
      <c r="VXY61" s="293"/>
      <c r="VXZ61" s="293"/>
      <c r="VYA61" s="293"/>
      <c r="VYB61" s="293"/>
      <c r="VYC61" s="293"/>
      <c r="VYD61" s="293"/>
      <c r="VYE61" s="293"/>
      <c r="VYF61" s="293"/>
      <c r="VYG61" s="293"/>
      <c r="VYH61" s="293"/>
      <c r="VYI61" s="293"/>
      <c r="VYJ61" s="293"/>
      <c r="VYK61" s="293"/>
      <c r="VYL61" s="293"/>
      <c r="VYM61" s="293"/>
      <c r="VYN61" s="293"/>
      <c r="VYO61" s="293"/>
      <c r="VYP61" s="293"/>
      <c r="VYQ61" s="293"/>
      <c r="VYR61" s="293"/>
      <c r="VYS61" s="293"/>
      <c r="VYT61" s="293"/>
      <c r="VYU61" s="293"/>
      <c r="VYV61" s="293"/>
      <c r="VYW61" s="293"/>
      <c r="VYX61" s="293"/>
      <c r="VYY61" s="293"/>
      <c r="VYZ61" s="293"/>
      <c r="VZA61" s="293"/>
      <c r="VZB61" s="293"/>
      <c r="VZC61" s="293"/>
      <c r="VZD61" s="293"/>
      <c r="VZE61" s="293"/>
      <c r="VZF61" s="293"/>
      <c r="VZG61" s="293"/>
      <c r="VZH61" s="293"/>
      <c r="VZI61" s="293"/>
      <c r="VZJ61" s="293"/>
      <c r="VZK61" s="293"/>
      <c r="VZL61" s="293"/>
      <c r="VZM61" s="293"/>
      <c r="VZN61" s="293"/>
      <c r="VZO61" s="293"/>
      <c r="VZP61" s="293"/>
      <c r="VZQ61" s="293"/>
      <c r="VZR61" s="293"/>
      <c r="VZS61" s="293"/>
      <c r="VZT61" s="293"/>
      <c r="VZU61" s="293"/>
      <c r="VZV61" s="293"/>
      <c r="VZW61" s="293"/>
      <c r="VZX61" s="293"/>
      <c r="VZY61" s="293"/>
      <c r="VZZ61" s="293"/>
      <c r="WAA61" s="293"/>
      <c r="WAB61" s="293"/>
      <c r="WAC61" s="293"/>
      <c r="WAD61" s="293"/>
      <c r="WAE61" s="293"/>
      <c r="WAF61" s="293"/>
      <c r="WAG61" s="293"/>
      <c r="WAH61" s="293"/>
      <c r="WAI61" s="293"/>
      <c r="WAJ61" s="293"/>
      <c r="WAK61" s="293"/>
      <c r="WAL61" s="293"/>
      <c r="WAM61" s="293"/>
      <c r="WAN61" s="293"/>
      <c r="WAO61" s="293"/>
      <c r="WAP61" s="293"/>
      <c r="WAQ61" s="293"/>
      <c r="WAR61" s="293"/>
      <c r="WAS61" s="293"/>
      <c r="WAT61" s="293"/>
      <c r="WAU61" s="293"/>
      <c r="WAV61" s="293"/>
      <c r="WAW61" s="293"/>
      <c r="WAX61" s="293"/>
      <c r="WAY61" s="293"/>
      <c r="WAZ61" s="293"/>
      <c r="WBA61" s="293"/>
      <c r="WBB61" s="293"/>
      <c r="WBC61" s="293"/>
      <c r="WBD61" s="293"/>
      <c r="WBE61" s="293"/>
      <c r="WBF61" s="293"/>
      <c r="WBG61" s="293"/>
      <c r="WBH61" s="293"/>
      <c r="WBI61" s="293"/>
      <c r="WBJ61" s="293"/>
      <c r="WBK61" s="293"/>
      <c r="WBL61" s="293"/>
      <c r="WBM61" s="293"/>
      <c r="WBN61" s="293"/>
      <c r="WBO61" s="293"/>
      <c r="WBP61" s="293"/>
      <c r="WBQ61" s="293"/>
      <c r="WBR61" s="293"/>
      <c r="WBS61" s="293"/>
      <c r="WBT61" s="293"/>
      <c r="WBU61" s="293"/>
      <c r="WBV61" s="293"/>
      <c r="WBW61" s="293"/>
      <c r="WBX61" s="293"/>
      <c r="WBY61" s="293"/>
      <c r="WBZ61" s="293"/>
      <c r="WCA61" s="293"/>
      <c r="WCB61" s="293"/>
      <c r="WCC61" s="293"/>
      <c r="WCD61" s="293"/>
      <c r="WCE61" s="293"/>
      <c r="WCF61" s="293"/>
      <c r="WCG61" s="293"/>
      <c r="WCH61" s="293"/>
      <c r="WCI61" s="293"/>
      <c r="WCJ61" s="293"/>
      <c r="WCK61" s="293"/>
      <c r="WCL61" s="293"/>
      <c r="WCM61" s="293"/>
      <c r="WCN61" s="293"/>
      <c r="WCO61" s="293"/>
      <c r="WCP61" s="293"/>
      <c r="WCQ61" s="293"/>
      <c r="WCR61" s="293"/>
      <c r="WCS61" s="293"/>
      <c r="WCT61" s="293"/>
      <c r="WCU61" s="293"/>
      <c r="WCV61" s="293"/>
      <c r="WCW61" s="293"/>
      <c r="WCX61" s="293"/>
      <c r="WCY61" s="293"/>
      <c r="WCZ61" s="293"/>
      <c r="WDA61" s="293"/>
      <c r="WDB61" s="293"/>
      <c r="WDC61" s="293"/>
      <c r="WDD61" s="293"/>
      <c r="WDE61" s="293"/>
      <c r="WDF61" s="293"/>
      <c r="WDG61" s="293"/>
      <c r="WDH61" s="293"/>
      <c r="WDI61" s="293"/>
      <c r="WDJ61" s="293"/>
      <c r="WDK61" s="293"/>
      <c r="WDL61" s="293"/>
      <c r="WDM61" s="293"/>
      <c r="WDN61" s="293"/>
      <c r="WDO61" s="293"/>
      <c r="WDP61" s="293"/>
      <c r="WDQ61" s="293"/>
      <c r="WDR61" s="293"/>
      <c r="WDS61" s="293"/>
      <c r="WDT61" s="293"/>
      <c r="WDU61" s="293"/>
      <c r="WDV61" s="293"/>
      <c r="WDW61" s="293"/>
      <c r="WDX61" s="293"/>
      <c r="WDY61" s="293"/>
      <c r="WDZ61" s="293"/>
      <c r="WEA61" s="293"/>
      <c r="WEB61" s="293"/>
      <c r="WEC61" s="293"/>
      <c r="WED61" s="293"/>
      <c r="WEE61" s="293"/>
      <c r="WEF61" s="293"/>
      <c r="WEG61" s="293"/>
      <c r="WEH61" s="293"/>
      <c r="WEI61" s="293"/>
      <c r="WEJ61" s="293"/>
      <c r="WEK61" s="293"/>
      <c r="WEL61" s="293"/>
      <c r="WEM61" s="293"/>
      <c r="WEN61" s="293"/>
      <c r="WEO61" s="293"/>
      <c r="WEP61" s="293"/>
      <c r="WEQ61" s="293"/>
      <c r="WER61" s="293"/>
      <c r="WES61" s="293"/>
      <c r="WET61" s="293"/>
      <c r="WEU61" s="293"/>
      <c r="WEV61" s="293"/>
      <c r="WEW61" s="293"/>
      <c r="WEX61" s="293"/>
      <c r="WEY61" s="293"/>
      <c r="WEZ61" s="293"/>
      <c r="WFA61" s="293"/>
      <c r="WFB61" s="293"/>
      <c r="WFC61" s="293"/>
      <c r="WFD61" s="293"/>
      <c r="WFE61" s="293"/>
      <c r="WFF61" s="293"/>
      <c r="WFG61" s="293"/>
      <c r="WFH61" s="293"/>
      <c r="WFI61" s="293"/>
      <c r="WFJ61" s="293"/>
      <c r="WFK61" s="293"/>
      <c r="WFL61" s="293"/>
      <c r="WFM61" s="293"/>
      <c r="WFN61" s="293"/>
      <c r="WFO61" s="293"/>
      <c r="WFP61" s="293"/>
      <c r="WFQ61" s="293"/>
      <c r="WFR61" s="293"/>
      <c r="WFS61" s="293"/>
      <c r="WFT61" s="293"/>
      <c r="WFU61" s="293"/>
      <c r="WFV61" s="293"/>
      <c r="WFW61" s="293"/>
      <c r="WFX61" s="293"/>
      <c r="WFY61" s="293"/>
      <c r="WFZ61" s="293"/>
      <c r="WGA61" s="293"/>
      <c r="WGB61" s="293"/>
      <c r="WGC61" s="293"/>
      <c r="WGD61" s="293"/>
      <c r="WGE61" s="293"/>
      <c r="WGF61" s="293"/>
      <c r="WGG61" s="293"/>
      <c r="WGH61" s="293"/>
      <c r="WGI61" s="293"/>
      <c r="WGJ61" s="293"/>
      <c r="WGK61" s="293"/>
      <c r="WGL61" s="293"/>
      <c r="WGM61" s="293"/>
      <c r="WGN61" s="293"/>
      <c r="WGO61" s="293"/>
      <c r="WGP61" s="293"/>
      <c r="WGQ61" s="293"/>
      <c r="WGR61" s="293"/>
      <c r="WGS61" s="293"/>
      <c r="WGT61" s="293"/>
      <c r="WGU61" s="293"/>
      <c r="WGV61" s="293"/>
      <c r="WGW61" s="293"/>
      <c r="WGX61" s="293"/>
      <c r="WGY61" s="293"/>
      <c r="WGZ61" s="293"/>
      <c r="WHA61" s="293"/>
      <c r="WHB61" s="293"/>
      <c r="WHC61" s="293"/>
      <c r="WHD61" s="293"/>
      <c r="WHE61" s="293"/>
      <c r="WHF61" s="293"/>
      <c r="WHG61" s="293"/>
      <c r="WHH61" s="293"/>
      <c r="WHI61" s="293"/>
      <c r="WHJ61" s="293"/>
      <c r="WHK61" s="293"/>
      <c r="WHL61" s="293"/>
      <c r="WHM61" s="293"/>
      <c r="WHN61" s="293"/>
      <c r="WHO61" s="293"/>
      <c r="WHP61" s="293"/>
      <c r="WHQ61" s="293"/>
      <c r="WHR61" s="293"/>
      <c r="WHS61" s="293"/>
      <c r="WHT61" s="293"/>
      <c r="WHU61" s="293"/>
      <c r="WHV61" s="293"/>
      <c r="WHW61" s="293"/>
      <c r="WHX61" s="293"/>
      <c r="WHY61" s="293"/>
      <c r="WHZ61" s="293"/>
      <c r="WIA61" s="293"/>
      <c r="WIB61" s="293"/>
      <c r="WIC61" s="293"/>
      <c r="WID61" s="293"/>
      <c r="WIE61" s="293"/>
      <c r="WIF61" s="293"/>
      <c r="WIG61" s="293"/>
      <c r="WIH61" s="293"/>
      <c r="WII61" s="293"/>
      <c r="WIJ61" s="293"/>
      <c r="WIK61" s="293"/>
      <c r="WIL61" s="293"/>
      <c r="WIM61" s="293"/>
      <c r="WIN61" s="293"/>
      <c r="WIO61" s="293"/>
      <c r="WIP61" s="293"/>
      <c r="WIQ61" s="293"/>
      <c r="WIR61" s="293"/>
      <c r="WIS61" s="293"/>
      <c r="WIT61" s="293"/>
      <c r="WIU61" s="293"/>
      <c r="WIV61" s="293"/>
      <c r="WIW61" s="293"/>
      <c r="WIX61" s="293"/>
      <c r="WIY61" s="293"/>
      <c r="WIZ61" s="293"/>
      <c r="WJA61" s="293"/>
      <c r="WJB61" s="293"/>
      <c r="WJC61" s="293"/>
      <c r="WJD61" s="293"/>
      <c r="WJE61" s="293"/>
      <c r="WJF61" s="293"/>
      <c r="WJG61" s="293"/>
      <c r="WJH61" s="293"/>
      <c r="WJI61" s="293"/>
      <c r="WJJ61" s="293"/>
      <c r="WJK61" s="293"/>
      <c r="WJL61" s="293"/>
      <c r="WJM61" s="293"/>
      <c r="WJN61" s="293"/>
      <c r="WJO61" s="293"/>
      <c r="WJP61" s="293"/>
      <c r="WJQ61" s="293"/>
      <c r="WJR61" s="293"/>
      <c r="WJS61" s="293"/>
      <c r="WJT61" s="293"/>
      <c r="WJU61" s="293"/>
      <c r="WJV61" s="293"/>
      <c r="WJW61" s="293"/>
      <c r="WJX61" s="293"/>
      <c r="WJY61" s="293"/>
      <c r="WJZ61" s="293"/>
      <c r="WKA61" s="293"/>
      <c r="WKB61" s="293"/>
      <c r="WKC61" s="293"/>
      <c r="WKD61" s="293"/>
      <c r="WKE61" s="293"/>
      <c r="WKF61" s="293"/>
      <c r="WKG61" s="293"/>
      <c r="WKH61" s="293"/>
      <c r="WKI61" s="293"/>
      <c r="WKJ61" s="293"/>
      <c r="WKK61" s="293"/>
      <c r="WKL61" s="293"/>
      <c r="WKM61" s="293"/>
      <c r="WKN61" s="293"/>
      <c r="WKO61" s="293"/>
      <c r="WKP61" s="293"/>
      <c r="WKQ61" s="293"/>
      <c r="WKR61" s="293"/>
      <c r="WKS61" s="293"/>
      <c r="WKT61" s="293"/>
      <c r="WKU61" s="293"/>
      <c r="WKV61" s="293"/>
      <c r="WKW61" s="293"/>
      <c r="WKX61" s="293"/>
      <c r="WKY61" s="293"/>
      <c r="WKZ61" s="293"/>
      <c r="WLA61" s="293"/>
      <c r="WLB61" s="293"/>
      <c r="WLC61" s="293"/>
      <c r="WLD61" s="293"/>
      <c r="WLE61" s="293"/>
      <c r="WLF61" s="293"/>
      <c r="WLG61" s="293"/>
      <c r="WLH61" s="293"/>
      <c r="WLI61" s="293"/>
      <c r="WLJ61" s="293"/>
      <c r="WLK61" s="293"/>
      <c r="WLL61" s="293"/>
      <c r="WLM61" s="293"/>
      <c r="WLN61" s="293"/>
      <c r="WLO61" s="293"/>
      <c r="WLP61" s="293"/>
      <c r="WLQ61" s="293"/>
      <c r="WLR61" s="293"/>
      <c r="WLS61" s="293"/>
      <c r="WLT61" s="293"/>
      <c r="WLU61" s="293"/>
      <c r="WLV61" s="293"/>
      <c r="WLW61" s="293"/>
      <c r="WLX61" s="293"/>
      <c r="WLY61" s="293"/>
      <c r="WLZ61" s="293"/>
      <c r="WMA61" s="293"/>
      <c r="WMB61" s="293"/>
      <c r="WMC61" s="293"/>
      <c r="WMD61" s="293"/>
      <c r="WME61" s="293"/>
      <c r="WMF61" s="293"/>
      <c r="WMG61" s="293"/>
      <c r="WMH61" s="293"/>
      <c r="WMI61" s="293"/>
      <c r="WMJ61" s="293"/>
      <c r="WMK61" s="293"/>
      <c r="WML61" s="293"/>
      <c r="WMM61" s="293"/>
      <c r="WMN61" s="293"/>
      <c r="WMO61" s="293"/>
      <c r="WMP61" s="293"/>
      <c r="WMQ61" s="293"/>
      <c r="WMR61" s="293"/>
      <c r="WMS61" s="293"/>
      <c r="WMT61" s="293"/>
      <c r="WMU61" s="293"/>
      <c r="WMV61" s="293"/>
      <c r="WMW61" s="293"/>
      <c r="WMX61" s="293"/>
      <c r="WMY61" s="293"/>
      <c r="WMZ61" s="293"/>
      <c r="WNA61" s="293"/>
      <c r="WNB61" s="293"/>
      <c r="WNC61" s="293"/>
      <c r="WND61" s="293"/>
      <c r="WNE61" s="293"/>
      <c r="WNF61" s="293"/>
      <c r="WNG61" s="293"/>
      <c r="WNH61" s="293"/>
      <c r="WNI61" s="293"/>
      <c r="WNJ61" s="293"/>
      <c r="WNK61" s="293"/>
      <c r="WNL61" s="293"/>
      <c r="WNM61" s="293"/>
      <c r="WNN61" s="293"/>
      <c r="WNO61" s="293"/>
      <c r="WNP61" s="293"/>
      <c r="WNQ61" s="293"/>
      <c r="WNR61" s="293"/>
      <c r="WNS61" s="293"/>
      <c r="WNT61" s="293"/>
      <c r="WNU61" s="293"/>
      <c r="WNV61" s="293"/>
      <c r="WNW61" s="293"/>
      <c r="WNX61" s="293"/>
      <c r="WNY61" s="293"/>
      <c r="WNZ61" s="293"/>
      <c r="WOA61" s="293"/>
      <c r="WOB61" s="293"/>
      <c r="WOC61" s="293"/>
      <c r="WOD61" s="293"/>
      <c r="WOE61" s="293"/>
      <c r="WOF61" s="293"/>
      <c r="WOG61" s="293"/>
      <c r="WOH61" s="293"/>
      <c r="WOI61" s="293"/>
      <c r="WOJ61" s="293"/>
      <c r="WOK61" s="293"/>
      <c r="WOL61" s="293"/>
      <c r="WOM61" s="293"/>
      <c r="WON61" s="293"/>
      <c r="WOO61" s="293"/>
      <c r="WOP61" s="293"/>
      <c r="WOQ61" s="293"/>
      <c r="WOR61" s="293"/>
      <c r="WOS61" s="293"/>
      <c r="WOT61" s="293"/>
      <c r="WOU61" s="293"/>
      <c r="WOV61" s="293"/>
      <c r="WOW61" s="293"/>
      <c r="WOX61" s="293"/>
      <c r="WOY61" s="293"/>
      <c r="WOZ61" s="293"/>
      <c r="WPA61" s="293"/>
      <c r="WPB61" s="293"/>
      <c r="WPC61" s="293"/>
      <c r="WPD61" s="293"/>
      <c r="WPE61" s="293"/>
      <c r="WPF61" s="293"/>
      <c r="WPG61" s="293"/>
      <c r="WPH61" s="293"/>
      <c r="WPI61" s="293"/>
      <c r="WPJ61" s="293"/>
      <c r="WPK61" s="293"/>
      <c r="WPL61" s="293"/>
      <c r="WPM61" s="293"/>
      <c r="WPN61" s="293"/>
      <c r="WPO61" s="293"/>
      <c r="WPP61" s="293"/>
      <c r="WPQ61" s="293"/>
      <c r="WPR61" s="293"/>
      <c r="WPS61" s="293"/>
      <c r="WPT61" s="293"/>
      <c r="WPU61" s="293"/>
      <c r="WPV61" s="293"/>
      <c r="WPW61" s="293"/>
      <c r="WPX61" s="293"/>
      <c r="WPY61" s="293"/>
      <c r="WPZ61" s="293"/>
      <c r="WQA61" s="293"/>
      <c r="WQB61" s="293"/>
      <c r="WQC61" s="293"/>
      <c r="WQD61" s="293"/>
      <c r="WQE61" s="293"/>
      <c r="WQF61" s="293"/>
      <c r="WQG61" s="293"/>
      <c r="WQH61" s="293"/>
      <c r="WQI61" s="293"/>
      <c r="WQJ61" s="293"/>
      <c r="WQK61" s="293"/>
      <c r="WQL61" s="293"/>
      <c r="WQM61" s="293"/>
      <c r="WQN61" s="293"/>
      <c r="WQO61" s="293"/>
      <c r="WQP61" s="293"/>
      <c r="WQQ61" s="293"/>
      <c r="WQR61" s="293"/>
      <c r="WQS61" s="293"/>
      <c r="WQT61" s="293"/>
      <c r="WQU61" s="293"/>
      <c r="WQV61" s="293"/>
      <c r="WQW61" s="293"/>
      <c r="WQX61" s="293"/>
      <c r="WQY61" s="293"/>
      <c r="WQZ61" s="293"/>
      <c r="WRA61" s="293"/>
      <c r="WRB61" s="293"/>
      <c r="WRC61" s="293"/>
      <c r="WRD61" s="293"/>
      <c r="WRE61" s="293"/>
      <c r="WRF61" s="293"/>
      <c r="WRG61" s="293"/>
      <c r="WRH61" s="293"/>
      <c r="WRI61" s="293"/>
      <c r="WRJ61" s="293"/>
      <c r="WRK61" s="293"/>
      <c r="WRL61" s="293"/>
      <c r="WRM61" s="293"/>
      <c r="WRN61" s="293"/>
      <c r="WRO61" s="293"/>
      <c r="WRP61" s="293"/>
      <c r="WRQ61" s="293"/>
      <c r="WRR61" s="293"/>
      <c r="WRS61" s="293"/>
      <c r="WRT61" s="293"/>
      <c r="WRU61" s="293"/>
      <c r="WRV61" s="293"/>
      <c r="WRW61" s="293"/>
      <c r="WRX61" s="293"/>
      <c r="WRY61" s="293"/>
      <c r="WRZ61" s="293"/>
      <c r="WSA61" s="293"/>
      <c r="WSB61" s="293"/>
      <c r="WSC61" s="293"/>
      <c r="WSD61" s="293"/>
      <c r="WSE61" s="293"/>
      <c r="WSF61" s="293"/>
      <c r="WSG61" s="293"/>
      <c r="WSH61" s="293"/>
      <c r="WSI61" s="293"/>
      <c r="WSJ61" s="293"/>
      <c r="WSK61" s="293"/>
      <c r="WSL61" s="293"/>
      <c r="WSM61" s="293"/>
      <c r="WSN61" s="293"/>
      <c r="WSO61" s="293"/>
      <c r="WSP61" s="293"/>
      <c r="WSQ61" s="293"/>
      <c r="WSR61" s="293"/>
      <c r="WSS61" s="293"/>
      <c r="WST61" s="293"/>
      <c r="WSU61" s="293"/>
      <c r="WSV61" s="293"/>
      <c r="WSW61" s="293"/>
      <c r="WSX61" s="293"/>
      <c r="WSY61" s="293"/>
      <c r="WSZ61" s="293"/>
      <c r="WTA61" s="293"/>
      <c r="WTB61" s="293"/>
      <c r="WTC61" s="293"/>
      <c r="WTD61" s="293"/>
      <c r="WTE61" s="293"/>
      <c r="WTF61" s="293"/>
      <c r="WTG61" s="293"/>
      <c r="WTH61" s="293"/>
      <c r="WTI61" s="293"/>
      <c r="WTJ61" s="293"/>
      <c r="WTK61" s="293"/>
      <c r="WTL61" s="293"/>
      <c r="WTM61" s="293"/>
      <c r="WTN61" s="293"/>
      <c r="WTO61" s="293"/>
      <c r="WTP61" s="293"/>
      <c r="WTQ61" s="293"/>
      <c r="WTR61" s="293"/>
      <c r="WTS61" s="293"/>
      <c r="WTT61" s="293"/>
      <c r="WTU61" s="293"/>
      <c r="WTV61" s="293"/>
      <c r="WTW61" s="293"/>
      <c r="WTX61" s="293"/>
      <c r="WTY61" s="293"/>
      <c r="WTZ61" s="293"/>
      <c r="WUA61" s="293"/>
      <c r="WUB61" s="293"/>
      <c r="WUC61" s="293"/>
      <c r="WUD61" s="293"/>
      <c r="WUE61" s="293"/>
      <c r="WUF61" s="293"/>
      <c r="WUG61" s="293"/>
      <c r="WUH61" s="293"/>
      <c r="WUI61" s="293"/>
      <c r="WUJ61" s="293"/>
      <c r="WUK61" s="293"/>
      <c r="WUL61" s="293"/>
      <c r="WUM61" s="293"/>
      <c r="WUN61" s="293"/>
      <c r="WUO61" s="293"/>
      <c r="WUP61" s="293"/>
      <c r="WUQ61" s="293"/>
      <c r="WUR61" s="293"/>
      <c r="WUS61" s="293"/>
      <c r="WUT61" s="293"/>
      <c r="WUU61" s="293"/>
      <c r="WUV61" s="293"/>
      <c r="WUW61" s="293"/>
      <c r="WUX61" s="293"/>
      <c r="WUY61" s="293"/>
      <c r="WUZ61" s="293"/>
      <c r="WVA61" s="293"/>
      <c r="WVB61" s="293"/>
      <c r="WVC61" s="293"/>
      <c r="WVD61" s="293"/>
      <c r="WVE61" s="293"/>
      <c r="WVF61" s="293"/>
      <c r="WVG61" s="293"/>
      <c r="WVH61" s="293"/>
      <c r="WVI61" s="293"/>
      <c r="WVJ61" s="293"/>
      <c r="WVK61" s="293"/>
      <c r="WVL61" s="293"/>
      <c r="WVM61" s="293"/>
      <c r="WVN61" s="293"/>
      <c r="WVO61" s="293"/>
      <c r="WVP61" s="293"/>
      <c r="WVQ61" s="293"/>
      <c r="WVR61" s="293"/>
      <c r="WVS61" s="293"/>
      <c r="WVT61" s="293"/>
      <c r="WVU61" s="293"/>
      <c r="WVV61" s="293"/>
      <c r="WVW61" s="293"/>
      <c r="WVX61" s="293"/>
      <c r="WVY61" s="293"/>
      <c r="WVZ61" s="293"/>
      <c r="WWA61" s="293"/>
      <c r="WWB61" s="293"/>
      <c r="WWC61" s="293"/>
      <c r="WWD61" s="293"/>
      <c r="WWE61" s="293"/>
      <c r="WWF61" s="293"/>
      <c r="WWG61" s="293"/>
      <c r="WWH61" s="293"/>
      <c r="WWI61" s="293"/>
      <c r="WWJ61" s="293"/>
      <c r="WWK61" s="293"/>
      <c r="WWL61" s="293"/>
      <c r="WWM61" s="293"/>
      <c r="WWN61" s="293"/>
      <c r="WWO61" s="293"/>
      <c r="WWP61" s="293"/>
      <c r="WWQ61" s="293"/>
      <c r="WWR61" s="293"/>
      <c r="WWS61" s="293"/>
      <c r="WWT61" s="293"/>
      <c r="WWU61" s="293"/>
      <c r="WWV61" s="293"/>
      <c r="WWW61" s="293"/>
      <c r="WWX61" s="293"/>
      <c r="WWY61" s="293"/>
      <c r="WWZ61" s="293"/>
      <c r="WXA61" s="293"/>
      <c r="WXB61" s="293"/>
      <c r="WXC61" s="293"/>
      <c r="WXD61" s="293"/>
      <c r="WXE61" s="293"/>
      <c r="WXF61" s="293"/>
      <c r="WXG61" s="293"/>
      <c r="WXH61" s="293"/>
      <c r="WXI61" s="293"/>
      <c r="WXJ61" s="293"/>
      <c r="WXK61" s="293"/>
      <c r="WXL61" s="293"/>
      <c r="WXM61" s="293"/>
      <c r="WXN61" s="293"/>
      <c r="WXO61" s="293"/>
      <c r="WXP61" s="293"/>
      <c r="WXQ61" s="293"/>
      <c r="WXR61" s="293"/>
      <c r="WXS61" s="293"/>
      <c r="WXT61" s="293"/>
      <c r="WXU61" s="293"/>
      <c r="WXV61" s="293"/>
      <c r="WXW61" s="293"/>
      <c r="WXX61" s="293"/>
      <c r="WXY61" s="293"/>
      <c r="WXZ61" s="293"/>
      <c r="WYA61" s="293"/>
      <c r="WYB61" s="293"/>
      <c r="WYC61" s="293"/>
      <c r="WYD61" s="293"/>
      <c r="WYE61" s="293"/>
      <c r="WYF61" s="293"/>
      <c r="WYG61" s="293"/>
      <c r="WYH61" s="293"/>
      <c r="WYI61" s="293"/>
      <c r="WYJ61" s="293"/>
      <c r="WYK61" s="293"/>
      <c r="WYL61" s="293"/>
      <c r="WYM61" s="293"/>
      <c r="WYN61" s="293"/>
      <c r="WYO61" s="293"/>
      <c r="WYP61" s="293"/>
      <c r="WYQ61" s="293"/>
      <c r="WYR61" s="293"/>
      <c r="WYS61" s="293"/>
      <c r="WYT61" s="293"/>
      <c r="WYU61" s="293"/>
      <c r="WYV61" s="293"/>
      <c r="WYW61" s="293"/>
      <c r="WYX61" s="293"/>
      <c r="WYY61" s="293"/>
      <c r="WYZ61" s="293"/>
      <c r="WZA61" s="293"/>
      <c r="WZB61" s="293"/>
      <c r="WZC61" s="293"/>
      <c r="WZD61" s="293"/>
      <c r="WZE61" s="293"/>
      <c r="WZF61" s="293"/>
      <c r="WZG61" s="293"/>
      <c r="WZH61" s="293"/>
      <c r="WZI61" s="293"/>
      <c r="WZJ61" s="293"/>
      <c r="WZK61" s="293"/>
      <c r="WZL61" s="293"/>
      <c r="WZM61" s="293"/>
      <c r="WZN61" s="293"/>
      <c r="WZO61" s="293"/>
      <c r="WZP61" s="293"/>
      <c r="WZQ61" s="293"/>
      <c r="WZR61" s="293"/>
      <c r="WZS61" s="293"/>
      <c r="WZT61" s="293"/>
      <c r="WZU61" s="293"/>
      <c r="WZV61" s="293"/>
      <c r="WZW61" s="293"/>
      <c r="WZX61" s="293"/>
      <c r="WZY61" s="293"/>
      <c r="WZZ61" s="293"/>
      <c r="XAA61" s="293"/>
      <c r="XAB61" s="293"/>
      <c r="XAC61" s="293"/>
      <c r="XAD61" s="293"/>
      <c r="XAE61" s="293"/>
      <c r="XAF61" s="293"/>
      <c r="XAG61" s="293"/>
      <c r="XAH61" s="293"/>
      <c r="XAI61" s="293"/>
      <c r="XAJ61" s="293"/>
      <c r="XAK61" s="293"/>
      <c r="XAL61" s="293"/>
      <c r="XAM61" s="293"/>
      <c r="XAN61" s="293"/>
      <c r="XAO61" s="293"/>
      <c r="XAP61" s="293"/>
      <c r="XAQ61" s="293"/>
      <c r="XAR61" s="293"/>
      <c r="XAS61" s="293"/>
      <c r="XAT61" s="293"/>
      <c r="XAU61" s="293"/>
      <c r="XAV61" s="293"/>
      <c r="XAW61" s="293"/>
      <c r="XAX61" s="293"/>
      <c r="XAY61" s="293"/>
      <c r="XAZ61" s="293"/>
      <c r="XBA61" s="293"/>
      <c r="XBB61" s="293"/>
      <c r="XBC61" s="293"/>
      <c r="XBD61" s="293"/>
      <c r="XBE61" s="293"/>
      <c r="XBF61" s="293"/>
      <c r="XBG61" s="293"/>
      <c r="XBH61" s="293"/>
      <c r="XBI61" s="293"/>
      <c r="XBJ61" s="293"/>
      <c r="XBK61" s="293"/>
      <c r="XBL61" s="293"/>
      <c r="XBM61" s="293"/>
      <c r="XBN61" s="293"/>
      <c r="XBO61" s="293"/>
      <c r="XBP61" s="293"/>
      <c r="XBQ61" s="293"/>
      <c r="XBR61" s="293"/>
      <c r="XBS61" s="293"/>
      <c r="XBT61" s="293"/>
      <c r="XBU61" s="293"/>
      <c r="XBV61" s="293"/>
      <c r="XBW61" s="293"/>
      <c r="XBX61" s="293"/>
      <c r="XBY61" s="293"/>
      <c r="XBZ61" s="293"/>
      <c r="XCA61" s="293"/>
      <c r="XCB61" s="293"/>
      <c r="XCC61" s="293"/>
      <c r="XCD61" s="293"/>
      <c r="XCE61" s="293"/>
      <c r="XCF61" s="293"/>
      <c r="XCG61" s="293"/>
      <c r="XCH61" s="293"/>
      <c r="XCI61" s="293"/>
      <c r="XCJ61" s="293"/>
      <c r="XCK61" s="293"/>
      <c r="XCL61" s="293"/>
      <c r="XCM61" s="293"/>
      <c r="XCN61" s="293"/>
      <c r="XCO61" s="293"/>
      <c r="XCP61" s="293"/>
      <c r="XCQ61" s="293"/>
      <c r="XCR61" s="293"/>
      <c r="XCS61" s="293"/>
      <c r="XCT61" s="293"/>
      <c r="XCU61" s="293"/>
      <c r="XCV61" s="293"/>
      <c r="XCW61" s="293"/>
      <c r="XCX61" s="293"/>
      <c r="XCY61" s="293"/>
      <c r="XCZ61" s="293"/>
      <c r="XDA61" s="293"/>
      <c r="XDB61" s="293"/>
      <c r="XDC61" s="293"/>
      <c r="XDD61" s="293"/>
      <c r="XDE61" s="293"/>
      <c r="XDF61" s="293"/>
      <c r="XDG61" s="293"/>
      <c r="XDH61" s="293"/>
      <c r="XDI61" s="293"/>
      <c r="XDJ61" s="293"/>
      <c r="XDK61" s="293"/>
      <c r="XDL61" s="293"/>
      <c r="XDM61" s="293"/>
      <c r="XDN61" s="293"/>
      <c r="XDO61" s="293"/>
      <c r="XDP61" s="293"/>
      <c r="XDQ61" s="293"/>
      <c r="XDR61" s="293"/>
      <c r="XDS61" s="293"/>
      <c r="XDT61" s="293"/>
      <c r="XDU61" s="293"/>
      <c r="XDV61" s="293"/>
      <c r="XDW61" s="293"/>
      <c r="XDX61" s="293"/>
      <c r="XDY61" s="293"/>
      <c r="XDZ61" s="293"/>
      <c r="XEA61" s="293"/>
      <c r="XEB61" s="293"/>
      <c r="XEC61" s="293"/>
      <c r="XED61" s="293"/>
      <c r="XEE61" s="293"/>
      <c r="XEF61" s="293"/>
      <c r="XEG61" s="293"/>
      <c r="XEH61" s="293"/>
      <c r="XEI61" s="293"/>
      <c r="XEJ61" s="293"/>
      <c r="XEK61" s="293"/>
      <c r="XEL61" s="293"/>
      <c r="XEM61" s="293"/>
      <c r="XEN61" s="293"/>
      <c r="XEO61" s="293"/>
      <c r="XEP61" s="293"/>
      <c r="XEQ61" s="293"/>
      <c r="XER61" s="293"/>
      <c r="XES61" s="293"/>
      <c r="XET61" s="293"/>
      <c r="XEU61" s="293"/>
      <c r="XEV61" s="293"/>
      <c r="XEW61" s="293"/>
      <c r="XEX61" s="293"/>
      <c r="XEY61" s="293"/>
      <c r="XEZ61" s="293"/>
      <c r="XFA61" s="293"/>
      <c r="XFB61" s="293"/>
      <c r="XFC61" s="293"/>
      <c r="XFD61" s="293"/>
    </row>
    <row r="62" s="293" customFormat="true" ht="22.5" customHeight="true" spans="1:13">
      <c r="A62" s="483" t="s">
        <v>1382</v>
      </c>
      <c r="B62" s="484">
        <f t="shared" ref="B62:M62" si="0">B28-SUM(B29:B61)</f>
        <v>497704.5535</v>
      </c>
      <c r="C62" s="484">
        <f t="shared" si="0"/>
        <v>6434.93949999999</v>
      </c>
      <c r="D62" s="484">
        <f t="shared" si="0"/>
        <v>9292.7835</v>
      </c>
      <c r="E62" s="484">
        <f t="shared" si="0"/>
        <v>24758.814</v>
      </c>
      <c r="F62" s="484">
        <f t="shared" si="0"/>
        <v>29802.13</v>
      </c>
      <c r="G62" s="484">
        <f t="shared" si="0"/>
        <v>15622.4015</v>
      </c>
      <c r="H62" s="484">
        <f t="shared" si="0"/>
        <v>2259.38500000001</v>
      </c>
      <c r="I62" s="484">
        <f t="shared" si="0"/>
        <v>9253.40000000001</v>
      </c>
      <c r="J62" s="484">
        <f t="shared" si="0"/>
        <v>31011.28</v>
      </c>
      <c r="K62" s="484">
        <f t="shared" si="0"/>
        <v>5880.08499999996</v>
      </c>
      <c r="L62" s="484">
        <f t="shared" si="0"/>
        <v>13350.875</v>
      </c>
      <c r="M62" s="484">
        <f t="shared" si="0"/>
        <v>350038.46</v>
      </c>
    </row>
    <row r="63" spans="1:1">
      <c r="A63" s="293" t="s">
        <v>1383</v>
      </c>
    </row>
  </sheetData>
  <mergeCells count="1">
    <mergeCell ref="A2:M2"/>
  </mergeCells>
  <printOptions horizontalCentered="true"/>
  <pageMargins left="0.161111111111111" right="0.161111111111111" top="0.60625" bottom="0.60625" header="0.302777777777778" footer="0.302777777777778"/>
  <pageSetup paperSize="9" scale="59" fitToHeight="0" orientation="landscape" horizontalDpi="600"/>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Lenovo (Beijing) Limited</Company>
  <Application>Microsoft Excel</Application>
  <HeadingPairs>
    <vt:vector size="2" baseType="variant">
      <vt:variant>
        <vt:lpstr>工作表</vt:lpstr>
      </vt:variant>
      <vt:variant>
        <vt:i4>51</vt:i4>
      </vt:variant>
    </vt:vector>
  </HeadingPairs>
  <TitlesOfParts>
    <vt:vector size="51" baseType="lpstr">
      <vt:lpstr>目录</vt:lpstr>
      <vt:lpstr>第一部分</vt:lpstr>
      <vt:lpstr>1.深圳市一般公共预算收入决算表</vt:lpstr>
      <vt:lpstr>2.深圳市一般公共预算支出决算表</vt:lpstr>
      <vt:lpstr>3.市本级一般公共预算收入决算表</vt:lpstr>
      <vt:lpstr>4.市本级一般公共预算支出决算表</vt:lpstr>
      <vt:lpstr>5.市本级一般公共预算支出经济分类决算表</vt:lpstr>
      <vt:lpstr>6.市本级基本支出决算经济分类表</vt:lpstr>
      <vt:lpstr>7.市本级对各区税收返还和转移支付决算表</vt:lpstr>
      <vt:lpstr>8.地方政府债务限额及余额情况表 </vt:lpstr>
      <vt:lpstr>9.市本级地方政府债券使用情况表 </vt:lpstr>
      <vt:lpstr>10.债务发行及还本付息情况表 </vt:lpstr>
      <vt:lpstr>11.深圳市2021年市级重大政策和重点项目绩效评价情况表</vt:lpstr>
      <vt:lpstr>第二部分</vt:lpstr>
      <vt:lpstr>1.市本级政府性基金收入决算表</vt:lpstr>
      <vt:lpstr>2.市本级政府性基金支出决算表</vt:lpstr>
      <vt:lpstr>3.市本级政府性基金对区转移支付决算表</vt:lpstr>
      <vt:lpstr>4.深圳市政府性基金收入决算表</vt:lpstr>
      <vt:lpstr>5.深圳市政府性基金支出决算表</vt:lpstr>
      <vt:lpstr>第三部分</vt:lpstr>
      <vt:lpstr>1.市本级国资收入决算表</vt:lpstr>
      <vt:lpstr>2.市本级国资支出决算表</vt:lpstr>
      <vt:lpstr>3.全市国资收入决算情况表</vt:lpstr>
      <vt:lpstr>4.全市国资支出决算情况表</vt:lpstr>
      <vt:lpstr>5.市本级国有资本经营预算对区转移支付决算表</vt:lpstr>
      <vt:lpstr>第四部分</vt:lpstr>
      <vt:lpstr>1.社会保险基金资产负债表</vt:lpstr>
      <vt:lpstr>2.社会保险基金决算收支总表</vt:lpstr>
      <vt:lpstr>3.收入决算表</vt:lpstr>
      <vt:lpstr>4.支出决算表</vt:lpstr>
      <vt:lpstr>5.城乡居民基本养老保险基金收支表</vt:lpstr>
      <vt:lpstr>6.机关事业单位基本养老保险基金收支表</vt:lpstr>
      <vt:lpstr>7.职工基本医疗保险基金收支表</vt:lpstr>
      <vt:lpstr>8.城乡居民基本医疗保险基金收支表</vt:lpstr>
      <vt:lpstr>9.失业保险基金收支表</vt:lpstr>
      <vt:lpstr>10.社会保障基金财政专户资产负债表</vt:lpstr>
      <vt:lpstr>11.社会保障基金财政专户收支决算表</vt:lpstr>
      <vt:lpstr>12.财政对社会保险基金补助情况表</vt:lpstr>
      <vt:lpstr>13.职工基本医疗保险补充资料表</vt:lpstr>
      <vt:lpstr>14.城乡居民基本医疗保险补充资料表</vt:lpstr>
      <vt:lpstr>15.失业保险补充资料表</vt:lpstr>
      <vt:lpstr>16.社会保险补充资料表</vt:lpstr>
      <vt:lpstr>17.社会保险补充资料表续</vt:lpstr>
      <vt:lpstr>第五部分</vt:lpstr>
      <vt:lpstr>1.深圳市自有社会保险基金资产负债</vt:lpstr>
      <vt:lpstr>2.收入表</vt:lpstr>
      <vt:lpstr>3.支出表</vt:lpstr>
      <vt:lpstr>4.深圳市机关事业单位基本养老保险（试点）基金收支表</vt:lpstr>
      <vt:lpstr>5.深圳市地方补充养老保险基金收支表</vt:lpstr>
      <vt:lpstr>6.深圳市地方补充医疗保险基金收支表</vt:lpstr>
      <vt:lpstr>7.深圳市自有社会保险基础资料表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黄晓凰</dc:creator>
  <cp:lastModifiedBy>yudingguo</cp:lastModifiedBy>
  <dcterms:created xsi:type="dcterms:W3CDTF">2018-07-01T07:44:00Z</dcterms:created>
  <cp:lastPrinted>2021-08-26T19:22:00Z</cp:lastPrinted>
  <dcterms:modified xsi:type="dcterms:W3CDTF">2023-09-13T18:07:29Z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2052-11.8.2.10505</vt:lpwstr>
  </property>
  <property fmtid="{D5CDD505-2E9C-101B-9397-08002B2CF9AE}" pid="3" name="KSOReadingLayout">
    <vt:bool>true</vt:bool>
  </property>
  <property fmtid="{D5CDD505-2E9C-101B-9397-08002B2CF9AE}" pid="4" name="ICV">
    <vt:lpwstr>B80BDDBBADA04B37A059BDA2F74B58A5</vt:lpwstr>
  </property>
</Properties>
</file>